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USER\Desktop\ARCHIVO GENERAL DEL DISTRITO\1. 2025\INSTRUMENTOS ARCHIVISTICOS\PINAR\"/>
    </mc:Choice>
  </mc:AlternateContent>
  <xr:revisionPtr revIDLastSave="0" documentId="13_ncr:1_{6AD2B334-089E-44A7-B6E2-F2359BB99536}" xr6:coauthVersionLast="47" xr6:coauthVersionMax="47" xr10:uidLastSave="{00000000-0000-0000-0000-000000000000}"/>
  <bookViews>
    <workbookView xWindow="-120" yWindow="-120" windowWidth="20730" windowHeight="11040" xr2:uid="{00000000-000D-0000-FFFF-FFFF00000000}"/>
  </bookViews>
  <sheets>
    <sheet name="1. PINAR 2025"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3" i="2" l="1"/>
  <c r="Q24" i="2"/>
  <c r="W14" i="2"/>
  <c r="O24" i="2"/>
</calcChain>
</file>

<file path=xl/sharedStrings.xml><?xml version="1.0" encoding="utf-8"?>
<sst xmlns="http://schemas.openxmlformats.org/spreadsheetml/2006/main" count="178" uniqueCount="154">
  <si>
    <t>Observaciones</t>
  </si>
  <si>
    <t>ALCALDÍA DISTRITAL DE CARTAGENA DE INDIAS</t>
  </si>
  <si>
    <t>MACROPROCESO: PLANEACIÓN TERRITORIAL Y DIRRECIONAMIENTO ESTRATEGICO</t>
  </si>
  <si>
    <t>Versión: 1.0</t>
  </si>
  <si>
    <t>PROCESO / SUBPROCESO: DIRECCIONAMIENTO ESTRATEGICO / GESTIÓN DE POLITICAS PUBLICAS E INSTITUCIONALES</t>
  </si>
  <si>
    <t>FORMATO PROGRAMACIÓN PLANES INSTITUCIONALES</t>
  </si>
  <si>
    <t>Página: 1 de 1</t>
  </si>
  <si>
    <t>NOMBRE DEL PLAN INSTITUCIONAL:</t>
  </si>
  <si>
    <t>DEPENDENCIA RESPONSABLE:</t>
  </si>
  <si>
    <t>OBJETIVO DEL PLAN INSTITUCIONAL:</t>
  </si>
  <si>
    <t xml:space="preserve">VIGENCIA: </t>
  </si>
  <si>
    <t>ARTICULACIÓN CON MIPG</t>
  </si>
  <si>
    <t>ACTIVIDADES</t>
  </si>
  <si>
    <t>FECHA DE INICIO</t>
  </si>
  <si>
    <t>FECHA FINAL</t>
  </si>
  <si>
    <t>ENTREGABLES</t>
  </si>
  <si>
    <t>RESPONSABLES</t>
  </si>
  <si>
    <t>FORMULA DEL INDICADOR</t>
  </si>
  <si>
    <t>META</t>
  </si>
  <si>
    <t>MEDICIÓN TRIMESTRAL</t>
  </si>
  <si>
    <t>NIVEL DE AVANCE (%)</t>
  </si>
  <si>
    <t>Presupuesto Asignado</t>
  </si>
  <si>
    <t>Presupuesto Ejecutado</t>
  </si>
  <si>
    <t>Fuentes de Financiación</t>
  </si>
  <si>
    <t>Información Presupuestal</t>
  </si>
  <si>
    <t>Rubro Presupuestal</t>
  </si>
  <si>
    <t>Código:PTDDE02-F002</t>
  </si>
  <si>
    <t>Fecha: 12/03/2025</t>
  </si>
  <si>
    <t>ALCANCE</t>
  </si>
  <si>
    <t>Dimensión No. 5: Información y
Comunicación
Política 1: Gestión Documental
Indice:</t>
  </si>
  <si>
    <t>Planes, programas y proyectos asociados</t>
  </si>
  <si>
    <t>Actualizar e implementar instrumentos archivísticos</t>
  </si>
  <si>
    <t xml:space="preserve">Intervenir 300 Metros Lineales de inventarios documentales. </t>
  </si>
  <si>
    <t xml:space="preserve">Realizar intervención, revisión y  ajuste a procesos archivísticos e inventarios  documentales.
 </t>
  </si>
  <si>
    <t xml:space="preserve">Elaborar, actualizar instrumentos archivísticos </t>
  </si>
  <si>
    <t xml:space="preserve"> INDICADOR</t>
  </si>
  <si>
    <t>300 metros lineales de inventarios documentales organizados y actualizados.</t>
  </si>
  <si>
    <t>Dirección Administrativa de Archivo General</t>
  </si>
  <si>
    <t>Porcentaje de intervención de los metros lineales de inventarios documentales.</t>
  </si>
  <si>
    <t>(Metros lineales intervenidos / Meta total de metros lineales) x 100</t>
  </si>
  <si>
    <t xml:space="preserve">Plan Institucional de Archivos - Pinar actualizado. </t>
  </si>
  <si>
    <t>Porcentaje de actualización de instrumentos archivísticos</t>
  </si>
  <si>
    <t>(Número de instrumentos archivísticos actualizados / Número total de instrumentos archivísticos programado) × 100</t>
  </si>
  <si>
    <t xml:space="preserve">(1) instrumento archivístico. </t>
  </si>
  <si>
    <t>1er Trimestre</t>
  </si>
  <si>
    <t>2.do Trimestre</t>
  </si>
  <si>
    <t>3er.Trimestre</t>
  </si>
  <si>
    <t>Programa de Gestión Documental (Elaboración e implementación)</t>
  </si>
  <si>
    <t>Implementar el programa de auditoría del Archivo General para realizar el seguimiento y control de todos los procesos de gestión documental y administración de archivos.</t>
  </si>
  <si>
    <t>Informe final del Programa de Auditoría Archivística implementado</t>
  </si>
  <si>
    <t>Porcentaje de implementación del Programa de Auditoría Archivística</t>
  </si>
  <si>
    <t>Implementar el 100% del Programa de Auditoría Archivística del Archivo General durante la vigencia</t>
  </si>
  <si>
    <t>Realizar la digitalización de los expedientes seleccionados, conforme a los lineamientos del Archivo General de la Nación - AGN y las buenas prácticas archivísticas, para garantizar su conservación, acceso eficiente y consulta remota.</t>
  </si>
  <si>
    <t xml:space="preserve">30 Metros lineales de expedientes digitalizados </t>
  </si>
  <si>
    <t>Porcentaje de metros lineales de expedientes digitalizados</t>
  </si>
  <si>
    <t>(Metros lineales de expedientes digitalizados/Meta de Metros Lineales a Digitalizar) x 100</t>
  </si>
  <si>
    <t>30 Metros Lineales de expedientes digitalizados</t>
  </si>
  <si>
    <t>Sistema Integrado De Conservación – Sic (Elaboración E Implementación)</t>
  </si>
  <si>
    <t>Realizar el mantenimiento, limpieza, desinfección, fumigación y control de plagas en las bodegas de almacenamiento documental, siguiendo los estándares de conservación archivística, para garantizar la adecuada conservación, integridad y disposición final de los documentos almacenados.</t>
  </si>
  <si>
    <t>Informe de fumigación por jornada, incluyendo la fecha, área fumigada y resultados obtenidos y Registro de las condiciones del área antes y después de la fumigación.</t>
  </si>
  <si>
    <t>Porcentaje de jornadas de fumigación realizadas</t>
  </si>
  <si>
    <t>(Jornadas de fumigación realizadas/Meta total de jornadas de fumigación) x 100</t>
  </si>
  <si>
    <t>(3) jornadas de fumigación en las bodegas de almacenamiento documental, con el fin de garantizar un ambiente libre de plagas</t>
  </si>
  <si>
    <t>Implementar el programa de monitoreo y control de condiciones ambientales, adquiriendo los equipos necesarios para garantizar la conservación óptima del acervo documental, controlando temperatura, humedad y otros factores clave.</t>
  </si>
  <si>
    <t>Adecuar y mantener la infraestructura física de las instalaciones del Archivo Central, asegurando condiciones óptimas para el resguardo, conservación y acceso de los documentos bajo custodia.</t>
  </si>
  <si>
    <t>Informe de Seguimiento Trimestral</t>
  </si>
  <si>
    <t>Informe de Adecuación y Mantenimiento de las Instalaciones</t>
  </si>
  <si>
    <t>(Número de seguimientos realizados/Meta total seguimientos) x 100</t>
  </si>
  <si>
    <t>(Número de áreas adecuadas y mantenidas /Número total de áreas a adecuar y mantener) x 100</t>
  </si>
  <si>
    <t>Porcentaje de implementación del programa de monitoreo ambiental.</t>
  </si>
  <si>
    <t xml:space="preserve"> Porcentaje de áreas del Archivo Central adecuadas y mantenidas conforme a los estándares de conservación y acceso</t>
  </si>
  <si>
    <t xml:space="preserve"> (3) seguimientos al programa de monitoreo ambiental realizados.</t>
  </si>
  <si>
    <t>Garantizar la adecuación y mantenimiento de las instalaciones del Archivo Central, asegurando que el 100% de los espacios destinados al resguardo documental cumplan con las condiciones óptimas de conservación y acceso.</t>
  </si>
  <si>
    <t>Proyecto de Implementación del Sistema de Gestión de Documentos Electrónicos de Archivo - SGDEA.</t>
  </si>
  <si>
    <t>Desarrollar la primera fase de implementación del Sistema de Gestión de Documentos Electrónicos de Archivo - SGDEA, que incluye el análisis, diagnóstico, diseño, planificación de especificaciones técnicas y establecimiento de políticas para la conservación, acceso y seguridad de los documentos electrónicos.</t>
  </si>
  <si>
    <t>Informe detallado sobre el diagnóstico, diseño, y planificación del Sistema de Gestión de Documentos Electrónicos de Archivo - SGDEA.</t>
  </si>
  <si>
    <t xml:space="preserve"> (Número de secciones del informe completadas / Total de secciones del informe) * 100</t>
  </si>
  <si>
    <t>Porcentaje de avance en la implementación de la primera fase del SGDEA.</t>
  </si>
  <si>
    <t>1era  fase del proyecto de implementada.</t>
  </si>
  <si>
    <t>Programa de Capacitación, Sensibilización, Asistencia técnica y asesorías técnicas.</t>
  </si>
  <si>
    <t xml:space="preserve">Realizar actividades de capacitación, sensibilización, asistencia técnica y asesoría especializada, tanto a nivel central como descentralizado, para garantizar el cumplimiento de la Ley General de Archivos. </t>
  </si>
  <si>
    <t>Acta de asistencia técnica y actas de capacitación.</t>
  </si>
  <si>
    <t>150 asistencias técnicas y asesorías, tanto a nivel central como descentralizado realizadas.</t>
  </si>
  <si>
    <t>(Número de asistencias técnicas y asesorías realizadas / Numero de asistencias técnicas y asesorías programadas) * 100</t>
  </si>
  <si>
    <t>Número de asistencias técnicas y asesorías realizadas a nivel central y descentralizado.</t>
  </si>
  <si>
    <t>Plan De Capacitación En Gestión Documental</t>
  </si>
  <si>
    <t>Desarrollar un programa de capacitación orientado a la difusión y socialización de las buenas prácticas archivísticas, así como de los instrumentos que conforman el sistema de gestión documental.</t>
  </si>
  <si>
    <t xml:space="preserve">Actas de capacitación </t>
  </si>
  <si>
    <t>Número de funcionarios capacitados en buenas prácticas de gestión documental e instrumentos del sistema de gestión documental y administración de archivos.</t>
  </si>
  <si>
    <t>(Número de funcionarios capacitados / Meta de total de funcionarios capacitados) * 100</t>
  </si>
  <si>
    <t xml:space="preserve">300 funcionarios capacitados en buenas prácticas de gestión documental e instrumentos del sistema de gestión documental y administración de archivos. </t>
  </si>
  <si>
    <t>*</t>
  </si>
  <si>
    <t>4.to Trimestre</t>
  </si>
  <si>
    <t>Elaboración de tablas de retención documental y su aplicación</t>
  </si>
  <si>
    <t>Ejecutar acciones técnicas y administrativas para la revisión, ajuste y corrección de las glosas e inconsistencias detectadas en el proceso de convalidación de las Tablas de Retención Documental - TRD del Distrito.</t>
  </si>
  <si>
    <t>Informe técnico de subsanación de glosas e inconsistencias de las Tablas de Retención Documental -  TRD, con evidencias de los ajustes realizados y soportes documentales que respalden el cumplimiento del proceso de convalidación.</t>
  </si>
  <si>
    <t>Emitir tres conceptos técnicos para la subsanación de glosas e inconsistencias en el proceso de convalidación de las Tablas de Retención Documental (TRD)</t>
  </si>
  <si>
    <t>Número de conceptos técnicos emitidos para la subsanación de glosas e inconsistencias en el proceso de convalidación de las Tablas de Retención Documental</t>
  </si>
  <si>
    <t>(Número de conceptos técnicos emitidos / Total de conceptos técnicos programados) × 100</t>
  </si>
  <si>
    <t xml:space="preserve">ICLD </t>
  </si>
  <si>
    <t>Durante el trimestre no se realizaron actividades correspondientes a esta acción programada.</t>
  </si>
  <si>
    <t>En cumplimiento del Decreto 612 de 2018, que establece los lineamientos para la integración de los planes institucionales y estratégicos, se aprobó el Plan Institucional de Archivos – PINAR 2025 en el marco de la Sesión del Consejo de Gobierno llevada a cabo el 29 de enero del presente año, cumpliendo así con la meta programada para el periodo.</t>
  </si>
  <si>
    <t>En el marco del cumplimiento de la meta relacionada, durante el periodo se avanzó en la subsanación de glosas e inconsistencias de las Tablas de Retención Documental - TRD y se emitió un (1) concepto técnico en colaboración con el Archivo General de la Nación -AGN.</t>
  </si>
  <si>
    <t>Se realizaron 12 asistencias técnicas y asesorías, tanto a nivel central como descentralizado, con el objetivo de ofrecer apoyo en la gestión documental y la administración de archivos.</t>
  </si>
  <si>
    <t>Se capacitaron a 30 funcionarios en buenas prácticas de gestión documental e instrumentos del sistema de gestión documental y administración de archivos, lo que permitió avanzar en un 30% en el cumplimiento de la meta establecida.</t>
  </si>
  <si>
    <t>Durante este trimestre, se logró la actualización y la viabilidad del proyecto de Transformación Digital de la Gestión Documental del Distrito de Cartagena de Indias, el cual comprende todo el componente tecnológico para la implementación del Sistema de Gestión de Documentos Electrónicos de Archivo - SGDEA.</t>
  </si>
  <si>
    <t>Plan de Acción del Plan Institucional de Archivos - PINAR 2025</t>
  </si>
  <si>
    <t xml:space="preserve">Dirección Administrativa de Archivo General del Distrito. </t>
  </si>
  <si>
    <t>Fortalecer la gestión y preservación del patrimonio documental del Distrito de Cartagena de Indias.</t>
  </si>
  <si>
    <t>Durante este trimestre se avanzó en la intervención de 48 metros lineales de documentos que reposan en el Archivo General del Distrito.</t>
  </si>
  <si>
    <t>(Número de actividades programdas del programa ejecutadas / Número total de actividades planificadas) ×100</t>
  </si>
  <si>
    <t>33.3%</t>
  </si>
  <si>
    <t>Durante este periodo se realizó el seguimiento a los planes de mejoramiento correspondientes a la primera etapa de ejecución del Programa de Auditoría. Se brindó asesoría y acompañamiento a las distintas dependencias del Distrito de Cartagena de Indias para la elaboración de los planes de mejoramiento 2025, derivados de las auditorías de gestión documental realizadas en la vigencia 2024.
Estos planes contemplan un total de tres seguimientos, los cuales se desarrollarán en los trimestres siguientes del año.</t>
  </si>
  <si>
    <t>Durante este trimestre se avanzó en el levantamiento de los requisitos técnicos necesarios para la ejecución del proceso de fumigación, considerando que el indicador asociado solo presenta variación a partir de la ejecución efectiva de la primera jornada de intervención.</t>
  </si>
  <si>
    <t>Durante este periodo se realizó seguimiento al Programa de Monitoreo de Condiciones Ambientales, mediante el levantamiento de un inventario detallado de las condiciones actuales y de los equipos técnicos disponibles en el Archivo General del Distrito. Esta actividad permitió identificar las capacidades instaladas para el control de variables como temperatura, humedad relativa, iluminación y control de plagas, fundamentales para garantizar la conservación preventiva del acervo documental. Además, este diagnóstico servirá como base para planificar futuras acciones de mejora y fortalecimiento del sistema de gestión ambiental del patrimonio documental.</t>
  </si>
  <si>
    <t>Durante este trimestre se llevó a cabo el mantenimiento integral de las instalaciones del Archivo General del Distrito, mediante una jornada de limpieza general y el suministro de recursos esenciales para el adecuado funcionamiento operativo. Entre las acciones realizadas se incluyen: la dotación de luminarias LED para mejorar las condiciones de iluminación, el suministro de baterías para los instrumentos de medición de variables ambientales, la instalación de un equipo de aire acondicionado para el control climático, y la provisión de insumos básicos requeridos para el desarrollo eficiente de las actividades propias de la función archivística.</t>
  </si>
  <si>
    <t xml:space="preserve">Durante este periodo, se evidencian avances significativos en la ejecución de las actividades asociadas a la meta producto correspondiente a la implementación de la Fase I del Sistema de Gestión de Documentos Electrónicos de Archivo - SGDEA, conforme al plan de acción establecido.
1.	Actividad: Desarrollar e implementar el sistema – Componente TI
Durante este trimestre se elaboró un informe técnico de avance que documenta el progreso en los procesos de digitalización y digitalización del acervo documental. Este insumo permite establecer una línea base para la integración de la información documental en el sistema y constituye un elemento clave para la interoperabilidad futura con otros sistemas de gestión institucional.
2.	Actividad: Diseño técnico y funcional del sistema
Se avanzó en la elaboración de las condiciones técnicas que sustenta la planificación y el diseño funcional del SGDEA. Este entregable comprende la definición preliminar de la arquitectura tecnológica del sistema, la identificación de procesos estratégicos y operativos sujetos a automatización, así como la caracterización de flujos documentales y funcionalidades esenciales que deberá contemplar la solución tecnológica. Este avance permite estructurar de manera coherente los requerimientos técnicos para su posterior implementación.
3.	Actividad: Plan de trabajo – Capacitación, soporte y sensibilización tecnológica
Durante el periodo se estructuró la planificación inicial para la implementación del componente de formación, asistencia técnica y sensibilización tecnológica. Este plan contempla actividades de capacitación dirigidas al personal clave, sesiones de socialización sobre el componente tecnológico del MGDA – Modelo de Gestión Documental y Administración de Archivos. </t>
  </si>
  <si>
    <t>Durante el periodo se avanzó en la subsanación de glosas e inconsistencias de las Tablas de Retención Documental - TRD y se emitió un (1) concepto técnico en colaboración con el Archivo General de la Nación -AGN.</t>
  </si>
  <si>
    <t>Se realizaron 47 asistencias técnicas y asesorías, tanto a nivel central como descentralizado, con el objetivo de ofrecer apoyo en la gestión documental y la administración de archivos.</t>
  </si>
  <si>
    <t>31.3%</t>
  </si>
  <si>
    <t>Durante este trimestre se capacitó a 170  funcionarios en buenas prácticas de gestión documental y en el uso de los instrumentos que integran el Sistema de Gestión Documental y Administración de Archivos. Esta acción contribuyó significativamente al avance eficiente y eficaz en el cumplimiento de la meta establecida, fortaleciendo las capacidades institucionales para la adecuada gestión de la información</t>
  </si>
  <si>
    <t>56.6%</t>
  </si>
  <si>
    <t>En el transcurso del trimestre se logró el avance en la digitalización de 9  metros lineales de documentos pertenecientes al acervo documental del Archivo General del Distrito.</t>
  </si>
  <si>
    <t xml:space="preserve">2.3.4501.1000.202400000004410                                                                                                                                                                                                                                                            2.3.4599.1000.2024130010167                                                                                                                                                                                                               </t>
  </si>
  <si>
    <t>950.000.000
950.000.000</t>
  </si>
  <si>
    <t>74,19%
20,93%</t>
  </si>
  <si>
    <t>Durante este trimestre se avanzó en la intervención de 204 metros lineales, así como en la revisión y ajuste de los procesos archivísticos e inventarios documentales de los documentos que reposan en el acervo del Archivo General del Distrito.</t>
  </si>
  <si>
    <t>46.7%</t>
  </si>
  <si>
    <t>Durante este periodo se realizó el seguimiento a 27 planes de mejoramiento correspondientes al Programa de Auditoría en Gestión Documental. Asimismo, se brindó asesoría y acompañamiento a las distintas dependencias del Distrito de Cartagena de Indias para subsanar las observaciones presentadas durante la presente vigencia.</t>
  </si>
  <si>
    <t>Durante este trimestre se llevó a cabo la primera jornada de fumigación en todas las áreas dispuestas para el acervo documental del Archivo General del Distrito de Cartagena de Indias. Esta actividad se realizó con el propósito de garantizar la preservación y conservación de los documentos, mediante el control preventivo de plagas y agentes que puedan afectar la integridad física del material archivístico. Con esta intervención se contribuye al cumplimiento de las medidas de conservación establecidas en la normatividad archivística y a la protección del patrimonio documental del Distrito.</t>
  </si>
  <si>
    <t>33.4%</t>
  </si>
  <si>
    <t xml:space="preserve">Durante este periodo se evaluaron las condiciones ambientales del Archivo General del Distrito de Cartagena de Indias, con el fin de verificar su cumplimiento con los estándares técnicos requeridos para la conservación de documentos. Como resultado de esta actividad, se elaboró el segundo informe de seguimiento y control ambiental, el cual permite identificar oportunidades de mejora y asegurar la preservación del acervo documental. </t>
  </si>
  <si>
    <t xml:space="preserve">Durante este periodo no se realizaron actividades por este concepto; su ejecución está contemplada para el último trimestre. </t>
  </si>
  <si>
    <t>Avance en la Ejecución de la Meta de Producto: Sistema de Gestión de Documentos Electrónicos de Archivo – SGDEA: 
Durante este periodo 2025 se evidencian avances significativos en la ejecución de las actividades asociadas a la meta producto correspondiente a la implementación de la Fase I del Sistema de Gestión de Documentos Electrónicos de Archivo - SGDEA, conforme al plan de acción definido y los lineamientos establecidos por el Modelo de Gestión Documental y Administración de Archivos - MGDA.
Las acciones desarrolladas permitieron consolidar insumos técnicos estratégicos que servirán como base para el desarrollo e integración del sistema, garantizando la alineación funcional con las necesidades institucionales y el marco normativo vigente en materia archivística y tecnológica.
Actividades Ejecutadas
•	Componente TI – Desarrollo e Implementación del Sistema
Durante el trimestre se elaboró un informe técnico de avance que documenta el estado actual de la digitalización y disponibilidad del acervo documental del Distrito. Este insumo cumple una doble función:
•	Establecer una línea base de la información digital susceptible de ser integrada al Sistema de Gestión Documental.
•	Servir como referente para evaluar la capacidad de interoperabilidad futura con otros sistemas institucionales, tales como gestión administrativa, atención al ciudadano y transparencia.
En el marco de este proceso, se avanzó en la digitalización y digitación de los Formatos Únicos de Inventario Documental – FUID, que comprenden la información que reposa en el Archivo General del Distrito. Este avance permite consolidar un repositorio estructurado que garantiza la organización, trazabilidad y disponibilidad del acervo documental, asegurando la preservación de la memoria institucional y la optimización en los tiempos de consulta.
La digitalización y registro en FUID constituyen un paso fundamental para la implementación del Sistema de Gestión Documental, en tanto proporcionan insumos confiables y estandarizados que facilitan la clasificación, disposición final y transferencia de documentos. Asimismo, fortalecen los principios de transparencia, acceso a la información y modernización administrativa, al sentar las bases para una futura interoperabilidad con plataformas institucionales y sistemas de información gubernamentales.
Este avance no solo refleja el cumplimiento progresivo de la meta establecida, sino que además contribuye a la eficiencia en la administración pública, al garantizar que la información esté disponible de manera ágil, segura y conforme a la normativa archivística vigente.
•	Diseño Técnico y Funcional del Sistema
Se avanzó en la elaboración de las condiciones técnicas y funcionales necesarias para la implementación de la primera fase del Sistema de Gestión de Documentos Electrónicos de Archivo - SGDEA. Este entregable comprende:
	Definición preliminar de la arquitectura tecnológica del sistema, incluyendo necesidades principales para el componente de integración y requerimientos de hardware/software.
	Este avance es clave para garantizar que el desarrollo posterior del Sistema de Gestión de Documentos Electrónicos de Archivos - SGDEA responda de manera estructurada y eficiente a las necesidades institucionales, respetando principios como autenticidad, integridad, disponibilidad y conservación a largo plazo.
•	Plan de Trabajo – Capacitación, Soporte y Sensibilización Tecnológica
Durante el periodo se estructuró la planificación inicial del componente de formación y asistencia técnica, orientado a facilitar la apropiación del sistema por parte de los equipos de trabajo.
El plan contempla:
Se realizó la socialización del componente tecnológico del Modelo de Gestión y Administración de Archivos – MGDA, resaltando el impacto institucional de la transformación digital documental, así como los lineamientos requeridos por las dependencias para la gestión de archivos físicos, híbridos y digitales. Con estas acciones se alcanzó un acumulado de 22 asistencias técnicas a nivel distrital, orientadas a fortalecer las capacidades institucionales en la adopción de herramientas tecnológicas y metodologías de gestión documental.
De manera complementaria, se desarrollaron actividades de sensibilización con enfoque en la gestión del cambio, dirigidas a todas las dependencias de la entidad. Estas acciones buscan generar conciencia sobre la importancia estratégica de la transformación digital en los procesos archivísticos, promoviendo la apropiación institucional, la modernización de la administración pública y el cumplimiento de los lineamientos normativos en materia de archivo y transparencia.</t>
  </si>
  <si>
    <t>Durante este periodo no se realizaron actividades por este concepto; su ejecución final está contemplada para el último trimestre.</t>
  </si>
  <si>
    <t>Se llevaron a cabo 52 asistencias técnicas y asesorías, tanto a nivel central como descentralizado, con el propósito de promover las buenas prácticas de archivo y gestión documental en el Distrito de Cartagena de Indias.</t>
  </si>
  <si>
    <t>23.4%</t>
  </si>
  <si>
    <t xml:space="preserve">Durante este trimestre se capacitó a 70 funcionarios en buenas prácticas de gestión documental y en el uso de los instrumentos que integran el Sistema de Gestión Documental y Administración de Archivos. </t>
  </si>
  <si>
    <t>Durante este trimestre no se registró avance en la ejecución de esta actividad, debido a que se priorizó la realización de control de calidad y el inventario de la información que ha sido digitalizada durante la presente vigencia. Estas acciones resultan fundamentales para garantizar la confiabilidad y la organización de los documentos digitalizados, asegurando que la información cumpla con los estándares requeridos antes de continuar con la siguiente fase. Para el último trimestre se tiene programada la ejecución de las actividades previstas, de acuerdo con la planificación establecida.</t>
  </si>
  <si>
    <t>Durante el trimestre se avanzó en la intervención de 48 metros lineales de documentación, así como en la revisión, verificación y ajuste de los procesos archivísticos y de los inventarios documentales correspondientes a los fondos que reposan en el acervo del Archivo General del Distrito, alcanzando el cumplimiento del 100 % de la meta programada para el período evaluado.</t>
  </si>
  <si>
    <t>Durante el presente periodo se realizó el seguimiento a 27 planes de mejoramiento correspondientes al Programa de Auditoría en Gestión Documental. Asimismo, se brindó asesoría, acompañamiento y seguimiento técnico a las distintas dependencias del Distrito de Cartagena de Indias, con el fin de subsanar las observaciones formuladas durante la presente vigencia, conforme a lo programado.</t>
  </si>
  <si>
    <t>Durante el presente periodo se llevó a cabo la digitación técnica y sistemática de 21 metros lineales de inventarios documentales, proceso que incluyó la captura estructurada de datos archivísticos, la normalización de campos, la verificación de consistencia de la información y la alineación de los registros con los instrumentos archivísticos vigentes, garantizando la integridad, trazabilidad y recuperación de la información.
Adicionalmente, se desarrolló e implementó un software con inteligencia artificial orientado a la automatización del proceso de digitación y gestión de inventarios documentales, el cual permite la extracción inteligente de datos, la reducción de tiempos operativos, la minimización de errores humanos, la estandarización de la información y el fortalecimiento de la eficiencia en los procesos archivísticos, constituyéndose en un avance significativo hacia la transformación digital y la modernización de la gestión documental del Archivo General del Distrito.</t>
  </si>
  <si>
    <t>66.6%</t>
  </si>
  <si>
    <t>Durante el presente periodo se ejecutaron dos (2) jornadas de fumigación en la totalidad de las áreas destinadas al acervo documental del Archivo General del Distrito de Cartagena de Indias. Esta actividad se desarrolló con el objetivo de garantizar la preservación y conservación preventiva de los documentos, mediante el control de plagas y agentes biológicos que pueden afectar la integridad física y estructural del material archivístico.
Con la ejecución de estas jornadas se contribuye al cumplimiento de las medidas de conservación preventiva establecidas en la normatividad archivística vigente, así como a la protección y salvaguarda del patrimonio documental del Distrito.</t>
  </si>
  <si>
    <t>33.,4%</t>
  </si>
  <si>
    <t>Durante el presente periodo se realizó la evaluación de las condiciones ambientales del Archivo General del Distrito de Cartagena de Indias, con el propósito de verificar el cumplimiento de los parámetros técnicos exigidos para la adecuada conservación documental. Como resultado de este ejercicio, se elaboró el segundo informe de seguimiento y control ambiental, el cual constituye un insumo técnico para la identificación de oportunidades de mejora y el aseguramiento de la preservación integral del acervo documental.</t>
  </si>
  <si>
    <t>41.7%</t>
  </si>
  <si>
    <t>Durante la vigencia 2025 se dio cumplimiento al 100 % de las actividades asociadas a la meta producto correspondiente a la implementación de la Fase I del Sistema de Gestión de Documentos Electrónicos de Archivo – SGDEA, conforme al plan de acción institucional y a los lineamientos del Modelo de Gestión Documental y Administración de Archivos – MGDA.
Las actividades ejecutadas permitieron la consolidación de la línea base técnica, normativa y operativa necesaria para la implementación del sistema, garantizando la alineación con los procesos institucionales, el marco normativo archivístico vigente y los principios de autenticidad, integridad, disponibilidad, trazabilidad y preservación de los documentos electrónicos de archivo.
Actividades ejecutadas – Fase I SGDEA:
•	Diagnóstico Integral de Archivos: Elaboración y entrega del diagnóstico técnico integral de los archivos del Distrito, evaluando condiciones administrativas, físicas, ambientales, tecnológicas, operativas y normativas del Archivo Central, archivos de gestión e infraestructura documental, incluyendo análisis de conservación, riesgos archivísticos, procesos, instrumentos archivísticos y hoja de ruta para la transformación digital.
•	Modelo de Requisitos del SGDEA: Formulación del modelo de requisitos funcionales, no funcionales, archivísticos y tecnológicos del SGDEA, conforme a la normativa del AGN, MOREQ e ISO 15489, orientado a garantizar la correcta gestión y preservación de los documentos electrónicos durante todo su ciclo de vida.
•	Modelamiento de Flujos Documentales: Diseño y documentación de los flujos documentales institucionales actuales y optimizados, integrados al modelo de operación por procesos y al MIPG, identificando brechas, riesgos y oportunidades de mejora para la implementación del SGDEA y la estrategia de cero papel.
•	Análisis de Mercado y Especificación Técnica ECM: Evaluación comparativa de soluciones ECM con presencia en Colombia, mediante matriz técnica de cumplimiento de requisitos, como insumo para la selección tecnológica del SGDEA.
•	Diseño Preliminar del SGDEA: Definición del diseño técnico y funcional preliminar del sistema, incluyendo arquitectura conceptual, roles, controles de seguridad, trazabilidad, interoperabilidad, escalabilidad y criterios de preservación digital.
En consecuencia, los productos desarrollados cumplen integralmente con el alcance de la Fase I del SGDEA, se consideran ejecutados y recibidos a satisfacción, y constituyen insumos técnicos válidos para la toma de decisiones institucionales y la continuidad del proceso de implementación del Sistema de Gestión de Documentos Electrónicos de Archivo del Distrito.</t>
  </si>
  <si>
    <t>66.7%</t>
  </si>
  <si>
    <t>Se dio cumplimiento a la meta de adecuación y mantenimiento de la infraestructura física de las instalaciones del Archivo Central, garantizando condiciones óptimas para el resguardo, la conservación y el acceso a los documentos bajo custodia, conforme a los lineamientos técnicos de acuerdo con la función archivística.</t>
  </si>
  <si>
    <t>Durante el presente periodo se realizó la mesa técnica de gestión documental, en la cual se llevó a cabo la formalización de las glosas subsanadas de las Tablas de Retención Documental (TRD) del Distrito de Cartagena de Indias. Como resultado de este proceso, las TRD quedaron ajustadas y completas al 100 %, habilitando su procedimiento de convalidación por parte del Archivo General de la Nación y su posterior publicación en el Registro Único de Series Documentales (RUSD), plataforma oficial que controla, avala y habilita la implementación de las TRD en las entidades públicas del país.</t>
  </si>
  <si>
    <t>Se realizaron 150 asistencias técnicas y asesorías a dependencias del nivel central y descentralizado, dando cumplimiento al 100 % de la meta programada.</t>
  </si>
  <si>
    <t>Se desarrolló y ejecutó el programa de capacitación orientado a la difusión y socialización de las buenas prácticas archivísticas y de los instrumentos que conforman el Sistema de Gestión Documental, dando cumplimiento al 100 % de la meta establecida.</t>
  </si>
  <si>
    <t xml:space="preserve">Ejecución acumulada corte diciembre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</si>
</sst>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21" x14ac:knownFonts="1">
    <font>
      <sz val="12"/>
      <color theme="1"/>
      <name val="Aptos"/>
      <family val="2"/>
      <scheme val="minor"/>
    </font>
    <font>
      <sz val="11"/>
      <color theme="1"/>
      <name val="Aptos"/>
      <family val="2"/>
      <scheme val="minor"/>
    </font>
    <font>
      <sz val="12"/>
      <color theme="1"/>
      <name val="Aptos"/>
      <family val="2"/>
      <scheme val="minor"/>
    </font>
    <font>
      <u/>
      <sz val="12"/>
      <color theme="10"/>
      <name val="Aptos"/>
      <family val="2"/>
      <scheme val="minor"/>
    </font>
    <font>
      <sz val="10"/>
      <name val="Arial"/>
      <family val="2"/>
    </font>
    <font>
      <sz val="11"/>
      <color theme="1"/>
      <name val="Aptos"/>
      <family val="2"/>
      <scheme val="minor"/>
    </font>
    <font>
      <b/>
      <sz val="11"/>
      <color theme="1"/>
      <name val="Aptos"/>
      <family val="2"/>
      <scheme val="minor"/>
    </font>
    <font>
      <b/>
      <sz val="11"/>
      <name val="Aptos"/>
      <family val="2"/>
      <scheme val="minor"/>
    </font>
    <font>
      <b/>
      <sz val="11"/>
      <color rgb="FF000000"/>
      <name val="Aptos"/>
      <family val="2"/>
      <scheme val="minor"/>
    </font>
    <font>
      <sz val="11"/>
      <color theme="1"/>
      <name val="Arial"/>
      <family val="2"/>
    </font>
    <font>
      <sz val="11"/>
      <name val="Arial"/>
      <family val="2"/>
    </font>
    <font>
      <sz val="11"/>
      <color rgb="FF000000"/>
      <name val="Arial"/>
      <family val="2"/>
    </font>
    <font>
      <b/>
      <sz val="8"/>
      <color theme="1"/>
      <name val="Arial"/>
      <family val="2"/>
    </font>
    <font>
      <sz val="8"/>
      <color theme="1"/>
      <name val="Arial"/>
      <family val="2"/>
    </font>
    <font>
      <u/>
      <sz val="11"/>
      <color theme="10"/>
      <name val="Arial"/>
      <family val="2"/>
    </font>
    <font>
      <b/>
      <sz val="11"/>
      <color theme="1"/>
      <name val="Arial"/>
      <family val="2"/>
    </font>
    <font>
      <b/>
      <sz val="18"/>
      <color theme="1"/>
      <name val="Aptos"/>
      <family val="2"/>
      <scheme val="minor"/>
    </font>
    <font>
      <b/>
      <sz val="18"/>
      <color theme="1"/>
      <name val="Arial"/>
      <family val="2"/>
    </font>
    <font>
      <b/>
      <sz val="12"/>
      <color rgb="FF000000"/>
      <name val="Arial"/>
      <family val="2"/>
    </font>
    <font>
      <b/>
      <sz val="11"/>
      <color rgb="FFFF0000"/>
      <name val="Arial"/>
      <family val="2"/>
    </font>
    <font>
      <b/>
      <sz val="22"/>
      <color rgb="FFFF0000"/>
      <name val="Aptos"/>
      <family val="2"/>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bottom/>
      <diagonal/>
    </border>
  </borders>
  <cellStyleXfs count="5">
    <xf numFmtId="0" fontId="0" fillId="0" borderId="0"/>
    <xf numFmtId="9" fontId="2" fillId="0" borderId="0" applyFont="0" applyFill="0" applyBorder="0" applyAlignment="0" applyProtection="0"/>
    <xf numFmtId="0" fontId="3" fillId="0" borderId="0" applyNumberFormat="0" applyFill="0" applyBorder="0" applyAlignment="0" applyProtection="0"/>
    <xf numFmtId="0" fontId="4" fillId="0" borderId="0"/>
    <xf numFmtId="44" fontId="2" fillId="0" borderId="0" applyFont="0" applyFill="0" applyBorder="0" applyAlignment="0" applyProtection="0"/>
  </cellStyleXfs>
  <cellXfs count="87">
    <xf numFmtId="0" fontId="0" fillId="0" borderId="0" xfId="0"/>
    <xf numFmtId="0" fontId="5" fillId="0" borderId="0" xfId="0" applyFont="1"/>
    <xf numFmtId="0" fontId="6" fillId="3" borderId="1" xfId="0" applyFont="1" applyFill="1" applyBorder="1" applyAlignment="1">
      <alignment vertical="center" wrapText="1"/>
    </xf>
    <xf numFmtId="0" fontId="7" fillId="3" borderId="1" xfId="0" applyFont="1" applyFill="1" applyBorder="1" applyAlignment="1">
      <alignment vertical="center" wrapText="1"/>
    </xf>
    <xf numFmtId="0" fontId="8"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10" fillId="2" borderId="1" xfId="0" applyNumberFormat="1" applyFont="1" applyFill="1" applyBorder="1" applyAlignment="1">
      <alignment horizontal="center" vertical="center"/>
    </xf>
    <xf numFmtId="0" fontId="11"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9" fontId="10" fillId="0" borderId="1" xfId="0" applyNumberFormat="1" applyFont="1" applyBorder="1" applyAlignment="1">
      <alignment horizontal="center" vertical="center" wrapText="1"/>
    </xf>
    <xf numFmtId="9" fontId="11" fillId="0" borderId="1" xfId="1" applyFont="1" applyBorder="1" applyAlignment="1">
      <alignment horizontal="center" vertical="center" wrapText="1"/>
    </xf>
    <xf numFmtId="9" fontId="9" fillId="0" borderId="1" xfId="1" applyFont="1" applyBorder="1" applyAlignment="1">
      <alignment horizontal="center" vertical="center"/>
    </xf>
    <xf numFmtId="0" fontId="3" fillId="0" borderId="0" xfId="2"/>
    <xf numFmtId="0" fontId="9" fillId="0" borderId="3" xfId="0" applyFont="1" applyBorder="1" applyAlignment="1">
      <alignment horizontal="center" vertical="center" wrapText="1"/>
    </xf>
    <xf numFmtId="0" fontId="6" fillId="3" borderId="2" xfId="0" applyFont="1" applyFill="1" applyBorder="1" applyAlignment="1">
      <alignment horizontal="center" vertical="center" wrapText="1"/>
    </xf>
    <xf numFmtId="164" fontId="14" fillId="0" borderId="0" xfId="2" applyNumberFormat="1" applyFont="1"/>
    <xf numFmtId="0" fontId="12" fillId="0" borderId="7" xfId="3" applyFont="1" applyBorder="1" applyAlignment="1">
      <alignment horizontal="center" vertical="center" wrapText="1"/>
    </xf>
    <xf numFmtId="0" fontId="12" fillId="0" borderId="9" xfId="3" applyFont="1" applyBorder="1" applyAlignment="1">
      <alignment horizontal="left" vertical="center" wrapText="1"/>
    </xf>
    <xf numFmtId="0" fontId="12" fillId="0" borderId="5" xfId="3" applyFont="1" applyBorder="1" applyAlignment="1">
      <alignment horizontal="center" vertical="center" wrapText="1"/>
    </xf>
    <xf numFmtId="0" fontId="12" fillId="0" borderId="4" xfId="3" applyFont="1" applyBorder="1" applyAlignment="1">
      <alignment horizontal="left" vertical="center" wrapText="1"/>
    </xf>
    <xf numFmtId="0" fontId="12" fillId="0" borderId="13" xfId="3" applyFont="1" applyBorder="1" applyAlignment="1">
      <alignment horizontal="center" vertical="center" wrapText="1"/>
    </xf>
    <xf numFmtId="0" fontId="12" fillId="0" borderId="15" xfId="3" applyFont="1" applyBorder="1" applyAlignment="1">
      <alignment horizontal="left" vertical="center" wrapText="1"/>
    </xf>
    <xf numFmtId="0" fontId="6" fillId="3" borderId="1" xfId="0" applyFont="1" applyFill="1" applyBorder="1" applyAlignment="1">
      <alignment horizontal="center" vertical="center"/>
    </xf>
    <xf numFmtId="14" fontId="9"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xf>
    <xf numFmtId="0" fontId="1" fillId="0" borderId="0" xfId="0" applyFont="1"/>
    <xf numFmtId="10" fontId="10" fillId="0" borderId="19" xfId="0" applyNumberFormat="1" applyFont="1" applyBorder="1" applyAlignment="1">
      <alignment horizontal="center" vertical="center" wrapText="1"/>
    </xf>
    <xf numFmtId="0" fontId="15" fillId="0" borderId="1" xfId="0" applyFont="1" applyBorder="1" applyAlignment="1">
      <alignment horizontal="center" vertical="center" wrapText="1"/>
    </xf>
    <xf numFmtId="9" fontId="9" fillId="0" borderId="1" xfId="1" applyFont="1" applyBorder="1" applyAlignment="1">
      <alignment horizontal="center" vertical="center" wrapText="1"/>
    </xf>
    <xf numFmtId="9" fontId="9" fillId="0" borderId="1" xfId="0" applyNumberFormat="1" applyFont="1" applyBorder="1" applyAlignment="1">
      <alignment horizontal="center" vertical="center"/>
    </xf>
    <xf numFmtId="0" fontId="9" fillId="0" borderId="1" xfId="1" applyNumberFormat="1" applyFont="1" applyBorder="1" applyAlignment="1">
      <alignment horizontal="center" vertical="center" wrapText="1"/>
    </xf>
    <xf numFmtId="9" fontId="18"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9" fontId="19" fillId="0" borderId="1" xfId="0" applyNumberFormat="1" applyFont="1" applyBorder="1" applyAlignment="1">
      <alignment horizontal="center" vertical="center" wrapText="1"/>
    </xf>
    <xf numFmtId="2" fontId="19" fillId="0" borderId="1" xfId="0" applyNumberFormat="1" applyFont="1" applyBorder="1" applyAlignment="1">
      <alignment horizontal="center" vertical="center" wrapText="1"/>
    </xf>
    <xf numFmtId="0" fontId="0" fillId="0" borderId="20" xfId="0" applyBorder="1"/>
    <xf numFmtId="0" fontId="0" fillId="0" borderId="18" xfId="0" applyBorder="1"/>
    <xf numFmtId="0" fontId="9" fillId="0" borderId="18" xfId="0" applyFont="1" applyBorder="1" applyAlignment="1">
      <alignment horizontal="center" vertical="center" wrapText="1"/>
    </xf>
    <xf numFmtId="9" fontId="9" fillId="2" borderId="1" xfId="1" applyFont="1" applyFill="1" applyBorder="1" applyAlignment="1">
      <alignment horizontal="center" vertical="center"/>
    </xf>
    <xf numFmtId="9" fontId="9" fillId="2" borderId="1" xfId="1" applyFont="1" applyFill="1" applyBorder="1" applyAlignment="1">
      <alignment horizontal="center" vertical="center" wrapText="1"/>
    </xf>
    <xf numFmtId="10" fontId="19" fillId="0" borderId="1" xfId="0" applyNumberFormat="1" applyFont="1" applyBorder="1" applyAlignment="1">
      <alignment horizontal="center" vertical="center" wrapText="1"/>
    </xf>
    <xf numFmtId="0" fontId="8" fillId="3" borderId="17"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5" fillId="0" borderId="1" xfId="0" applyFont="1" applyBorder="1" applyAlignment="1">
      <alignment horizontal="left" vertical="center"/>
    </xf>
    <xf numFmtId="0" fontId="6" fillId="3" borderId="1"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3" xfId="0" applyFont="1" applyBorder="1" applyAlignment="1">
      <alignment horizontal="center" vertical="center" wrapText="1"/>
    </xf>
    <xf numFmtId="2" fontId="9" fillId="0" borderId="18" xfId="4" applyNumberFormat="1" applyFont="1" applyBorder="1" applyAlignment="1">
      <alignment horizontal="center" vertical="center" wrapText="1"/>
    </xf>
    <xf numFmtId="2" fontId="9" fillId="0" borderId="3" xfId="4" applyNumberFormat="1" applyFont="1" applyBorder="1" applyAlignment="1">
      <alignment horizontal="center" vertical="center" wrapText="1"/>
    </xf>
    <xf numFmtId="0" fontId="9" fillId="0" borderId="18" xfId="0" applyFont="1" applyBorder="1" applyAlignment="1">
      <alignment horizontal="center" vertical="center" wrapText="1"/>
    </xf>
    <xf numFmtId="0" fontId="9" fillId="0" borderId="3" xfId="0" applyFont="1" applyBorder="1" applyAlignment="1">
      <alignment horizontal="center" vertical="center" wrapText="1"/>
    </xf>
    <xf numFmtId="164" fontId="9" fillId="0" borderId="18" xfId="4" applyNumberFormat="1" applyFont="1" applyBorder="1" applyAlignment="1">
      <alignment horizontal="center" vertical="center" wrapText="1"/>
    </xf>
    <xf numFmtId="164" fontId="9" fillId="0" borderId="3" xfId="4" applyNumberFormat="1" applyFont="1" applyBorder="1" applyAlignment="1">
      <alignment horizontal="center" vertical="center" wrapText="1"/>
    </xf>
    <xf numFmtId="14" fontId="10" fillId="2" borderId="18" xfId="0" applyNumberFormat="1" applyFont="1" applyFill="1" applyBorder="1" applyAlignment="1">
      <alignment horizontal="center" vertical="center" wrapText="1"/>
    </xf>
    <xf numFmtId="14" fontId="10" fillId="2" borderId="3"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10" fontId="20" fillId="0" borderId="1" xfId="0" applyNumberFormat="1" applyFont="1" applyBorder="1" applyAlignment="1">
      <alignment horizontal="center" vertical="center"/>
    </xf>
    <xf numFmtId="0" fontId="13" fillId="0" borderId="6" xfId="3" applyFont="1" applyBorder="1" applyAlignment="1">
      <alignment horizontal="center" vertical="center" wrapText="1"/>
    </xf>
    <xf numFmtId="0" fontId="13" fillId="0" borderId="10" xfId="3" applyFont="1" applyBorder="1" applyAlignment="1">
      <alignment horizontal="center" vertical="center" wrapText="1"/>
    </xf>
    <xf numFmtId="0" fontId="13" fillId="0" borderId="12"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10" xfId="3" applyFont="1" applyBorder="1" applyAlignment="1">
      <alignment horizontal="center" vertical="center" wrapText="1"/>
    </xf>
    <xf numFmtId="0" fontId="12" fillId="0" borderId="5"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12" xfId="3" applyFont="1" applyBorder="1" applyAlignment="1">
      <alignment horizontal="center" vertical="center" wrapText="1"/>
    </xf>
    <xf numFmtId="0" fontId="12" fillId="0" borderId="13" xfId="3" applyFont="1" applyBorder="1" applyAlignment="1">
      <alignment horizontal="center" vertical="center" wrapText="1"/>
    </xf>
    <xf numFmtId="0" fontId="12" fillId="0" borderId="14" xfId="3" applyFont="1" applyBorder="1" applyAlignment="1">
      <alignment horizontal="center" vertical="center" wrapText="1"/>
    </xf>
    <xf numFmtId="0" fontId="5" fillId="0" borderId="16" xfId="3" applyFont="1" applyBorder="1" applyAlignment="1">
      <alignment horizontal="center" vertical="center"/>
    </xf>
    <xf numFmtId="0" fontId="5" fillId="0" borderId="0" xfId="3" applyFont="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9" fillId="0" borderId="1" xfId="0" applyFont="1" applyBorder="1" applyAlignment="1">
      <alignment horizontal="center" vertical="center" wrapText="1"/>
    </xf>
  </cellXfs>
  <cellStyles count="5">
    <cellStyle name="Hipervínculo" xfId="2" builtinId="8"/>
    <cellStyle name="Moneda" xfId="4" builtinId="4"/>
    <cellStyle name="Normal" xfId="0" builtinId="0"/>
    <cellStyle name="Normal 2" xfId="3" xr:uid="{00000000-0005-0000-0000-000003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520766</xdr:colOff>
      <xdr:row>0</xdr:row>
      <xdr:rowOff>114301</xdr:rowOff>
    </xdr:from>
    <xdr:to>
      <xdr:col>0</xdr:col>
      <xdr:colOff>1371600</xdr:colOff>
      <xdr:row>3</xdr:row>
      <xdr:rowOff>98613</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766" y="114301"/>
          <a:ext cx="850834" cy="5939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520766</xdr:colOff>
      <xdr:row>0</xdr:row>
      <xdr:rowOff>114301</xdr:rowOff>
    </xdr:from>
    <xdr:to>
      <xdr:col>0</xdr:col>
      <xdr:colOff>1371600</xdr:colOff>
      <xdr:row>3</xdr:row>
      <xdr:rowOff>98613</xdr:rowOff>
    </xdr:to>
    <xdr:pic>
      <xdr:nvPicPr>
        <xdr:cNvPr id="3" name="Imagen 2">
          <a:extLst>
            <a:ext uri="{FF2B5EF4-FFF2-40B4-BE49-F238E27FC236}">
              <a16:creationId xmlns:a16="http://schemas.microsoft.com/office/drawing/2014/main" id="{675E3C79-990C-47C8-A4E4-499A5CE2AC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766" y="114301"/>
          <a:ext cx="850834"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2E9CB8"/>
      </a:accent2>
      <a:accent3>
        <a:srgbClr val="E97132"/>
      </a:accent3>
      <a:accent4>
        <a:srgbClr val="196B24"/>
      </a:accent4>
      <a:accent5>
        <a:srgbClr val="4EA72E"/>
      </a:accent5>
      <a:accent6>
        <a:srgbClr val="C80724"/>
      </a:accent6>
      <a:hlink>
        <a:srgbClr val="518B9B"/>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9"/>
  <sheetViews>
    <sheetView tabSelected="1" topLeftCell="Q18" zoomScale="50" zoomScaleNormal="50" workbookViewId="0">
      <selection activeCell="X23" sqref="X23"/>
    </sheetView>
  </sheetViews>
  <sheetFormatPr baseColWidth="10" defaultRowHeight="15.75" x14ac:dyDescent="0.25"/>
  <cols>
    <col min="1" max="1" width="27" bestFit="1" customWidth="1"/>
    <col min="2" max="2" width="26.44140625" customWidth="1"/>
    <col min="3" max="3" width="28.77734375" customWidth="1"/>
    <col min="4" max="4" width="13.77734375" customWidth="1"/>
    <col min="5" max="5" width="18.5546875" customWidth="1"/>
    <col min="6" max="6" width="13.77734375" customWidth="1"/>
    <col min="7" max="7" width="15" bestFit="1" customWidth="1"/>
    <col min="8" max="8" width="11.6640625" bestFit="1" customWidth="1"/>
    <col min="9" max="9" width="32" bestFit="1" customWidth="1"/>
    <col min="10" max="10" width="19.6640625" customWidth="1"/>
    <col min="11" max="11" width="21.77734375" bestFit="1" customWidth="1"/>
    <col min="12" max="12" width="22.6640625" bestFit="1" customWidth="1"/>
    <col min="13" max="13" width="22.6640625" customWidth="1"/>
    <col min="14" max="14" width="21.33203125" customWidth="1"/>
    <col min="15" max="15" width="19.33203125" customWidth="1"/>
    <col min="16" max="16" width="55.5546875" customWidth="1"/>
    <col min="17" max="17" width="20" customWidth="1"/>
    <col min="18" max="18" width="48.109375" customWidth="1"/>
    <col min="19" max="19" width="14.88671875" customWidth="1"/>
    <col min="20" max="20" width="73.44140625" customWidth="1"/>
    <col min="21" max="21" width="19.109375" bestFit="1" customWidth="1"/>
    <col min="22" max="22" width="64.33203125" customWidth="1"/>
    <col min="23" max="23" width="35.33203125" bestFit="1" customWidth="1"/>
  </cols>
  <sheetData>
    <row r="1" spans="1:23" x14ac:dyDescent="0.25">
      <c r="A1" s="67"/>
      <c r="B1" s="70" t="s">
        <v>1</v>
      </c>
      <c r="C1" s="71"/>
      <c r="D1" s="71"/>
      <c r="E1" s="71"/>
      <c r="F1" s="71"/>
      <c r="G1" s="71"/>
      <c r="H1" s="71"/>
      <c r="I1" s="71"/>
      <c r="J1" s="71"/>
      <c r="K1" s="71"/>
      <c r="L1" s="71"/>
      <c r="M1" s="71"/>
      <c r="N1" s="71"/>
      <c r="O1" s="71"/>
      <c r="P1" s="71"/>
      <c r="Q1" s="71"/>
      <c r="R1" s="71"/>
      <c r="S1" s="71"/>
      <c r="T1" s="71"/>
      <c r="U1" s="72"/>
      <c r="V1" s="17"/>
      <c r="W1" s="18" t="s">
        <v>26</v>
      </c>
    </row>
    <row r="2" spans="1:23" x14ac:dyDescent="0.25">
      <c r="A2" s="68"/>
      <c r="B2" s="73" t="s">
        <v>2</v>
      </c>
      <c r="C2" s="74"/>
      <c r="D2" s="74"/>
      <c r="E2" s="74"/>
      <c r="F2" s="74"/>
      <c r="G2" s="74"/>
      <c r="H2" s="74"/>
      <c r="I2" s="74"/>
      <c r="J2" s="74"/>
      <c r="K2" s="74"/>
      <c r="L2" s="74"/>
      <c r="M2" s="74"/>
      <c r="N2" s="74"/>
      <c r="O2" s="74"/>
      <c r="P2" s="74"/>
      <c r="Q2" s="74"/>
      <c r="R2" s="74"/>
      <c r="S2" s="74"/>
      <c r="T2" s="74"/>
      <c r="U2" s="75"/>
      <c r="V2" s="19"/>
      <c r="W2" s="20" t="s">
        <v>3</v>
      </c>
    </row>
    <row r="3" spans="1:23" x14ac:dyDescent="0.25">
      <c r="A3" s="68"/>
      <c r="B3" s="73" t="s">
        <v>4</v>
      </c>
      <c r="C3" s="74"/>
      <c r="D3" s="74"/>
      <c r="E3" s="74"/>
      <c r="F3" s="74"/>
      <c r="G3" s="74"/>
      <c r="H3" s="74"/>
      <c r="I3" s="74"/>
      <c r="J3" s="74"/>
      <c r="K3" s="74"/>
      <c r="L3" s="74"/>
      <c r="M3" s="74"/>
      <c r="N3" s="74"/>
      <c r="O3" s="74"/>
      <c r="P3" s="74"/>
      <c r="Q3" s="74"/>
      <c r="R3" s="74"/>
      <c r="S3" s="74"/>
      <c r="T3" s="74"/>
      <c r="U3" s="75"/>
      <c r="V3" s="19"/>
      <c r="W3" s="20" t="s">
        <v>27</v>
      </c>
    </row>
    <row r="4" spans="1:23" ht="16.5" thickBot="1" x14ac:dyDescent="0.3">
      <c r="A4" s="69"/>
      <c r="B4" s="76" t="s">
        <v>5</v>
      </c>
      <c r="C4" s="77"/>
      <c r="D4" s="77"/>
      <c r="E4" s="77"/>
      <c r="F4" s="77"/>
      <c r="G4" s="77"/>
      <c r="H4" s="77"/>
      <c r="I4" s="77"/>
      <c r="J4" s="77"/>
      <c r="K4" s="77"/>
      <c r="L4" s="77"/>
      <c r="M4" s="77"/>
      <c r="N4" s="77"/>
      <c r="O4" s="77"/>
      <c r="P4" s="77"/>
      <c r="Q4" s="77"/>
      <c r="R4" s="77"/>
      <c r="S4" s="77"/>
      <c r="T4" s="77"/>
      <c r="U4" s="78"/>
      <c r="V4" s="21"/>
      <c r="W4" s="22" t="s">
        <v>6</v>
      </c>
    </row>
    <row r="5" spans="1:23" x14ac:dyDescent="0.25">
      <c r="A5" s="79"/>
      <c r="B5" s="80"/>
      <c r="C5" s="80"/>
      <c r="D5" s="80"/>
      <c r="E5" s="80"/>
      <c r="F5" s="80"/>
      <c r="G5" s="80"/>
      <c r="H5" s="80"/>
      <c r="I5" s="80"/>
      <c r="J5" s="80"/>
      <c r="K5" s="80"/>
      <c r="L5" s="80"/>
      <c r="M5" s="80"/>
      <c r="N5" s="80"/>
      <c r="O5" s="80"/>
      <c r="P5" s="80"/>
      <c r="Q5" s="80"/>
      <c r="R5" s="80"/>
      <c r="S5" s="80"/>
      <c r="T5" s="80"/>
      <c r="U5" s="80"/>
      <c r="V5" s="80"/>
      <c r="W5" s="80"/>
    </row>
    <row r="6" spans="1:23" ht="30" x14ac:dyDescent="0.25">
      <c r="A6" s="2" t="s">
        <v>7</v>
      </c>
      <c r="B6" s="81" t="s">
        <v>106</v>
      </c>
      <c r="C6" s="46"/>
      <c r="D6" s="46"/>
      <c r="E6" s="46"/>
      <c r="F6" s="46"/>
      <c r="G6" s="46"/>
      <c r="H6" s="46"/>
      <c r="I6" s="46"/>
      <c r="J6" s="46"/>
      <c r="K6" s="46"/>
      <c r="L6" s="46"/>
      <c r="M6" s="46"/>
      <c r="N6" s="46"/>
      <c r="O6" s="46"/>
      <c r="P6" s="46"/>
      <c r="Q6" s="46"/>
      <c r="R6" s="46"/>
      <c r="S6" s="46"/>
      <c r="T6" s="46"/>
      <c r="U6" s="46"/>
      <c r="V6" s="46"/>
      <c r="W6" s="46"/>
    </row>
    <row r="7" spans="1:23" ht="36.75" customHeight="1" x14ac:dyDescent="0.25">
      <c r="A7" s="2" t="s">
        <v>8</v>
      </c>
      <c r="B7" s="81" t="s">
        <v>107</v>
      </c>
      <c r="C7" s="46"/>
      <c r="D7" s="46"/>
      <c r="E7" s="46"/>
      <c r="F7" s="46"/>
      <c r="G7" s="46"/>
      <c r="H7" s="46"/>
      <c r="I7" s="46"/>
      <c r="J7" s="46"/>
      <c r="K7" s="46"/>
      <c r="L7" s="46"/>
      <c r="M7" s="46"/>
      <c r="N7" s="46"/>
      <c r="O7" s="46"/>
      <c r="P7" s="46"/>
      <c r="Q7" s="46"/>
      <c r="R7" s="46"/>
      <c r="S7" s="46"/>
      <c r="T7" s="46"/>
      <c r="U7" s="46"/>
      <c r="V7" s="46"/>
      <c r="W7" s="46"/>
    </row>
    <row r="8" spans="1:23" ht="30" x14ac:dyDescent="0.25">
      <c r="A8" s="3" t="s">
        <v>9</v>
      </c>
      <c r="B8" s="82" t="s">
        <v>108</v>
      </c>
      <c r="C8" s="83"/>
      <c r="D8" s="83"/>
      <c r="E8" s="83"/>
      <c r="F8" s="83"/>
      <c r="G8" s="83"/>
      <c r="H8" s="83"/>
      <c r="I8" s="83"/>
      <c r="J8" s="83"/>
      <c r="K8" s="83"/>
      <c r="L8" s="83"/>
      <c r="M8" s="83"/>
      <c r="N8" s="83"/>
      <c r="O8" s="83"/>
      <c r="P8" s="83"/>
      <c r="Q8" s="83"/>
      <c r="R8" s="83"/>
      <c r="S8" s="83"/>
      <c r="T8" s="83"/>
      <c r="U8" s="83"/>
      <c r="V8" s="83"/>
      <c r="W8" s="83"/>
    </row>
    <row r="9" spans="1:23" x14ac:dyDescent="0.25">
      <c r="A9" s="3" t="s">
        <v>28</v>
      </c>
      <c r="B9" s="83"/>
      <c r="C9" s="83"/>
      <c r="D9" s="83"/>
      <c r="E9" s="83"/>
      <c r="F9" s="83"/>
      <c r="G9" s="83"/>
      <c r="H9" s="83"/>
      <c r="I9" s="83"/>
      <c r="J9" s="83"/>
      <c r="K9" s="83"/>
      <c r="L9" s="83"/>
      <c r="M9" s="83"/>
      <c r="N9" s="83"/>
      <c r="O9" s="83"/>
      <c r="P9" s="83"/>
      <c r="Q9" s="83"/>
      <c r="R9" s="83"/>
      <c r="S9" s="83"/>
      <c r="T9" s="83"/>
      <c r="U9" s="83"/>
      <c r="V9" s="83"/>
      <c r="W9" s="83"/>
    </row>
    <row r="10" spans="1:23" x14ac:dyDescent="0.25">
      <c r="A10" s="2" t="s">
        <v>10</v>
      </c>
      <c r="B10" s="46">
        <v>2025</v>
      </c>
      <c r="C10" s="46"/>
      <c r="D10" s="46"/>
      <c r="E10" s="46"/>
      <c r="F10" s="46"/>
      <c r="G10" s="46"/>
      <c r="H10" s="46"/>
      <c r="I10" s="46"/>
      <c r="J10" s="46"/>
      <c r="K10" s="46"/>
      <c r="L10" s="46"/>
      <c r="M10" s="46"/>
      <c r="N10" s="46"/>
      <c r="O10" s="46"/>
      <c r="P10" s="46"/>
      <c r="Q10" s="46"/>
      <c r="R10" s="46"/>
      <c r="S10" s="46"/>
      <c r="T10" s="46"/>
      <c r="U10" s="46"/>
      <c r="V10" s="46"/>
      <c r="W10" s="46"/>
    </row>
    <row r="11" spans="1:23" ht="15.75" customHeight="1" x14ac:dyDescent="0.25">
      <c r="A11" s="47" t="s">
        <v>11</v>
      </c>
      <c r="B11" s="84" t="s">
        <v>30</v>
      </c>
      <c r="C11" s="47" t="s">
        <v>12</v>
      </c>
      <c r="D11" s="48" t="s">
        <v>24</v>
      </c>
      <c r="E11" s="49"/>
      <c r="F11" s="49"/>
      <c r="G11" s="50"/>
      <c r="H11" s="51" t="s">
        <v>13</v>
      </c>
      <c r="I11" s="51" t="s">
        <v>14</v>
      </c>
      <c r="J11" s="51" t="s">
        <v>15</v>
      </c>
      <c r="K11" s="51" t="s">
        <v>16</v>
      </c>
      <c r="L11" s="51" t="s">
        <v>35</v>
      </c>
      <c r="M11" s="51" t="s">
        <v>17</v>
      </c>
      <c r="N11" s="51" t="s">
        <v>18</v>
      </c>
      <c r="O11" s="43" t="s">
        <v>19</v>
      </c>
      <c r="P11" s="44"/>
      <c r="Q11" s="44"/>
      <c r="R11" s="44"/>
      <c r="S11" s="44"/>
      <c r="T11" s="44"/>
      <c r="U11" s="44"/>
      <c r="V11" s="45"/>
      <c r="W11" s="52" t="s">
        <v>20</v>
      </c>
    </row>
    <row r="12" spans="1:23" ht="30" x14ac:dyDescent="0.25">
      <c r="A12" s="47"/>
      <c r="B12" s="85"/>
      <c r="C12" s="47"/>
      <c r="D12" s="15" t="s">
        <v>23</v>
      </c>
      <c r="E12" s="15" t="s">
        <v>25</v>
      </c>
      <c r="F12" s="15" t="s">
        <v>21</v>
      </c>
      <c r="G12" s="15" t="s">
        <v>22</v>
      </c>
      <c r="H12" s="51"/>
      <c r="I12" s="51"/>
      <c r="J12" s="51"/>
      <c r="K12" s="51"/>
      <c r="L12" s="51"/>
      <c r="M12" s="51"/>
      <c r="N12" s="51"/>
      <c r="O12" s="4" t="s">
        <v>44</v>
      </c>
      <c r="P12" s="4" t="s">
        <v>0</v>
      </c>
      <c r="Q12" s="4" t="s">
        <v>45</v>
      </c>
      <c r="R12" s="23" t="s">
        <v>0</v>
      </c>
      <c r="S12" s="23" t="s">
        <v>46</v>
      </c>
      <c r="T12" s="23" t="s">
        <v>0</v>
      </c>
      <c r="U12" s="23" t="s">
        <v>92</v>
      </c>
      <c r="V12" s="23" t="s">
        <v>0</v>
      </c>
      <c r="W12" s="52"/>
    </row>
    <row r="13" spans="1:23" ht="171.75" customHeight="1" x14ac:dyDescent="0.25">
      <c r="A13" s="86" t="s">
        <v>29</v>
      </c>
      <c r="B13" s="53" t="s">
        <v>31</v>
      </c>
      <c r="C13" s="14" t="s">
        <v>33</v>
      </c>
      <c r="D13" s="58" t="s">
        <v>99</v>
      </c>
      <c r="E13" s="56" t="s">
        <v>123</v>
      </c>
      <c r="F13" s="60" t="s">
        <v>124</v>
      </c>
      <c r="G13" s="62" t="s">
        <v>125</v>
      </c>
      <c r="H13" s="6">
        <v>45660</v>
      </c>
      <c r="I13" s="24">
        <v>46022</v>
      </c>
      <c r="J13" s="7" t="s">
        <v>36</v>
      </c>
      <c r="K13" s="7" t="s">
        <v>37</v>
      </c>
      <c r="L13" s="7" t="s">
        <v>38</v>
      </c>
      <c r="M13" s="8" t="s">
        <v>39</v>
      </c>
      <c r="N13" s="25" t="s">
        <v>32</v>
      </c>
      <c r="O13" s="5">
        <v>0</v>
      </c>
      <c r="P13" s="5" t="s">
        <v>100</v>
      </c>
      <c r="Q13" s="34">
        <v>0.16</v>
      </c>
      <c r="R13" s="5" t="s">
        <v>109</v>
      </c>
      <c r="S13" s="31">
        <v>0.64</v>
      </c>
      <c r="T13" s="5" t="s">
        <v>126</v>
      </c>
      <c r="U13" s="10">
        <v>0.2</v>
      </c>
      <c r="V13" s="10" t="s">
        <v>139</v>
      </c>
      <c r="W13" s="33">
        <f>Q13+S13+U13</f>
        <v>1</v>
      </c>
    </row>
    <row r="14" spans="1:23" ht="196.5" customHeight="1" x14ac:dyDescent="0.25">
      <c r="A14" s="86"/>
      <c r="B14" s="55"/>
      <c r="C14" s="14" t="s">
        <v>34</v>
      </c>
      <c r="D14" s="58"/>
      <c r="E14" s="56"/>
      <c r="F14" s="60"/>
      <c r="G14" s="62"/>
      <c r="H14" s="6">
        <v>45658</v>
      </c>
      <c r="I14" s="26">
        <v>46022</v>
      </c>
      <c r="J14" s="7" t="s">
        <v>40</v>
      </c>
      <c r="K14" s="7" t="s">
        <v>37</v>
      </c>
      <c r="L14" s="7" t="s">
        <v>41</v>
      </c>
      <c r="M14" s="7" t="s">
        <v>42</v>
      </c>
      <c r="N14" s="7" t="s">
        <v>43</v>
      </c>
      <c r="O14" s="31">
        <v>1</v>
      </c>
      <c r="P14" s="5" t="s">
        <v>101</v>
      </c>
      <c r="Q14" s="34"/>
      <c r="R14" s="9"/>
      <c r="S14" s="9"/>
      <c r="T14" s="9"/>
      <c r="U14" s="10"/>
      <c r="V14" s="10"/>
      <c r="W14" s="33">
        <f>O14</f>
        <v>1</v>
      </c>
    </row>
    <row r="15" spans="1:23" ht="255" customHeight="1" x14ac:dyDescent="0.25">
      <c r="A15" s="86"/>
      <c r="B15" s="53" t="s">
        <v>47</v>
      </c>
      <c r="C15" s="14" t="s">
        <v>48</v>
      </c>
      <c r="D15" s="58"/>
      <c r="E15" s="56"/>
      <c r="F15" s="60"/>
      <c r="G15" s="62"/>
      <c r="H15" s="6">
        <v>45660</v>
      </c>
      <c r="I15" s="26">
        <v>46022</v>
      </c>
      <c r="J15" s="7" t="s">
        <v>49</v>
      </c>
      <c r="K15" s="7" t="s">
        <v>37</v>
      </c>
      <c r="L15" s="7" t="s">
        <v>50</v>
      </c>
      <c r="M15" s="7" t="s">
        <v>110</v>
      </c>
      <c r="N15" s="7" t="s">
        <v>51</v>
      </c>
      <c r="O15" s="9">
        <v>0</v>
      </c>
      <c r="P15" s="5" t="s">
        <v>100</v>
      </c>
      <c r="Q15" s="5" t="s">
        <v>111</v>
      </c>
      <c r="R15" s="5" t="s">
        <v>112</v>
      </c>
      <c r="S15" s="9" t="s">
        <v>127</v>
      </c>
      <c r="T15" s="5" t="s">
        <v>128</v>
      </c>
      <c r="U15" s="10">
        <v>0.2</v>
      </c>
      <c r="V15" s="10" t="s">
        <v>140</v>
      </c>
      <c r="W15" s="33">
        <v>1</v>
      </c>
    </row>
    <row r="16" spans="1:23" ht="256.5" customHeight="1" x14ac:dyDescent="0.25">
      <c r="A16" s="86"/>
      <c r="B16" s="55"/>
      <c r="C16" s="14" t="s">
        <v>52</v>
      </c>
      <c r="D16" s="58"/>
      <c r="E16" s="56"/>
      <c r="F16" s="60"/>
      <c r="G16" s="62"/>
      <c r="H16" s="6">
        <v>45660</v>
      </c>
      <c r="I16" s="24">
        <v>46022</v>
      </c>
      <c r="J16" s="7" t="s">
        <v>53</v>
      </c>
      <c r="K16" s="7" t="s">
        <v>37</v>
      </c>
      <c r="L16" s="7" t="s">
        <v>54</v>
      </c>
      <c r="M16" s="8" t="s">
        <v>55</v>
      </c>
      <c r="N16" s="11" t="s">
        <v>56</v>
      </c>
      <c r="O16" s="12">
        <v>0</v>
      </c>
      <c r="P16" s="30" t="s">
        <v>100</v>
      </c>
      <c r="Q16" s="30">
        <v>0.3</v>
      </c>
      <c r="R16" s="30" t="s">
        <v>122</v>
      </c>
      <c r="S16" s="40">
        <v>0</v>
      </c>
      <c r="T16" s="41" t="s">
        <v>138</v>
      </c>
      <c r="U16" s="10">
        <v>0.8</v>
      </c>
      <c r="V16" s="10" t="s">
        <v>141</v>
      </c>
      <c r="W16" s="33">
        <v>1</v>
      </c>
    </row>
    <row r="17" spans="1:23" ht="213.75" customHeight="1" x14ac:dyDescent="0.25">
      <c r="A17" s="86"/>
      <c r="B17" s="53" t="s">
        <v>57</v>
      </c>
      <c r="C17" s="14" t="s">
        <v>58</v>
      </c>
      <c r="D17" s="58"/>
      <c r="E17" s="56"/>
      <c r="F17" s="60"/>
      <c r="G17" s="62"/>
      <c r="H17" s="6">
        <v>45809</v>
      </c>
      <c r="I17" s="24">
        <v>46022</v>
      </c>
      <c r="J17" s="7" t="s">
        <v>59</v>
      </c>
      <c r="K17" s="7" t="s">
        <v>37</v>
      </c>
      <c r="L17" s="7" t="s">
        <v>60</v>
      </c>
      <c r="M17" s="8" t="s">
        <v>61</v>
      </c>
      <c r="N17" s="11" t="s">
        <v>62</v>
      </c>
      <c r="O17" s="12">
        <v>0</v>
      </c>
      <c r="P17" s="30" t="s">
        <v>100</v>
      </c>
      <c r="Q17" s="30">
        <v>0</v>
      </c>
      <c r="R17" s="30" t="s">
        <v>113</v>
      </c>
      <c r="S17" s="12" t="s">
        <v>130</v>
      </c>
      <c r="T17" s="30" t="s">
        <v>129</v>
      </c>
      <c r="U17" s="10" t="s">
        <v>142</v>
      </c>
      <c r="V17" s="10" t="s">
        <v>143</v>
      </c>
      <c r="W17" s="33">
        <v>1</v>
      </c>
    </row>
    <row r="18" spans="1:23" ht="220.5" customHeight="1" x14ac:dyDescent="0.25">
      <c r="A18" s="86"/>
      <c r="B18" s="54"/>
      <c r="C18" s="14" t="s">
        <v>63</v>
      </c>
      <c r="D18" s="58"/>
      <c r="E18" s="56"/>
      <c r="F18" s="60"/>
      <c r="G18" s="62"/>
      <c r="H18" s="6">
        <v>45748</v>
      </c>
      <c r="I18" s="24">
        <v>46022</v>
      </c>
      <c r="J18" s="7" t="s">
        <v>65</v>
      </c>
      <c r="K18" s="7" t="s">
        <v>37</v>
      </c>
      <c r="L18" s="7" t="s">
        <v>69</v>
      </c>
      <c r="M18" s="8" t="s">
        <v>67</v>
      </c>
      <c r="N18" s="11" t="s">
        <v>71</v>
      </c>
      <c r="O18" s="12">
        <v>0</v>
      </c>
      <c r="P18" s="30" t="s">
        <v>100</v>
      </c>
      <c r="Q18" s="30" t="s">
        <v>111</v>
      </c>
      <c r="R18" s="30" t="s">
        <v>114</v>
      </c>
      <c r="S18" s="12" t="s">
        <v>130</v>
      </c>
      <c r="T18" s="30" t="s">
        <v>131</v>
      </c>
      <c r="U18" s="10" t="s">
        <v>144</v>
      </c>
      <c r="V18" s="10" t="s">
        <v>145</v>
      </c>
      <c r="W18" s="33">
        <v>1</v>
      </c>
    </row>
    <row r="19" spans="1:23" ht="184.5" customHeight="1" x14ac:dyDescent="0.25">
      <c r="A19" s="86"/>
      <c r="B19" s="55"/>
      <c r="C19" s="14" t="s">
        <v>64</v>
      </c>
      <c r="D19" s="58"/>
      <c r="E19" s="56"/>
      <c r="F19" s="60"/>
      <c r="G19" s="62"/>
      <c r="H19" s="6">
        <v>45689</v>
      </c>
      <c r="I19" s="26">
        <v>46022</v>
      </c>
      <c r="J19" s="7" t="s">
        <v>66</v>
      </c>
      <c r="K19" s="7" t="s">
        <v>37</v>
      </c>
      <c r="L19" s="7" t="s">
        <v>70</v>
      </c>
      <c r="M19" s="8" t="s">
        <v>68</v>
      </c>
      <c r="N19" s="11" t="s">
        <v>72</v>
      </c>
      <c r="O19" s="12">
        <v>0</v>
      </c>
      <c r="P19" s="30" t="s">
        <v>100</v>
      </c>
      <c r="Q19" s="30" t="s">
        <v>111</v>
      </c>
      <c r="R19" s="5" t="s">
        <v>115</v>
      </c>
      <c r="S19" s="31">
        <v>0</v>
      </c>
      <c r="T19" s="5" t="s">
        <v>132</v>
      </c>
      <c r="U19" s="10" t="s">
        <v>148</v>
      </c>
      <c r="V19" s="10" t="s">
        <v>149</v>
      </c>
      <c r="W19" s="33">
        <v>1</v>
      </c>
    </row>
    <row r="20" spans="1:23" ht="409.6" customHeight="1" x14ac:dyDescent="0.25">
      <c r="A20" s="86"/>
      <c r="B20" s="29" t="s">
        <v>73</v>
      </c>
      <c r="C20" s="14" t="s">
        <v>74</v>
      </c>
      <c r="D20" s="58"/>
      <c r="E20" s="56"/>
      <c r="F20" s="60"/>
      <c r="G20" s="62"/>
      <c r="H20" s="6">
        <v>45658</v>
      </c>
      <c r="I20" s="26">
        <v>46022</v>
      </c>
      <c r="J20" s="7" t="s">
        <v>75</v>
      </c>
      <c r="K20" s="7" t="s">
        <v>37</v>
      </c>
      <c r="L20" s="7" t="s">
        <v>77</v>
      </c>
      <c r="M20" s="8" t="s">
        <v>76</v>
      </c>
      <c r="N20" s="11" t="s">
        <v>78</v>
      </c>
      <c r="O20" s="12">
        <v>0</v>
      </c>
      <c r="P20" s="30" t="s">
        <v>105</v>
      </c>
      <c r="Q20" s="30" t="s">
        <v>111</v>
      </c>
      <c r="R20" s="5" t="s">
        <v>116</v>
      </c>
      <c r="S20" s="31">
        <v>0.25</v>
      </c>
      <c r="T20" s="5" t="s">
        <v>133</v>
      </c>
      <c r="U20" s="10" t="s">
        <v>146</v>
      </c>
      <c r="V20" s="10" t="s">
        <v>147</v>
      </c>
      <c r="W20" s="33">
        <v>1</v>
      </c>
    </row>
    <row r="21" spans="1:23" ht="191.25" customHeight="1" x14ac:dyDescent="0.25">
      <c r="A21" s="86"/>
      <c r="B21" s="29" t="s">
        <v>93</v>
      </c>
      <c r="C21" s="14" t="s">
        <v>94</v>
      </c>
      <c r="D21" s="58"/>
      <c r="E21" s="56"/>
      <c r="F21" s="60"/>
      <c r="G21" s="62"/>
      <c r="H21" s="6">
        <v>45658</v>
      </c>
      <c r="I21" s="26">
        <v>46022</v>
      </c>
      <c r="J21" s="7" t="s">
        <v>95</v>
      </c>
      <c r="K21" s="7" t="s">
        <v>37</v>
      </c>
      <c r="L21" s="7" t="s">
        <v>97</v>
      </c>
      <c r="M21" s="8" t="s">
        <v>98</v>
      </c>
      <c r="N21" s="11" t="s">
        <v>96</v>
      </c>
      <c r="O21" s="12">
        <v>0.33</v>
      </c>
      <c r="P21" s="32" t="s">
        <v>102</v>
      </c>
      <c r="Q21" s="32" t="s">
        <v>111</v>
      </c>
      <c r="R21" s="5" t="s">
        <v>117</v>
      </c>
      <c r="S21" s="31">
        <v>0</v>
      </c>
      <c r="T21" s="5" t="s">
        <v>134</v>
      </c>
      <c r="U21" s="10" t="s">
        <v>130</v>
      </c>
      <c r="V21" s="10" t="s">
        <v>150</v>
      </c>
      <c r="W21" s="33">
        <v>1</v>
      </c>
    </row>
    <row r="22" spans="1:23" ht="152.25" customHeight="1" x14ac:dyDescent="0.25">
      <c r="A22" s="86"/>
      <c r="B22" s="29" t="s">
        <v>79</v>
      </c>
      <c r="C22" s="14" t="s">
        <v>80</v>
      </c>
      <c r="D22" s="58"/>
      <c r="E22" s="56"/>
      <c r="F22" s="60"/>
      <c r="G22" s="62"/>
      <c r="H22" s="6">
        <v>45658</v>
      </c>
      <c r="I22" s="26">
        <v>46022</v>
      </c>
      <c r="J22" s="7" t="s">
        <v>81</v>
      </c>
      <c r="K22" s="7" t="s">
        <v>37</v>
      </c>
      <c r="L22" s="7" t="s">
        <v>84</v>
      </c>
      <c r="M22" s="8" t="s">
        <v>83</v>
      </c>
      <c r="N22" s="11" t="s">
        <v>82</v>
      </c>
      <c r="O22" s="12">
        <v>0.08</v>
      </c>
      <c r="P22" s="32" t="s">
        <v>103</v>
      </c>
      <c r="Q22" s="32" t="s">
        <v>119</v>
      </c>
      <c r="R22" s="5" t="s">
        <v>118</v>
      </c>
      <c r="S22" s="31">
        <v>0.35</v>
      </c>
      <c r="T22" s="39" t="s">
        <v>135</v>
      </c>
      <c r="U22" s="10">
        <v>0.56999999999999995</v>
      </c>
      <c r="V22" s="10" t="s">
        <v>151</v>
      </c>
      <c r="W22" s="33">
        <v>1</v>
      </c>
    </row>
    <row r="23" spans="1:23" ht="162" customHeight="1" x14ac:dyDescent="0.25">
      <c r="A23" s="86"/>
      <c r="B23" s="29" t="s">
        <v>85</v>
      </c>
      <c r="C23" s="14" t="s">
        <v>86</v>
      </c>
      <c r="D23" s="59"/>
      <c r="E23" s="57"/>
      <c r="F23" s="61"/>
      <c r="G23" s="63"/>
      <c r="H23" s="6">
        <v>45658</v>
      </c>
      <c r="I23" s="26">
        <v>46022</v>
      </c>
      <c r="J23" s="7" t="s">
        <v>87</v>
      </c>
      <c r="K23" s="7" t="s">
        <v>37</v>
      </c>
      <c r="L23" s="7" t="s">
        <v>88</v>
      </c>
      <c r="M23" s="8" t="s">
        <v>89</v>
      </c>
      <c r="N23" s="11" t="s">
        <v>90</v>
      </c>
      <c r="O23" s="12">
        <v>0.1</v>
      </c>
      <c r="P23" s="32" t="s">
        <v>104</v>
      </c>
      <c r="Q23" s="32" t="s">
        <v>121</v>
      </c>
      <c r="R23" s="5" t="s">
        <v>120</v>
      </c>
      <c r="S23" s="31" t="s">
        <v>136</v>
      </c>
      <c r="T23" s="5" t="s">
        <v>137</v>
      </c>
      <c r="U23" s="10">
        <v>0.1</v>
      </c>
      <c r="V23" s="10" t="s">
        <v>152</v>
      </c>
      <c r="W23" s="33">
        <v>1</v>
      </c>
    </row>
    <row r="24" spans="1:23" ht="25.5" customHeight="1" x14ac:dyDescent="0.25">
      <c r="A24" s="27" t="s">
        <v>91</v>
      </c>
      <c r="B24" s="13"/>
      <c r="C24" s="13"/>
      <c r="D24" s="13"/>
      <c r="E24" s="16"/>
      <c r="F24" s="16"/>
      <c r="G24" s="1"/>
      <c r="H24" s="1"/>
      <c r="I24" s="1"/>
      <c r="J24" s="1"/>
      <c r="K24" s="1"/>
      <c r="L24" s="1"/>
      <c r="M24" s="1"/>
      <c r="N24" s="28"/>
      <c r="O24" s="36">
        <f>SUM(O13:O23)/11*100</f>
        <v>13.72727272727273</v>
      </c>
      <c r="P24" s="28"/>
      <c r="Q24" s="35">
        <f>SUM(Q13:Q23)</f>
        <v>0.45999999999999996</v>
      </c>
      <c r="R24" s="28"/>
      <c r="S24" s="35">
        <v>0.25</v>
      </c>
      <c r="T24" s="28"/>
      <c r="U24" s="42">
        <v>0.1527</v>
      </c>
      <c r="V24" s="28"/>
      <c r="W24" s="1"/>
    </row>
    <row r="25" spans="1:23" x14ac:dyDescent="0.25">
      <c r="S25" s="38"/>
      <c r="T25" s="37"/>
    </row>
    <row r="27" spans="1:23" x14ac:dyDescent="0.25">
      <c r="B27" s="64" t="s">
        <v>153</v>
      </c>
      <c r="C27" s="66">
        <v>1</v>
      </c>
    </row>
    <row r="28" spans="1:23" x14ac:dyDescent="0.25">
      <c r="B28" s="65"/>
      <c r="C28" s="66"/>
    </row>
    <row r="29" spans="1:23" ht="66.75" customHeight="1" x14ac:dyDescent="0.25">
      <c r="B29" s="65"/>
      <c r="C29" s="66"/>
    </row>
  </sheetData>
  <mergeCells count="34">
    <mergeCell ref="B27:B29"/>
    <mergeCell ref="C27:C29"/>
    <mergeCell ref="A1:A4"/>
    <mergeCell ref="B1:U1"/>
    <mergeCell ref="B2:U2"/>
    <mergeCell ref="B3:U3"/>
    <mergeCell ref="B4:U4"/>
    <mergeCell ref="A5:W5"/>
    <mergeCell ref="B6:W6"/>
    <mergeCell ref="B7:W7"/>
    <mergeCell ref="B8:W8"/>
    <mergeCell ref="B9:W9"/>
    <mergeCell ref="B11:B12"/>
    <mergeCell ref="B13:B14"/>
    <mergeCell ref="A13:A23"/>
    <mergeCell ref="B15:B16"/>
    <mergeCell ref="B17:B19"/>
    <mergeCell ref="E13:E23"/>
    <mergeCell ref="D13:D23"/>
    <mergeCell ref="F13:F23"/>
    <mergeCell ref="G13:G23"/>
    <mergeCell ref="O11:V11"/>
    <mergeCell ref="B10:W10"/>
    <mergeCell ref="A11:A12"/>
    <mergeCell ref="C11:C12"/>
    <mergeCell ref="D11:G11"/>
    <mergeCell ref="H11:H12"/>
    <mergeCell ref="I11:I12"/>
    <mergeCell ref="J11:J12"/>
    <mergeCell ref="K11:K12"/>
    <mergeCell ref="L11:L12"/>
    <mergeCell ref="M11:M12"/>
    <mergeCell ref="N11:N12"/>
    <mergeCell ref="W11:W1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 PINAR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2025-03-17T05:22:34Z</dcterms:created>
  <dcterms:modified xsi:type="dcterms:W3CDTF">2025-12-19T17:27:12Z</dcterms:modified>
</cp:coreProperties>
</file>