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OneDrive\Escritorio\JESUS TORRES-2026\VALORIZACION 2026\"/>
    </mc:Choice>
  </mc:AlternateContent>
  <bookViews>
    <workbookView xWindow="0" yWindow="0" windowWidth="20490" windowHeight="5550" activeTab="3"/>
  </bookViews>
  <sheets>
    <sheet name="INSTRUCTIVO" sheetId="1" r:id="rId1"/>
    <sheet name="1. ESTRATÉGICO" sheetId="3" r:id="rId2"/>
    <sheet name="2. GESTIÓN-MIPG" sheetId="2" r:id="rId3"/>
    <sheet name="3. INVERSIÓN" sheetId="4" r:id="rId4"/>
    <sheet name="CONTROL DE CAMBIOS " sheetId="5" r:id="rId5"/>
    <sheet name="ANEXO1" sheetId="6" r:id="rId6"/>
    <sheet name="Hoja2" sheetId="8" r:id="rId7"/>
  </sheets>
  <externalReferences>
    <externalReference r:id="rId8"/>
  </externalReferences>
  <definedNames>
    <definedName name="_xlnm.Print_Area" localSheetId="1">'1. ESTRATÉGICO'!$A$1:$AG$21</definedName>
    <definedName name="_xlnm.Print_Area" localSheetId="2">'2. GESTIÓN-MIPG'!$A$1:$AB$20</definedName>
    <definedName name="_xlnm.Print_Area" localSheetId="3">'3. INVERSIÓN'!$A$1:$AT$36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nVdYh45u/UK8/4/ziIWZqJXkClCfsu0PQk5AEFkau/g="/>
    </ext>
  </extLst>
</workbook>
</file>

<file path=xl/calcChain.xml><?xml version="1.0" encoding="utf-8"?>
<calcChain xmlns="http://schemas.openxmlformats.org/spreadsheetml/2006/main">
  <c r="BE36" i="4" l="1"/>
  <c r="BC36" i="4"/>
  <c r="BD36" i="4"/>
  <c r="BB36" i="4"/>
  <c r="BE35" i="4"/>
  <c r="BE32" i="4"/>
  <c r="BC35" i="4"/>
  <c r="BC32" i="4"/>
  <c r="AM36" i="4"/>
  <c r="BE31" i="4"/>
  <c r="BC31" i="4"/>
  <c r="BE16" i="4"/>
  <c r="BC16" i="4"/>
  <c r="BE15" i="4"/>
  <c r="BE10" i="4"/>
  <c r="BC15" i="4"/>
  <c r="BC10" i="4"/>
  <c r="T34" i="4"/>
  <c r="S33" i="4"/>
  <c r="S32" i="4"/>
  <c r="T18" i="4"/>
  <c r="AF13" i="3" l="1"/>
  <c r="AE13" i="3"/>
  <c r="AD18" i="3"/>
  <c r="AC18" i="3"/>
  <c r="AF16" i="3"/>
  <c r="AE16" i="3"/>
  <c r="AD16" i="3"/>
  <c r="U16" i="3"/>
  <c r="AD15" i="3"/>
  <c r="AF11" i="3"/>
  <c r="AE11" i="3"/>
  <c r="AD11" i="3"/>
  <c r="AC11" i="3"/>
  <c r="AD8" i="3"/>
  <c r="AC8" i="3"/>
  <c r="AB16" i="3"/>
  <c r="AB15" i="3"/>
  <c r="T31" i="4" l="1"/>
  <c r="BA36" i="4" l="1"/>
  <c r="AY36" i="4"/>
  <c r="AL36" i="4"/>
  <c r="AZ36" i="4"/>
  <c r="AX36" i="4"/>
  <c r="BA35" i="4"/>
  <c r="BA32" i="4"/>
  <c r="AY35" i="4"/>
  <c r="AY32" i="4"/>
  <c r="BA15" i="4"/>
  <c r="BA10" i="4"/>
  <c r="AY15" i="4"/>
  <c r="AY10" i="4"/>
  <c r="AW10" i="4"/>
  <c r="AU10" i="4"/>
  <c r="AQ10" i="4"/>
  <c r="BA31" i="4"/>
  <c r="BA16" i="4"/>
  <c r="AY31" i="4"/>
  <c r="AY16" i="4"/>
  <c r="U14" i="3" l="1"/>
  <c r="X14" i="3" l="1"/>
  <c r="AC16" i="3"/>
  <c r="U15" i="3"/>
  <c r="U11" i="3"/>
  <c r="U12" i="3"/>
  <c r="X12" i="3" s="1"/>
  <c r="U10" i="3"/>
  <c r="X10" i="3" s="1"/>
  <c r="AC17" i="3" l="1"/>
  <c r="X11" i="3"/>
  <c r="X16" i="3"/>
  <c r="X15" i="3"/>
  <c r="AW32" i="4"/>
  <c r="AU32" i="4"/>
  <c r="AS32" i="4"/>
  <c r="AQ32" i="4"/>
  <c r="AW16" i="4"/>
  <c r="AU16" i="4"/>
  <c r="AQ16" i="4"/>
  <c r="AF15" i="3" l="1"/>
  <c r="T35" i="4"/>
  <c r="S12" i="4"/>
  <c r="T12" i="4" s="1"/>
  <c r="T15" i="4" s="1"/>
  <c r="S10" i="4"/>
  <c r="T36" i="4" l="1"/>
  <c r="AE17" i="3" l="1"/>
  <c r="AE18" i="3" s="1"/>
  <c r="U8" i="3"/>
  <c r="X8" i="3" l="1"/>
  <c r="AF8" i="3" s="1"/>
  <c r="AE8" i="3"/>
  <c r="AF17" i="3"/>
  <c r="AF18" i="3" s="1"/>
  <c r="AD17" i="3" l="1"/>
  <c r="O35" i="4"/>
  <c r="O31" i="4"/>
  <c r="AT31" i="4" l="1"/>
  <c r="O15" i="4"/>
  <c r="S16" i="4" l="1"/>
  <c r="S17" i="4"/>
  <c r="S18" i="4"/>
  <c r="S19" i="4"/>
  <c r="S20" i="4"/>
  <c r="S21" i="4"/>
  <c r="S22" i="4"/>
  <c r="S23" i="4"/>
  <c r="S24" i="4"/>
  <c r="S25" i="4"/>
  <c r="S26" i="4"/>
  <c r="S27" i="4"/>
  <c r="S28" i="4"/>
  <c r="S29" i="4"/>
  <c r="S30" i="4"/>
  <c r="S34" i="4"/>
  <c r="S11" i="4"/>
  <c r="S13" i="4"/>
  <c r="S14" i="4"/>
  <c r="S15" i="4" l="1"/>
  <c r="S35" i="4"/>
  <c r="S31" i="4"/>
</calcChain>
</file>

<file path=xl/comments1.xml><?xml version="1.0" encoding="utf-8"?>
<comments xmlns="http://schemas.openxmlformats.org/spreadsheetml/2006/main">
  <authors>
    <author/>
  </authors>
  <commentList>
    <comment ref="A48" authorId="0" shapeId="0">
      <text>
        <r>
          <rPr>
            <sz val="11"/>
            <color theme="1"/>
            <rFont val="Aptos Narrow"/>
            <scheme val="minor"/>
          </rPr>
          <t>======
ID#AAABUm2F-R8
USUARIO    (2024-08-30 16:13:57)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iYcw8aHGGF346Cmw1X6sZ6orLjDw=="/>
    </ext>
  </extLst>
</comments>
</file>

<file path=xl/comments2.xml><?xml version="1.0" encoding="utf-8"?>
<comments xmlns="http://schemas.openxmlformats.org/spreadsheetml/2006/main">
  <authors>
    <author/>
    <author>CONTROLLER 2</author>
  </authors>
  <commentList>
    <comment ref="M7" authorId="0" shapeId="0">
      <text>
        <r>
          <rPr>
            <sz val="11"/>
            <color theme="1"/>
            <rFont val="Aptos Narrow"/>
            <scheme val="minor"/>
          </rPr>
          <t>======
ID#AAABUm2F-R0
USUARIO    (2024-08-30 16:13:57)
1. BIEN
2. SERVICIO</t>
        </r>
      </text>
    </comment>
    <comment ref="G8" authorId="1" shapeId="0">
      <text>
        <r>
          <rPr>
            <b/>
            <sz val="9"/>
            <color indexed="81"/>
            <rFont val="Tahoma"/>
            <family val="2"/>
          </rPr>
          <t>CONTROLLER 2:</t>
        </r>
        <r>
          <rPr>
            <sz val="9"/>
            <color indexed="81"/>
            <rFont val="Tahoma"/>
            <family val="2"/>
          </rPr>
          <t xml:space="preserve">
codificacion de pd
ciudad conectada
pilar-eje -programa
0400201</t>
        </r>
      </text>
    </comment>
    <comment ref="N8" authorId="1" shapeId="0">
      <text>
        <r>
          <rPr>
            <b/>
            <sz val="9"/>
            <color indexed="81"/>
            <rFont val="Tahoma"/>
            <family val="2"/>
          </rPr>
          <t>CONTROLLER 2:</t>
        </r>
        <r>
          <rPr>
            <sz val="9"/>
            <color indexed="81"/>
            <rFont val="Tahoma"/>
            <family val="2"/>
          </rPr>
          <t xml:space="preserve">
verificar de donde se saco
mga
catalogo de productos</t>
        </r>
      </text>
    </comment>
    <comment ref="O8" authorId="0" shapeId="0">
      <text>
        <r>
          <rPr>
            <sz val="11"/>
            <color theme="1"/>
            <rFont val="Aptos Narrow"/>
            <scheme val="minor"/>
          </rPr>
          <t>======
ID#AAABUm2F-Rs
CONTROLLER 2    (2024-08-30 16:13:57)
METAS COMPARTIDA CON INFRAESTRUCTURA</t>
        </r>
      </text>
    </comment>
  </commentList>
  <extLst>
    <ext xmlns:r="http://schemas.openxmlformats.org/officeDocument/2006/relationships" uri="GoogleSheetsCustomDataVersion2">
      <go:sheetsCustomData xmlns:go="http://customooxmlschemas.google.com/" r:id="rId1" roundtripDataSignature="AMtx7mhV4FyDnDtpMUsR9TOfIw2RDb3+2A=="/>
    </ext>
  </extLst>
</comments>
</file>

<file path=xl/comments3.xml><?xml version="1.0" encoding="utf-8"?>
<comments xmlns="http://schemas.openxmlformats.org/spreadsheetml/2006/main">
  <authors>
    <author/>
    <author>CONTROLLER 2</author>
    <author>tc={A620A7D0-4303-46EE-9D1E-006047F106BC}</author>
    <author>tc={81DB216D-AD00-414B-9FF1-F40148571EF0}</author>
    <author>tc={7ADC7FE5-4DC0-45A1-A060-CB5CB1265994}</author>
  </authors>
  <commentList>
    <comment ref="M9" authorId="0" shapeId="0">
      <text>
        <r>
          <rPr>
            <sz val="11"/>
            <color theme="1"/>
            <rFont val="Aptos Narrow"/>
            <scheme val="minor"/>
          </rPr>
          <t>======
ID#AAABUm2F-Rw
USUARIO    (2024-08-30 16:13:57)
Hitos intermedios que evidencian el avance en la generacion de un producto en el tiempo
PRODUCTO TANGIBLE DE LA ACTIVIDAD</t>
        </r>
      </text>
    </comment>
    <comment ref="AF9" authorId="0" shapeId="0">
      <text>
        <r>
          <rPr>
            <sz val="11"/>
            <color theme="1"/>
            <rFont val="Aptos Narrow"/>
            <scheme val="minor"/>
          </rPr>
          <t>======
ID#AAABUm2F-Ro
JOHANA VIELLAR    (2024-08-30 16:13:57)
VER ANEXO 1</t>
        </r>
      </text>
    </comment>
    <comment ref="AG9" authorId="0" shapeId="0">
      <text>
        <r>
          <rPr>
            <sz val="11"/>
            <color theme="1"/>
            <rFont val="Aptos Narrow"/>
            <scheme val="minor"/>
          </rPr>
          <t>======
ID#AAABUm2F-R4
JOHANA VIELLAR    (2024-08-30 16:13:57)
VER ANEXO 1</t>
        </r>
      </text>
    </comment>
    <comment ref="H10" authorId="1" shapeId="0">
      <text>
        <r>
          <rPr>
            <b/>
            <sz val="9"/>
            <color indexed="81"/>
            <rFont val="Tahoma"/>
            <family val="2"/>
          </rPr>
          <t>CONTROLLER 2:</t>
        </r>
        <r>
          <rPr>
            <sz val="9"/>
            <color indexed="81"/>
            <rFont val="Tahoma"/>
            <family val="2"/>
          </rPr>
          <t xml:space="preserve">
SE CORRIGE DESDE LA MGA
</t>
        </r>
      </text>
    </comment>
    <comment ref="K10" authorId="1" shapeId="0">
      <text>
        <r>
          <rPr>
            <b/>
            <sz val="9"/>
            <color indexed="81"/>
            <rFont val="Tahoma"/>
            <family val="2"/>
          </rPr>
          <t>CONTROLLER 2:</t>
        </r>
        <r>
          <rPr>
            <sz val="9"/>
            <color indexed="81"/>
            <rFont val="Tahoma"/>
            <family val="2"/>
          </rPr>
          <t xml:space="preserve">
SUBDIVIDIR 4 LINEAS QUE ESTAN EN LA MGA
</t>
        </r>
      </text>
    </comment>
    <comment ref="AK10" authorId="1" shapeId="0">
      <text>
        <r>
          <rPr>
            <b/>
            <sz val="9"/>
            <color indexed="81"/>
            <rFont val="Tahoma"/>
            <family val="2"/>
          </rPr>
          <t>CONTROLLER 2:</t>
        </r>
        <r>
          <rPr>
            <sz val="9"/>
            <color indexed="81"/>
            <rFont val="Tahoma"/>
            <family val="2"/>
          </rPr>
          <t xml:space="preserve">
AVERIGUAR CUANTO SE GASTO PARA CUMPLIR ESE 0,8 KM DE ESPOLONES
</t>
        </r>
      </text>
    </comment>
    <comment ref="AJ16" authorId="0" shapeId="0">
      <text>
        <r>
          <rPr>
            <sz val="11"/>
            <color theme="1"/>
            <rFont val="Aptos Narrow"/>
            <scheme val="minor"/>
          </rPr>
          <t>======
ID#AAABUm2F-SM
JOHANA VIELLAR    (2024-08-30 16:13:57)
VER ANEXO 1</t>
        </r>
      </text>
    </comment>
    <comment ref="AN16" authorId="0" shapeId="0">
      <text>
        <r>
          <rPr>
            <sz val="11"/>
            <color theme="1"/>
            <rFont val="Aptos Narrow"/>
            <scheme val="minor"/>
          </rPr>
          <t>======
ID#AAABUm2F-SA
JOHANA VIELLAR    (2024-08-30 16:13:57)
VER ANEXO 1</t>
        </r>
      </text>
    </comment>
    <comment ref="O17" authorId="2"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O22" authorId="3"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AE32" authorId="4" shapeId="0">
      <text>
        <r>
          <rPr>
            <sz val="11"/>
            <color theme="1"/>
            <rFont val="Aptos Narrow"/>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CONVENIOS U DE C LAGUITO Y CANALES CON ACCIONES POPULARES</t>
        </r>
      </text>
    </comment>
  </commentList>
  <extLst>
    <ext xmlns:r="http://schemas.openxmlformats.org/officeDocument/2006/relationships" uri="GoogleSheetsCustomDataVersion2">
      <go:sheetsCustomData xmlns:go="http://customooxmlschemas.google.com/" r:id="rId1" roundtripDataSignature="AMtx7mizz58cddPlsP9PQVVhDprarDpJhg=="/>
    </ext>
  </extLst>
</comments>
</file>

<file path=xl/sharedStrings.xml><?xml version="1.0" encoding="utf-8"?>
<sst xmlns="http://schemas.openxmlformats.org/spreadsheetml/2006/main" count="791" uniqueCount="460">
  <si>
    <t>INSTRUCTIVO PARA EL DILIGENCIAMIENTO DEL PLAN DE ACCIÓN INSTITUCIONAL VIGENCIA 2024</t>
  </si>
  <si>
    <t>PLANTEAMIENTO ESTRATÉGICO PLAN DE ACCIÓN INSTITUCIONAL (Hoja 1)</t>
  </si>
  <si>
    <t>OBJETIVO DE DESARROLLO SOSTENIBLE</t>
  </si>
  <si>
    <t xml:space="preserve">Ingrese en esta casilla el ODS con el que se articula el programa de su competencia según el Acuerdo 139 que adopta el Plan de Desarrollo Distrital 2024-2027 'Cartagena, Ciudad de Derechos'. </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</si>
  <si>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</si>
  <si>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</si>
  <si>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</si>
  <si>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</si>
  <si>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</si>
  <si>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</si>
  <si>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</si>
  <si>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</si>
  <si>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</si>
  <si>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</si>
  <si>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</si>
  <si>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</si>
  <si>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</si>
  <si>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</si>
  <si>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</si>
  <si>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</si>
  <si>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</si>
  <si>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</si>
  <si>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</si>
  <si>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</si>
  <si>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</si>
  <si>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</si>
  <si>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</si>
  <si>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</si>
  <si>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</si>
  <si>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</si>
  <si>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</si>
  <si>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</si>
  <si>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</si>
  <si>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</si>
  <si>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</si>
  <si>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</si>
  <si>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</si>
  <si>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</si>
  <si>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</si>
  <si>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</si>
  <si>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</si>
  <si>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</si>
  <si>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</si>
  <si>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</si>
  <si>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</si>
  <si>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</si>
  <si>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</si>
  <si>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</si>
  <si>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</si>
  <si>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</si>
  <si>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</si>
  <si>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</si>
  <si>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</si>
  <si>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</si>
  <si>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</si>
  <si>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</si>
  <si>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</si>
  <si>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</si>
  <si>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</si>
  <si>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</si>
  <si>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</si>
  <si>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</si>
  <si>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</si>
  <si>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</si>
  <si>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</si>
  <si>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</si>
  <si>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</si>
  <si>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</si>
  <si>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</si>
  <si>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</si>
  <si>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</si>
  <si>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</si>
  <si>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</si>
  <si>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</si>
  <si>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</si>
  <si>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</si>
  <si>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</si>
  <si>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</si>
  <si>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</si>
  <si>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</si>
  <si>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</si>
  <si>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</si>
  <si>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</si>
  <si>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</si>
  <si>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</si>
  <si>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</si>
  <si>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</si>
  <si>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</si>
  <si>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</si>
  <si>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</si>
  <si>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</si>
  <si>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</si>
  <si>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</si>
  <si>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</si>
  <si>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</si>
  <si>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</si>
  <si>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</si>
  <si>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</si>
  <si>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</si>
  <si>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</si>
  <si>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</si>
  <si>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</si>
  <si>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</si>
  <si>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</si>
  <si>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</si>
  <si>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</si>
  <si>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</si>
  <si>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</si>
  <si>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</si>
  <si>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</si>
  <si>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</si>
  <si>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</si>
  <si>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</si>
  <si>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</si>
  <si>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</si>
  <si>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</si>
  <si>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</si>
  <si>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</si>
  <si>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</si>
  <si>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</si>
  <si>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</si>
  <si>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</si>
  <si>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</si>
  <si>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</si>
  <si>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</si>
  <si>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</si>
  <si>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</si>
  <si>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</si>
  <si>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</si>
  <si>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</si>
  <si>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</si>
  <si>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</si>
  <si>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2 de 3</t>
  </si>
  <si>
    <t xml:space="preserve">DEPENDENCIA : </t>
  </si>
  <si>
    <t>DEPARTAMENTO ADMINISTRATIVO DE VALORIZACIÓN DISTRITAL</t>
  </si>
  <si>
    <t>GESTIÓN ADMINISTRATIVA - MIPG</t>
  </si>
  <si>
    <t>ADMINISTRACIÓN DE RIESGOS</t>
  </si>
  <si>
    <t>DIMENSIÓN (ES) DE MIPG</t>
  </si>
  <si>
    <t xml:space="preserve"> POLÍTICA DE GESTIÓN Y DESEMPEÑO INSTITUCIONAL</t>
  </si>
  <si>
    <t>PROCESO ASOCIADO</t>
  </si>
  <si>
    <t>GRUPO DE VALOR</t>
  </si>
  <si>
    <t>Incrementar al 100% el porcentaje de avance del proyecto de construcción de protección costera de la ciudad</t>
  </si>
  <si>
    <t>Gestión de Proyectos de obras Públicas</t>
  </si>
  <si>
    <t>Valorizacion</t>
  </si>
  <si>
    <t>Número de kilómetros construidos de protección costera</t>
  </si>
  <si>
    <t>Implementar obras que ayuden a mitigar la erosión costera causada por el aumento del nivel del mar, derivado del cambio climático, con el fin de proteger la línea de costa y sus alrededores.</t>
  </si>
  <si>
    <t>Efectividad</t>
  </si>
  <si>
    <t>Poblacion</t>
  </si>
  <si>
    <t>2. Plan Anual de Adquisiciones</t>
  </si>
  <si>
    <t>Incrementar a 60% el porcentaje de vías del Distrito diseñadas e intervenidas por la Secretaría de Infraestructura</t>
  </si>
  <si>
    <t>Mejorar la movilidad urbana en puntos críticos y zonas rurales, así como revitalizar espacios públicos y áreas peatonales mediante la construcción de infraestructuras adecuadas, por la contribución de valorización.</t>
  </si>
  <si>
    <t>ENTIDADES</t>
  </si>
  <si>
    <t>Numero de metros cuadrados de andenes construidos</t>
  </si>
  <si>
    <t>SERVIDORES</t>
  </si>
  <si>
    <t>Proteger el 100% de las áreas de 
rondas hídricas</t>
  </si>
  <si>
    <t>Numero de Kilómetros de diseños de ingeniería de detalle de canales realizados</t>
  </si>
  <si>
    <t>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</si>
  <si>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Proteger el 100% de las áreas de rondas hídricas</t>
  </si>
  <si>
    <t>Numero de Kilometros de canales pluviales construidos.</t>
  </si>
  <si>
    <t>Medir los km de diseños de ingenieria de detalles, para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</si>
  <si>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Funcionamiento</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</si>
  <si>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</si>
  <si>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</si>
  <si>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</si>
  <si>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</si>
  <si>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</si>
  <si>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</si>
  <si>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</si>
  <si>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</si>
  <si>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</si>
  <si>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</si>
  <si>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11, Ciudades y comunidades sostenibles</t>
  </si>
  <si>
    <t>Km</t>
  </si>
  <si>
    <t>6,6 kilómetros construidos de protección costera a corte 2023</t>
  </si>
  <si>
    <t>Construir siete (7) kilómetros de protección costera para llegar a los 13,2 kilómetros</t>
  </si>
  <si>
    <t xml:space="preserve">Bien </t>
  </si>
  <si>
    <t>Espolones construidos (Producto principal del proyecto)</t>
  </si>
  <si>
    <t>1 Km</t>
  </si>
  <si>
    <t>11. Ciudades y comunidades sostenibles</t>
  </si>
  <si>
    <t>Número de kilómetros de construidos de vías urbanas</t>
  </si>
  <si>
    <t>4.8 kilómetros construidos en la ciudad históricamente</t>
  </si>
  <si>
    <t>Construir dos (2) kilómetros de vías urbanas</t>
  </si>
  <si>
    <t>Kilometros de vias urbanas Construidos</t>
  </si>
  <si>
    <t>Número de kilómetros de construcción de vías rurales</t>
  </si>
  <si>
    <t>41 kilómetros de construcción de vías rurales por contribución de valorización en la ciudad históricamente</t>
  </si>
  <si>
    <t>Construir diez (10) kilómetros de vías rurales</t>
  </si>
  <si>
    <t>Kilometros de vias rurales Construidos</t>
  </si>
  <si>
    <t>Número de metros cuadrados de andenes construidos</t>
  </si>
  <si>
    <t>M2</t>
  </si>
  <si>
    <t>6.890 metros cuadrados de andenes construidos por contribución de valorización en la ciudad históricamente</t>
  </si>
  <si>
    <t>Construir diez mil (10.000) metros cuadrados de andenes y/o áreas peatonales</t>
  </si>
  <si>
    <t>metros cuadrados de andenes y/o areas peatonales construidos</t>
  </si>
  <si>
    <t>Servicio</t>
  </si>
  <si>
    <t>El objetivo del programa es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</si>
  <si>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Kilómetros diseñados de canales</t>
  </si>
  <si>
    <t>34,1 kilómetros de canales diseñados a corte 2023</t>
  </si>
  <si>
    <t>Diseñar diez (10) kilómetros de canales</t>
  </si>
  <si>
    <t>Kilometros de Canales Diseñados.</t>
  </si>
  <si>
    <t>Kilómetros canales construidos</t>
  </si>
  <si>
    <t>7,5 kilómetros de canales construidos a corte 2023</t>
  </si>
  <si>
    <t>Construir un (1) kilómetro de canales</t>
  </si>
  <si>
    <t>Kilometros de Canales Construidos.</t>
  </si>
  <si>
    <t>Metros cúbicos limpieza y/o rectificación de canales.</t>
  </si>
  <si>
    <t>m3</t>
  </si>
  <si>
    <t>ND</t>
  </si>
  <si>
    <t>Retirar cien mil (100.000) m3 de material de limpieza en el cuatrienio.</t>
  </si>
  <si>
    <t>M3 Retiro de material</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</si>
  <si>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</si>
  <si>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</si>
  <si>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</si>
  <si>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</si>
  <si>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</si>
  <si>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</si>
  <si>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</si>
  <si>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</si>
  <si>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</si>
  <si>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</si>
  <si>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</si>
  <si>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</si>
  <si>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</si>
  <si>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Construcción DE PROTECCIÓN COSTERA EN EL DISTRITO DE Cartagena de Indias</t>
  </si>
  <si>
    <t>dic</t>
  </si>
  <si>
    <t>Licitación pública</t>
  </si>
  <si>
    <t xml:space="preserve">Recursos propios </t>
  </si>
  <si>
    <t>INGRESOS CORRIENTES DE LIBRE DESTINACIÓN</t>
  </si>
  <si>
    <t>Selección abreviada menor cuantía</t>
  </si>
  <si>
    <t>Estudios ,DISEÑOS, CONSTRUCCION, MEJORAMIENTO Y REHABILITACION DE VÍAS POR CONTRIBUCION DE VALORIZACIÓN PARA
EL TRANSPORTE Y LA MOVILIDAD EN EL DISTRITO DE Cartagena de Indias</t>
  </si>
  <si>
    <t>Vía terciaria mejorada</t>
  </si>
  <si>
    <t>Andén de la red urbana mejorado</t>
  </si>
  <si>
    <t>DISEÑO Y RECUPERACIÓN DEL SISTEMA DE DRENAJES Y CANALES PLUVIALES DEL DISTRITO DE CARTAGENA DE INDIAS</t>
  </si>
  <si>
    <t>Estudios y diseños de 10 Km de canales pluviales, para recuperar las secciones transversales.</t>
  </si>
  <si>
    <t>Estudios y diseños de 10 Km de canales para el control de inundaciones.</t>
  </si>
  <si>
    <t>ESTUDIOS Y DISEÑOS</t>
  </si>
  <si>
    <t>INGRESOS CORIENTES DE LIBRE DESTINACIÓN</t>
  </si>
  <si>
    <t>2.3.3205.0900.2024130010058</t>
  </si>
  <si>
    <t>Construir 0,5 KM de canales pluviales.</t>
  </si>
  <si>
    <t>Obras para la prevención y control de inundaciones (Producto principal del proyecto)</t>
  </si>
  <si>
    <t>Construcción de canales para la mitigación y control de inundaciones.</t>
  </si>
  <si>
    <t>CONSTRUCCION DE CANALES PLUVIALES</t>
  </si>
  <si>
    <t>Mínima cuantía</t>
  </si>
  <si>
    <t>Retiro de 100.000 Metros cúbicos de sedimentos, para mejorar la capacidad hidráulica de los canales.</t>
  </si>
  <si>
    <t>Servicio de dragado</t>
  </si>
  <si>
    <t>Limpieza y mantenimiento de canales pluviales.</t>
  </si>
  <si>
    <t>EXTRACCION DE SEDIMENTOS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</si>
  <si>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</si>
  <si>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</si>
  <si>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</si>
  <si>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</si>
  <si>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</si>
  <si>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</si>
  <si>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</si>
  <si>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</si>
  <si>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</si>
  <si>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</si>
  <si>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</si>
  <si>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</si>
  <si>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</si>
  <si>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</si>
  <si>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</si>
  <si>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</si>
  <si>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</si>
  <si>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</si>
  <si>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</si>
  <si>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</si>
  <si>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</si>
  <si>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</si>
  <si>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</si>
  <si>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</si>
  <si>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</si>
  <si>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</si>
  <si>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</si>
  <si>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</si>
  <si>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</si>
  <si>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</si>
  <si>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</si>
  <si>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</si>
  <si>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</si>
  <si>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</si>
  <si>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</si>
  <si>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</si>
  <si>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</si>
  <si>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</si>
  <si>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</si>
  <si>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</si>
  <si>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</si>
  <si>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</si>
  <si>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</si>
  <si>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</si>
  <si>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</si>
  <si>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</si>
  <si>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</si>
  <si>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</si>
  <si>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</si>
  <si>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</si>
  <si>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</si>
  <si>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</si>
  <si>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</si>
  <si>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</si>
  <si>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</si>
  <si>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</si>
  <si>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</si>
  <si>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estratégico. Evaluación de resultados, Talento Humano, Gestión con valores para resultados, Evaluación de resultados</t>
  </si>
  <si>
    <t>1. Planeación Institucional, 2. Gestión presupuestal y eficiencia del gasto público, 3. Compras y contratación pública, 4. Fortalecimiento organizacional y simplificación de procesos, 5. Seguimiento y evaluación del desempeño Institucional, 6.Talento Humano</t>
  </si>
  <si>
    <t>Numero de kilómetros de vías urbanas construidas</t>
  </si>
  <si>
    <t>Numero de kilómetros de construcción de vías rurales</t>
  </si>
  <si>
    <t>1. Planeación Institucional, 2. Gestión presupuestal y eficiencia del gasto público, 3. Compras y contratación pública,</t>
  </si>
  <si>
    <t>Evaluación de resultados, Talento Humano, Gestión con valores para resultados,</t>
  </si>
  <si>
    <t>1. Fortalecimiento organizacional y simplificación de procesos, 2. Seguimiento y evaluación del desempeño Institucional, 3.Talento Humano 4. Servicio al ciudadano</t>
  </si>
  <si>
    <t>No. de predios con levantamiento de medidas cautelares atendidos</t>
  </si>
  <si>
    <t>Medir el % de predios con levantamiento de medidas atendidos oportunamente cada trimestre</t>
  </si>
  <si>
    <t>Porcentaje de atención a PQR</t>
  </si>
  <si>
    <t>Medir el % de peticiones contestadas del total de peticiones radicadas cada trimestre</t>
  </si>
  <si>
    <t>% tutelas atendidas satisfactoriamente</t>
  </si>
  <si>
    <t>Medir el % ó número de tutelas resueltas satisfactoriamente cada trimestre</t>
  </si>
  <si>
    <t>% de paz y salvo expedidos</t>
  </si>
  <si>
    <t>Medir el % de Paz y salvo solicitados y atendidos oportunamente</t>
  </si>
  <si>
    <t>1. Fortalecimiento organizacional y simplificación de procesos, 2. Seguimiento y evaluación del desempeño Institucional, 3.Talento Humano</t>
  </si>
  <si>
    <t>Número de estados financieros elaborados</t>
  </si>
  <si>
    <t>Medir el Número de estados financieros elaborados oportunamente de acuerdo a criterios y requisitos establecidos en las normas vigentes expedidas por la Contaduría General de la Nación (CGN).</t>
  </si>
  <si>
    <t>Posibilidad de perdida reputacional y economica por carencia de supervisiones oportunas a las obras y/o proyectos debido a que no se cuenta con los recursos (humanos y transporte) suficientes para realizar las inspecciones de obras que se están ejecutando</t>
  </si>
  <si>
    <t>El Subdirector Técnico. Código 068, grado 51 gestionará las disponibilidades presupuestales para realizar el proceso de contratación de los vehículos y el proceso de contratación del personal de apoyo, previo análisis de los requerimientos, lo que permitirá a los Supervisores de Obras realizar las visitas de inspección necesarias,de una manera constante y oportuna. En caso que no se contraten los recursos necesarios para la supervisión de las obras, el Director de Valorización coordinará con los Supervisores un plan alterno que permita cubrir la inspección de todas las obras. Evidencias: certificado de solicitud de disponibilidad presupuestal para contratación de vehículos, certificado de solicitud de disponibilidad presupuestal para personal de apoyo, Actas de Supervisión de las Obras.</t>
  </si>
  <si>
    <t>Posibilidad de perdida reputacional y economica por la inadecuada selección de alternativa de diseño de canales pluviales debido a que no se cuenta con profesionales con conocimento y experiencia adecuada para dar solucion a la problemática presentada relacionada con los diseños de canales</t>
  </si>
  <si>
    <t>El Director del DAVD en Compañía de Subdirector Tecnico Código 068, grado 51, definen los requisitos establecidos para este tipo de contratación, el profesional de contratación, verifica que la información suministrada por el proveedor corresponda con los requisitos establecidos acorde con el tipo de contratación, a través de una lista de chequeo donde están los requisitos de la información y la revisa con la información física suministrada por el proveedor para contratar con el objetivo de atender las actividades del diseño de canales . Evidencia . Lista de chequeo y Hoja de Vida seleccionada</t>
  </si>
  <si>
    <t>Posibilidad de perdida reputacional y economica por fallas en la atención de PQRS. debido a decisiones judiciales en contra de la entidad</t>
  </si>
  <si>
    <t>1.- El profesional encargado del SIGOB de Dirección, analiza las PQRSDF del Departamento Administrativo de Valorización Distrital de acuerdo al tema y las transfiere diariamente a cada subdirección de acuerdo a su competencia .Evidencia: formato de Gesión de PQRSDF Remitida a las Subdirecciones. 2.- Cada Subdirector asigna a un abogado diariamente para que de respuesta oportuna en el tiempo establecido según el tipo dando prioridad a las solicitudes de los entes de control de acuerdo al decreto 1395 de octubre de 2023. Evidencias Formato Seguimiento a las PQRSDF mensual</t>
  </si>
  <si>
    <t>Posibilidad de perdida reputacional y economica Por el incumplimiento de la presentación de la información Contable pública a la Contaduría General de la Nación por parte de la Dirección de Contabilidad Distrital Debido al atraso en el envío de la información contable por el Departameno Administrativo de Valorización a la Dirección de Contabilidad Distrital</t>
  </si>
  <si>
    <t>1.- El Subdirector Financiero y Contador Público del DAVD, aplica el Manual de Politicas contables y operativas GHACO04-M001, realiza el proceso de depuración y conciliación de cuentas bancarias, regsitro de cuentas por pagar. Esto se evidencia en los estados financieros y conciliaciones bancarias 2.- El Subdirector Financiero y Contador Público del DAVD, aplicar el GHACO04-M002 Manual de Procesos y Procedimientos Contables NICSP, realiza el proceso de depuración y conciliación de cuentas bancarias, regsitro de cuentas por pagar. Esto se evidencia en los estados financieros y conciliaciones bancarias 3.- El Subdirector Financiero y Contador Público del DAVD, socializan en mesa de trabajo los estados financieros para la firma del Director. Esto se evidencia con un acta</t>
  </si>
  <si>
    <t xml:space="preserve">  CIUDAD CONECTADA Y SOSTENIBLE</t>
  </si>
  <si>
    <t xml:space="preserve"> Cartagena Adaptada al Clima y Resiliente a los Desastres</t>
  </si>
  <si>
    <t>PROTECCIÓN COSTERA</t>
  </si>
  <si>
    <t>040201</t>
  </si>
  <si>
    <t>OBSERVACIONES</t>
  </si>
  <si>
    <t>MGA</t>
  </si>
  <si>
    <t>Construir nuevas obras duras y blandas de prevención y control de erosión costera</t>
  </si>
  <si>
    <t>SECOP</t>
  </si>
  <si>
    <t>POAII</t>
  </si>
  <si>
    <t>Realizar estudios y diseños de las obras a contratar</t>
  </si>
  <si>
    <t>realizar construccion, mejoramiento, rehabilitacion de de estructuras duras y
blandas de proteccion costera</t>
  </si>
  <si>
    <t>realizar el apoyo a la supervision de las obras contratadas</t>
  </si>
  <si>
    <t>estudios y diseños</t>
  </si>
  <si>
    <t>estructuracion de los procesos contractuales y/o licitaciones</t>
  </si>
  <si>
    <t>construccion, mejoramiento, rehabilitacion de de estructuras duras y blandas de proteccion costera</t>
  </si>
  <si>
    <t>incumplimiento por parte de el
contratista</t>
  </si>
  <si>
    <t>realizar interventoria de los proyectos
contratados</t>
  </si>
  <si>
    <t>Contratacion de apoyo a la supervision de las obras</t>
  </si>
  <si>
    <t>Contratos de interventorias para los proyectos  aejecutar</t>
  </si>
  <si>
    <t>040102</t>
  </si>
  <si>
    <t xml:space="preserve"> PROGRAMA: SOLUCIONES VIALES PARA LA COMPETITIVIDAD A TRAVÉS DE CONTRIBUCIÓN POR VALORIZACIÓN</t>
  </si>
  <si>
    <t>Localidad historica y del caribe norte</t>
  </si>
  <si>
    <t>-</t>
  </si>
  <si>
    <t>PROGRAMA: RECUPERACIÓN DEL SISTEMA DE CANALES Y DRENAJES PLUVIALES</t>
  </si>
  <si>
    <t>040301</t>
  </si>
  <si>
    <t>realizar la estructuracion de los procesos contractuales y/o licitaciones para el desarrollo de las obras</t>
  </si>
  <si>
    <t xml:space="preserve"> PROTECCIÓN 
COSTERA</t>
  </si>
  <si>
    <t>Vía urbana mejorada (Producto principal
del proyecto)</t>
  </si>
  <si>
    <t>Mejorar las vías 
del distrito de Cartagena de indias</t>
  </si>
  <si>
    <r>
      <rPr>
        <sz val="11"/>
        <color rgb="FF000000"/>
        <rFont val="Arial  "/>
      </rPr>
      <t>kilómetros construidos de protección costera</t>
    </r>
  </si>
  <si>
    <t>Realizar interventoria de los proyectos
contratados</t>
  </si>
  <si>
    <t>Realizar la estructuracion de los procesos
contractuales y/o licitaciones para el desarrollo de
las obras</t>
  </si>
  <si>
    <t>Realizar el apoyo a la supervision de las
obras contratadas</t>
  </si>
  <si>
    <t>Realizar construccion, mejoramiento,
rehabilitacion de vias tercierias existentes  del
distrito de cartagena.</t>
  </si>
  <si>
    <t>Realizar construccion, mejoramiento,
rehabilitacion de andenes en la mallavial existente del distrito de cartagena.</t>
  </si>
  <si>
    <t>Realizar construccion, mejoramiento,
rehabilitacion de vias en la mallavial existente del
distrito de cartagena.</t>
  </si>
  <si>
    <t>Realizar estudios y diseños de las obras a
contratar</t>
  </si>
  <si>
    <t>estudios y diseños de las obras a
contratar</t>
  </si>
  <si>
    <t xml:space="preserve"> procesos
contractuales y/o licitaciones para el desarrollo de
las obras</t>
  </si>
  <si>
    <t>construccion, mejoramiento,
rehabilitacion de vias en la mallavial existente del distrito de cartagena.</t>
  </si>
  <si>
    <t xml:space="preserve"> interventoria de los proyectos
contratados</t>
  </si>
  <si>
    <t xml:space="preserve"> supervision de las
obras contratadas</t>
  </si>
  <si>
    <t>construccion, mejoramiento,
rehabilitacion de andenes en la mallavial existente del distrito de cartagena.</t>
  </si>
  <si>
    <t xml:space="preserve"> construccion, mejoramiento,
rehabilitacion de vias tercierias existentes  del
distrito de cartagena.</t>
  </si>
  <si>
    <t xml:space="preserve"> procesos
contractuales y/o licitaciones para el desarrollo de las obras</t>
  </si>
  <si>
    <t>ACUMULADO AL CUATRIENIO</t>
  </si>
  <si>
    <t xml:space="preserve"> Componente Impulsor de avance: Infraestructura, Movilidad Sostenible y Accesibilidad para Todos</t>
  </si>
  <si>
    <t>Avance ProgramaSOLUCIONES VIALES PARA LA COMPETITIVIDAD A TRAVÉS DE CONTRIBUCIÓN POR VALORIZACIÓN</t>
  </si>
  <si>
    <t>Componente Impulsor de avance: Cartagena Ordenada Alrededor del Agua</t>
  </si>
  <si>
    <t xml:space="preserve"> PROGRAMA: RECUPERACIÓN DEL SISTEMA DE CANALES Y DRENAJES PLUVIALES</t>
  </si>
  <si>
    <t>Avance Programa  RECUPERACIÓN DEL SISTEMA DE CANALES Y DRENAJES PLUVIALES</t>
  </si>
  <si>
    <t>Infraestructura, Movilidad Sostenible y Accesibilidad para Todos</t>
  </si>
  <si>
    <t>PROGRAMACIÓN META PRODUCTO 
2024</t>
  </si>
  <si>
    <t>PROGRAMACIÓN META PRODUCTO 
2025</t>
  </si>
  <si>
    <t>PROGRAMACIÓN META PRODUCTO 
2026</t>
  </si>
  <si>
    <t>PROGRAMACIÓN META PRODUCTO 
2027</t>
  </si>
  <si>
    <t>5000 M2</t>
  </si>
  <si>
    <t>noviembre</t>
  </si>
  <si>
    <t>122,404,590</t>
  </si>
  <si>
    <t xml:space="preserve">                                                                                                                          Avance Programa PROTECCIÓN COSTERA</t>
  </si>
  <si>
    <t>Espolones Construidos</t>
  </si>
  <si>
    <t>ACUMULADO META PRODUCTO DE 2024</t>
  </si>
  <si>
    <t>REPORTE META PRODUCTO DE  ENERO A MARZO
2025</t>
  </si>
  <si>
    <t>REPORTE META PRODUCTO DE   ABRIL A JUNIO
2025</t>
  </si>
  <si>
    <t>REPORTE ACTIVIDAD DE PROYECTO
EJECUTADO DE ENERO A MARZO 2025</t>
  </si>
  <si>
    <t>REPORTE ACTIVIDAD ABRIL A JUNIO 2025</t>
  </si>
  <si>
    <t>REPORTE DE ACTIVIDAD JULIO A AGOSTO 2025</t>
  </si>
  <si>
    <t>REPORTE DE ACTIVIDAD SEPTIEMBRE A DICIEMBRE 2025</t>
  </si>
  <si>
    <t>febrero</t>
  </si>
  <si>
    <t>feb</t>
  </si>
  <si>
    <t>si</t>
  </si>
  <si>
    <t>Unidades Comuneras localidades 1-2 y 3</t>
  </si>
  <si>
    <t>2,5km</t>
  </si>
  <si>
    <t>anual</t>
  </si>
  <si>
    <t>NP</t>
  </si>
  <si>
    <t>Trimestral</t>
  </si>
  <si>
    <t>Bimensual</t>
  </si>
  <si>
    <t>SOLUCIONES VIALES PARA LA COMPETITIVIDAD A TRAVÉS DE CONTRIBUCIÓN POR VALORIZACIÓN</t>
  </si>
  <si>
    <t>1 km</t>
  </si>
  <si>
    <t>Diciembre</t>
  </si>
  <si>
    <t>Febrero</t>
  </si>
  <si>
    <t>Departamento administrativo de valorizacion</t>
  </si>
  <si>
    <t>Marzo</t>
  </si>
  <si>
    <t>Dic</t>
  </si>
  <si>
    <t>Incumplimiento por parte de los contratistas.</t>
  </si>
  <si>
    <t>Requerimiento al contratista para su cumplimiento y/o efectividad de las pólizas por incumplimiento de la programación de obra pactada.</t>
  </si>
  <si>
    <t>2.3.3207.0900.2024130010056</t>
  </si>
  <si>
    <t>2.3.3206.0900.2024130010058</t>
  </si>
  <si>
    <t xml:space="preserve">Planear y ejecutar en un 100%  procesos de contratacion de estudios y diseños y obras civiles por valorizacion y otras fuentes a diciembre de 2025, con el fin de fortalecer la conectividad, reducir  riesgos por inundaciones  y mejorar la competitividad urbana, en el marco de la linea estrategica  ciudad conectada y sostenible para  satisfacer las necesidades de la ciudadania cartagenara y mejorar la calidad de vida </t>
  </si>
  <si>
    <t xml:space="preserve">No se programaron actividades para el presente trimestre, dado que se encuentra en fase de ajustes técnicos y administrativos para su futura ejecución."
</t>
  </si>
  <si>
    <t>No se programaron actividades para el presente trimestre, dado que se encuentra en fase de ajustes técnicos y administrativos para su futura ejecución."
(Meta compartida) con  infraestructura</t>
  </si>
  <si>
    <t>Para la vigencia 2025 se ha reprogramado una meta de intervención de 1,5 km, previéndose el inicio de los respectivos procesos de contratación para su ejecución.</t>
  </si>
  <si>
    <t>Para la vigencia 2025 se ha reprogramado una meta de intervención de 1,2 km, proyectando para el primer trimestre un avance de 0,2 km de escollera. Esta información se encuentra soportada en el informe técnico de supervisión emitido por la UGRD, el cual se anexa al presente documento.</t>
  </si>
  <si>
    <t xml:space="preserve">Avance Proyecto PROTECCIÓN COSTERA       </t>
  </si>
  <si>
    <t>Avance ProyectoSOLUCIONES VIALES PARA LA COMPETITIVIDAD A TRAVÉS DE CONTRIBUCIÓN POR VALORIZACIÓN</t>
  </si>
  <si>
    <t>Avance Proyecto  RECUPERACIÓN DEL SISTEMA DE CANALES Y DRENAJES PLUVIALES</t>
  </si>
  <si>
    <t>AVANCE DE LOS PROYECTOS</t>
  </si>
  <si>
    <t>AVANCE  GENERAL DE INVERSION</t>
  </si>
  <si>
    <t>ACUMULADO META PRODUCTO DE 2025</t>
  </si>
  <si>
    <t>ACUMULADO META PRODUCTO DE 2026</t>
  </si>
  <si>
    <t>ACUMULADO META PRODUCTO DE 2027</t>
  </si>
  <si>
    <t>AVANCE META PRODUCTO AL AÑO (PONDERADO)</t>
  </si>
  <si>
    <t>AVANCE META PRODUCTO AL CUATRIENIO (PONDERADO)</t>
  </si>
  <si>
    <t>AVANCE META PRODUCTO AL AÑO (SIMPLE)</t>
  </si>
  <si>
    <t>AVANCE META PRODUCTO AL CUATRIENIO (SIMPLE)</t>
  </si>
  <si>
    <t>np</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</si>
  <si>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</si>
  <si>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</si>
  <si>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</si>
  <si>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</si>
  <si>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</si>
  <si>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</si>
  <si>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</si>
  <si>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</si>
  <si>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</si>
  <si>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</si>
  <si>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</si>
  <si>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</si>
  <si>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</si>
  <si>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</si>
  <si>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</si>
  <si>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</si>
  <si>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</si>
  <si>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</si>
  <si>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</si>
  <si>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</si>
  <si>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</si>
  <si>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</si>
  <si>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REPORTE META PRODUCTO DE   JULIO A SEPTIEMBRE
2025</t>
  </si>
  <si>
    <t>2,3km</t>
  </si>
  <si>
    <t>2 Km</t>
  </si>
  <si>
    <t>2 km</t>
  </si>
  <si>
    <t>REPORTE META PRODUCTO DE   OCTUBRE A DICIEMBRE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</si>
</sst>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164" formatCode="[$ $]#,##0"/>
    <numFmt numFmtId="165" formatCode="d/m/yyyy"/>
    <numFmt numFmtId="166" formatCode="#,##0.000"/>
    <numFmt numFmtId="167" formatCode="_-&quot;$&quot;\ * #,##0_-;\-&quot;$&quot;\ * #,##0_-;_-&quot;$&quot;\ * &quot;-&quot;??_-;_-@_-"/>
    <numFmt numFmtId="168" formatCode="0.0%"/>
    <numFmt numFmtId="169" formatCode="&quot;$&quot;\ #,##0.00"/>
    <numFmt numFmtId="170" formatCode="_-[$$-409]* #,##0.00_ ;_-[$$-409]* \-#,##0.00\ ;_-[$$-409]* &quot;-&quot;??_ ;_-@_ "/>
  </numFmts>
  <fonts count="51">
    <font>
      <sz val="11"/>
      <color theme="1"/>
      <name val="Aptos Narrow"/>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20"/>
      <color theme="1"/>
      <name val="Arial"/>
      <family val="2"/>
    </font>
    <font>
      <b/>
      <sz val="11"/>
      <color theme="1"/>
      <name val="Arial"/>
      <family val="2"/>
    </font>
    <font>
      <b/>
      <sz val="11"/>
      <color theme="1"/>
      <name val="Aptos Narrow"/>
      <family val="2"/>
    </font>
    <font>
      <sz val="11"/>
      <color theme="1"/>
      <name val="Arial"/>
      <family val="2"/>
    </font>
    <font>
      <sz val="11"/>
      <color theme="1"/>
      <name val="Arial"/>
      <family val="2"/>
    </font>
    <font>
      <sz val="11"/>
      <color rgb="FF0C0C0C"/>
      <name val="Arial"/>
      <family val="2"/>
    </font>
    <font>
      <sz val="11"/>
      <color rgb="FF0C0C0C"/>
      <name val="Aptos Narrow"/>
      <family val="2"/>
    </font>
    <font>
      <sz val="14"/>
      <color theme="1"/>
      <name val="Aptos Narrow"/>
      <family val="2"/>
    </font>
    <font>
      <sz val="8"/>
      <color theme="1"/>
      <name val="Aptos Narrow"/>
      <family val="2"/>
    </font>
    <font>
      <b/>
      <sz val="10"/>
      <color theme="1"/>
      <name val="Verdana"/>
      <family val="2"/>
    </font>
    <font>
      <sz val="10"/>
      <color theme="1"/>
      <name val="Verdana"/>
      <family val="2"/>
    </font>
    <font>
      <b/>
      <sz val="10"/>
      <color theme="1"/>
      <name val="Arial"/>
      <family val="2"/>
    </font>
    <font>
      <b/>
      <sz val="10"/>
      <color rgb="FF000000"/>
      <name val="Calibri"/>
      <family val="2"/>
    </font>
    <font>
      <b/>
      <sz val="15"/>
      <color theme="1"/>
      <name val="Aptos Narrow"/>
      <family val="2"/>
    </font>
    <font>
      <sz val="15"/>
      <name val="Aptos Narrow"/>
      <family val="2"/>
    </font>
    <font>
      <sz val="9"/>
      <color indexed="81"/>
      <name val="Tahoma"/>
      <family val="2"/>
    </font>
    <font>
      <b/>
      <sz val="9"/>
      <color indexed="81"/>
      <name val="Tahoma"/>
      <family val="2"/>
    </font>
    <font>
      <b/>
      <sz val="8"/>
      <color theme="1"/>
      <name val="Arial  "/>
    </font>
    <font>
      <sz val="11"/>
      <name val="Arial  "/>
    </font>
    <font>
      <b/>
      <sz val="10"/>
      <color theme="1"/>
      <name val="Arial  "/>
    </font>
    <font>
      <sz val="10"/>
      <name val="Arial  "/>
    </font>
    <font>
      <sz val="11"/>
      <color theme="1"/>
      <name val="Arial  "/>
    </font>
    <font>
      <b/>
      <sz val="20"/>
      <color theme="1"/>
      <name val="Arial  "/>
    </font>
    <font>
      <b/>
      <sz val="11"/>
      <color theme="1"/>
      <name val="Arial  "/>
    </font>
    <font>
      <b/>
      <sz val="11"/>
      <color rgb="FF0C0C0C"/>
      <name val="Arial  "/>
    </font>
    <font>
      <b/>
      <sz val="10"/>
      <color theme="1" tint="4.9989318521683403E-2"/>
      <name val="Arial  "/>
    </font>
    <font>
      <sz val="11"/>
      <color rgb="FF000000"/>
      <name val="Arial  "/>
    </font>
    <font>
      <sz val="12"/>
      <color theme="1"/>
      <name val="Arial  "/>
    </font>
    <font>
      <sz val="11"/>
      <color theme="1"/>
      <name val="Aptos Narrow"/>
      <scheme val="minor"/>
    </font>
    <font>
      <sz val="11"/>
      <color rgb="FFFF0000"/>
      <name val="Aptos Narrow"/>
      <family val="2"/>
    </font>
    <font>
      <sz val="14"/>
      <color rgb="FFFF0000"/>
      <name val="Aptos Narrow"/>
      <family val="2"/>
    </font>
    <font>
      <b/>
      <sz val="11"/>
      <name val="Arial  "/>
    </font>
    <font>
      <b/>
      <sz val="11"/>
      <color rgb="FFFF0000"/>
      <name val="Arial"/>
      <family val="2"/>
    </font>
    <font>
      <sz val="11"/>
      <color rgb="FFFF0000"/>
      <name val="Aptos Narrow"/>
    </font>
    <font>
      <b/>
      <sz val="15"/>
      <color theme="1" tint="0.34998626667073579"/>
      <name val="Arial"/>
      <family val="2"/>
    </font>
    <font>
      <b/>
      <sz val="15"/>
      <color theme="1" tint="0.34998626667073579"/>
      <name val="Aptos Narrow"/>
      <family val="2"/>
    </font>
    <font>
      <b/>
      <sz val="15"/>
      <color theme="1" tint="0.34998626667073579"/>
      <name val="Aptos Narrow"/>
      <scheme val="minor"/>
    </font>
    <font>
      <b/>
      <sz val="14"/>
      <name val="Arial  "/>
    </font>
    <font>
      <b/>
      <sz val="11"/>
      <name val="Arial"/>
      <family val="2"/>
    </font>
    <font>
      <b/>
      <sz val="14"/>
      <color theme="1"/>
      <name val="Aptos Narrow"/>
    </font>
    <font>
      <b/>
      <sz val="12"/>
      <color theme="1"/>
      <name val="Arial  "/>
    </font>
  </fonts>
  <fills count="17">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rgb="FFE2EFDA"/>
        <bgColor rgb="FFE2EFDA"/>
      </patternFill>
    </fill>
    <fill>
      <patternFill patternType="solid">
        <fgColor rgb="FFDBE5F1"/>
        <bgColor rgb="FFDBE5F1"/>
      </patternFill>
    </fill>
    <fill>
      <patternFill patternType="solid">
        <fgColor theme="7" tint="0.79998168889431442"/>
        <bgColor rgb="FF000000"/>
      </patternFill>
    </fill>
    <fill>
      <patternFill patternType="solid">
        <fgColor theme="0"/>
        <bgColor indexed="64"/>
      </patternFill>
    </fill>
    <fill>
      <patternFill patternType="solid">
        <fgColor rgb="FFFFFFFF"/>
        <bgColor indexed="64"/>
      </patternFill>
    </fill>
    <fill>
      <patternFill patternType="solid">
        <fgColor theme="0"/>
        <bgColor rgb="FFFFFFFF"/>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4.9989318521683403E-2"/>
        <bgColor theme="0"/>
      </patternFill>
    </fill>
    <fill>
      <patternFill patternType="solid">
        <fgColor theme="2" tint="-4.9989318521683403E-2"/>
        <bgColor rgb="FFFFFFFF"/>
      </patternFill>
    </fill>
  </fills>
  <borders count="1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style="medium">
        <color indexed="64"/>
      </bottom>
      <diagonal/>
    </border>
    <border>
      <left style="thin">
        <color indexed="64"/>
      </left>
      <right/>
      <top style="thin">
        <color rgb="FF000000"/>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medium">
        <color indexed="64"/>
      </left>
      <right style="medium">
        <color indexed="64"/>
      </right>
      <top style="thin">
        <color rgb="FF000000"/>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style="thin">
        <color rgb="FF000000"/>
      </right>
      <top style="thin">
        <color indexed="64"/>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9" fontId="38" fillId="0" borderId="0" applyFont="0" applyFill="0" applyBorder="0" applyAlignment="0" applyProtection="0"/>
    <xf numFmtId="44" fontId="38" fillId="0" borderId="0" applyFont="0" applyFill="0" applyBorder="0" applyAlignment="0" applyProtection="0"/>
  </cellStyleXfs>
  <cellXfs count="548">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4" borderId="10" xfId="0" applyFont="1" applyFill="1" applyBorder="1" applyAlignment="1">
      <alignment wrapText="1"/>
    </xf>
    <xf numFmtId="0" fontId="11" fillId="4" borderId="4" xfId="0" applyFont="1" applyFill="1" applyBorder="1" applyAlignment="1">
      <alignment horizontal="center" vertical="center" wrapText="1"/>
    </xf>
    <xf numFmtId="0" fontId="8" fillId="4" borderId="10" xfId="0" applyFont="1" applyFill="1" applyBorder="1" applyAlignment="1">
      <alignment horizontal="center" wrapText="1"/>
    </xf>
    <xf numFmtId="0" fontId="8" fillId="0" borderId="0" xfId="0" applyFont="1" applyAlignment="1">
      <alignment horizontal="center" vertical="center" wrapText="1"/>
    </xf>
    <xf numFmtId="0" fontId="13" fillId="4"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0" borderId="0" xfId="0" applyFont="1" applyAlignment="1">
      <alignment wrapText="1"/>
    </xf>
    <xf numFmtId="0" fontId="13"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11" fillId="4" borderId="4" xfId="0" applyFont="1" applyFill="1" applyBorder="1" applyAlignment="1">
      <alignment horizontal="center" vertical="center"/>
    </xf>
    <xf numFmtId="0" fontId="8" fillId="4" borderId="10" xfId="0" applyFont="1" applyFill="1" applyBorder="1"/>
    <xf numFmtId="0" fontId="8" fillId="4" borderId="10" xfId="0" applyFont="1" applyFill="1" applyBorder="1" applyAlignment="1">
      <alignment horizontal="center" vertical="center"/>
    </xf>
    <xf numFmtId="0" fontId="17" fillId="4" borderId="10" xfId="0" applyFont="1" applyFill="1" applyBorder="1" applyAlignment="1">
      <alignment horizontal="center" vertical="center"/>
    </xf>
    <xf numFmtId="0" fontId="16" fillId="4" borderId="10" xfId="0" applyFont="1" applyFill="1" applyBorder="1" applyAlignment="1">
      <alignment horizont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8" fillId="0" borderId="0" xfId="0" applyFont="1" applyAlignment="1">
      <alignment vertical="center"/>
    </xf>
    <xf numFmtId="165" fontId="18" fillId="0" borderId="4" xfId="0" applyNumberFormat="1" applyFont="1" applyBorder="1" applyAlignment="1">
      <alignment horizontal="center" vertical="center"/>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6" borderId="4" xfId="0" applyFont="1" applyFill="1" applyBorder="1" applyAlignment="1">
      <alignment horizontal="center" vertical="center"/>
    </xf>
    <xf numFmtId="0" fontId="7" fillId="6" borderId="4" xfId="0" applyFont="1" applyFill="1" applyBorder="1" applyAlignment="1">
      <alignment vertical="center"/>
    </xf>
    <xf numFmtId="0" fontId="19" fillId="7" borderId="4" xfId="0" applyFont="1" applyFill="1" applyBorder="1" applyAlignment="1">
      <alignment vertical="center"/>
    </xf>
    <xf numFmtId="0" fontId="19" fillId="7"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0" fontId="16" fillId="4" borderId="22" xfId="0" applyFont="1" applyFill="1" applyBorder="1" applyAlignment="1">
      <alignment horizontal="center"/>
    </xf>
    <xf numFmtId="0" fontId="8" fillId="9" borderId="0" xfId="0" applyFont="1" applyFill="1" applyAlignment="1">
      <alignment wrapText="1"/>
    </xf>
    <xf numFmtId="0" fontId="0" fillId="9" borderId="0" xfId="0" applyFill="1"/>
    <xf numFmtId="0" fontId="8" fillId="0" borderId="28" xfId="0" applyFont="1" applyBorder="1" applyAlignment="1">
      <alignment wrapText="1"/>
    </xf>
    <xf numFmtId="0" fontId="0" fillId="0" borderId="31" xfId="0" applyBorder="1" applyAlignment="1">
      <alignment wrapText="1"/>
    </xf>
    <xf numFmtId="0" fontId="0" fillId="0" borderId="31" xfId="0" applyBorder="1" applyAlignment="1">
      <alignment vertical="center" wrapText="1"/>
    </xf>
    <xf numFmtId="0" fontId="8" fillId="0" borderId="22" xfId="0" applyFont="1" applyBorder="1" applyAlignment="1">
      <alignment wrapText="1"/>
    </xf>
    <xf numFmtId="0" fontId="13" fillId="10" borderId="28" xfId="0" applyFont="1" applyFill="1" applyBorder="1" applyAlignment="1">
      <alignment horizontal="center" vertical="center" wrapText="1"/>
    </xf>
    <xf numFmtId="0" fontId="13" fillId="0" borderId="28" xfId="0" applyFont="1" applyBorder="1" applyAlignment="1">
      <alignment horizontal="center" vertical="center" wrapText="1"/>
    </xf>
    <xf numFmtId="0" fontId="8" fillId="9" borderId="28" xfId="0" applyFont="1" applyFill="1" applyBorder="1" applyAlignment="1">
      <alignment wrapText="1"/>
    </xf>
    <xf numFmtId="0" fontId="0" fillId="0" borderId="28" xfId="0" applyBorder="1" applyAlignment="1">
      <alignment wrapText="1"/>
    </xf>
    <xf numFmtId="0" fontId="11" fillId="4" borderId="28" xfId="0" applyFont="1" applyFill="1" applyBorder="1" applyAlignment="1">
      <alignment horizontal="center" vertical="center" wrapText="1"/>
    </xf>
    <xf numFmtId="0" fontId="11" fillId="0" borderId="28" xfId="0" applyFont="1" applyBorder="1" applyAlignment="1">
      <alignment horizontal="center" vertical="center" wrapText="1"/>
    </xf>
    <xf numFmtId="0" fontId="22" fillId="8" borderId="28" xfId="0" applyFont="1" applyFill="1" applyBorder="1" applyAlignment="1">
      <alignment horizontal="center" vertical="center" wrapText="1"/>
    </xf>
    <xf numFmtId="9" fontId="8" fillId="9" borderId="28" xfId="0" applyNumberFormat="1" applyFont="1" applyFill="1" applyBorder="1" applyAlignment="1">
      <alignment horizontal="center" vertical="center" wrapText="1"/>
    </xf>
    <xf numFmtId="9" fontId="13" fillId="0" borderId="28" xfId="0" applyNumberFormat="1" applyFont="1" applyBorder="1" applyAlignment="1">
      <alignment horizontal="center" vertical="center" wrapText="1"/>
    </xf>
    <xf numFmtId="0" fontId="31" fillId="4" borderId="22" xfId="0" applyFont="1" applyFill="1" applyBorder="1" applyAlignment="1">
      <alignment horizontal="center" vertical="center" wrapText="1"/>
    </xf>
    <xf numFmtId="0" fontId="31" fillId="9" borderId="0" xfId="0" applyFont="1" applyFill="1" applyAlignment="1">
      <alignment horizontal="center" vertical="center" wrapText="1"/>
    </xf>
    <xf numFmtId="0" fontId="31" fillId="9" borderId="22" xfId="0" applyFont="1" applyFill="1" applyBorder="1" applyAlignment="1">
      <alignment horizontal="center" vertical="center" wrapText="1"/>
    </xf>
    <xf numFmtId="0" fontId="15" fillId="11" borderId="4" xfId="0" applyFont="1" applyFill="1" applyBorder="1" applyAlignment="1">
      <alignment horizontal="center" vertical="center"/>
    </xf>
    <xf numFmtId="3" fontId="11" fillId="4" borderId="4" xfId="0" applyNumberFormat="1" applyFont="1" applyFill="1" applyBorder="1" applyAlignment="1">
      <alignment horizontal="center" vertical="center"/>
    </xf>
    <xf numFmtId="0" fontId="8" fillId="4" borderId="29" xfId="0" applyFont="1" applyFill="1" applyBorder="1" applyAlignment="1">
      <alignment horizontal="center" vertical="center"/>
    </xf>
    <xf numFmtId="0" fontId="13" fillId="9" borderId="35" xfId="0" applyFont="1" applyFill="1" applyBorder="1" applyAlignment="1">
      <alignment horizontal="center" vertical="center" wrapText="1"/>
    </xf>
    <xf numFmtId="0" fontId="33" fillId="4" borderId="29" xfId="0" applyFont="1" applyFill="1" applyBorder="1" applyAlignment="1">
      <alignment horizontal="center" vertical="center" wrapText="1"/>
    </xf>
    <xf numFmtId="0" fontId="34" fillId="4" borderId="29" xfId="0" applyFont="1" applyFill="1" applyBorder="1" applyAlignment="1">
      <alignment horizontal="center" vertical="center" wrapText="1"/>
    </xf>
    <xf numFmtId="0" fontId="34" fillId="9" borderId="29"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4" fillId="9" borderId="21" xfId="0" applyFont="1" applyFill="1" applyBorder="1" applyAlignment="1">
      <alignment horizontal="center" vertical="center" wrapText="1"/>
    </xf>
    <xf numFmtId="0" fontId="16" fillId="11" borderId="4" xfId="0" applyFont="1" applyFill="1" applyBorder="1" applyAlignment="1">
      <alignment horizontal="center" vertical="center"/>
    </xf>
    <xf numFmtId="0" fontId="15" fillId="11" borderId="29" xfId="0" applyFont="1" applyFill="1" applyBorder="1" applyAlignment="1">
      <alignment horizontal="center" vertical="center"/>
    </xf>
    <xf numFmtId="0" fontId="13" fillId="4" borderId="2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9" xfId="0" applyFont="1" applyFill="1" applyBorder="1" applyAlignment="1">
      <alignment horizontal="center" vertical="top" wrapText="1"/>
    </xf>
    <xf numFmtId="0" fontId="13" fillId="4" borderId="5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3" xfId="0" applyFont="1" applyFill="1" applyBorder="1" applyAlignment="1">
      <alignment horizontal="center" vertical="center"/>
    </xf>
    <xf numFmtId="0" fontId="8" fillId="4" borderId="43" xfId="0" applyFont="1" applyFill="1" applyBorder="1" applyAlignment="1">
      <alignment horizontal="center" vertical="center" wrapText="1"/>
    </xf>
    <xf numFmtId="9" fontId="13" fillId="9" borderId="43" xfId="0" applyNumberFormat="1" applyFont="1" applyFill="1" applyBorder="1" applyAlignment="1">
      <alignment horizontal="center" vertical="center"/>
    </xf>
    <xf numFmtId="0" fontId="8" fillId="4" borderId="43" xfId="0" applyFont="1" applyFill="1" applyBorder="1" applyAlignment="1">
      <alignment horizontal="center" vertical="center"/>
    </xf>
    <xf numFmtId="0" fontId="11" fillId="4" borderId="43" xfId="0" applyFont="1" applyFill="1" applyBorder="1" applyAlignment="1">
      <alignment horizontal="center" vertical="center"/>
    </xf>
    <xf numFmtId="0" fontId="15" fillId="11" borderId="43" xfId="0" applyFont="1" applyFill="1" applyBorder="1" applyAlignment="1">
      <alignment horizontal="center" vertical="center"/>
    </xf>
    <xf numFmtId="0" fontId="13" fillId="4" borderId="66" xfId="0" applyFont="1" applyFill="1" applyBorder="1" applyAlignment="1">
      <alignment horizontal="center" vertical="center" wrapText="1"/>
    </xf>
    <xf numFmtId="0" fontId="13" fillId="11" borderId="44" xfId="0" applyFont="1" applyFill="1" applyBorder="1" applyAlignment="1">
      <alignment horizontal="center" vertical="center" wrapText="1"/>
    </xf>
    <xf numFmtId="49" fontId="13" fillId="9" borderId="42" xfId="0" applyNumberFormat="1" applyFont="1" applyFill="1" applyBorder="1" applyAlignment="1">
      <alignment horizontal="center" vertical="center"/>
    </xf>
    <xf numFmtId="0" fontId="31" fillId="9" borderId="55" xfId="0" applyFont="1" applyFill="1" applyBorder="1" applyAlignment="1">
      <alignment horizontal="center" vertical="center" wrapText="1"/>
    </xf>
    <xf numFmtId="0" fontId="31" fillId="9" borderId="56" xfId="0" applyFont="1" applyFill="1" applyBorder="1" applyAlignment="1">
      <alignment horizontal="center" vertical="center" wrapText="1"/>
    </xf>
    <xf numFmtId="0" fontId="31" fillId="9" borderId="57" xfId="0" applyFont="1" applyFill="1" applyBorder="1" applyAlignment="1">
      <alignment horizontal="center" vertical="center" wrapText="1"/>
    </xf>
    <xf numFmtId="0" fontId="13" fillId="12" borderId="28" xfId="0" applyFont="1" applyFill="1" applyBorder="1" applyAlignment="1">
      <alignment horizontal="center" vertical="center" wrapText="1"/>
    </xf>
    <xf numFmtId="9" fontId="8" fillId="12" borderId="28" xfId="0" applyNumberFormat="1"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61" xfId="0" applyFont="1" applyFill="1" applyBorder="1" applyAlignment="1">
      <alignment horizontal="center" vertical="center" wrapText="1"/>
    </xf>
    <xf numFmtId="0" fontId="44" fillId="11" borderId="51" xfId="0" applyFont="1" applyFill="1" applyBorder="1" applyAlignment="1">
      <alignment horizontal="center" vertical="center" wrapText="1"/>
    </xf>
    <xf numFmtId="0" fontId="44" fillId="4" borderId="47" xfId="0" applyFont="1" applyFill="1" applyBorder="1" applyAlignment="1">
      <alignment horizontal="center" vertical="center" wrapText="1"/>
    </xf>
    <xf numFmtId="49" fontId="44" fillId="9" borderId="51" xfId="0" applyNumberFormat="1" applyFont="1" applyFill="1" applyBorder="1" applyAlignment="1">
      <alignment horizontal="center" vertical="center"/>
    </xf>
    <xf numFmtId="0" fontId="44" fillId="4" borderId="51" xfId="0" applyFont="1" applyFill="1" applyBorder="1" applyAlignment="1">
      <alignment horizontal="center" vertical="center" wrapText="1"/>
    </xf>
    <xf numFmtId="0" fontId="44" fillId="11" borderId="52" xfId="0" applyFont="1" applyFill="1" applyBorder="1" applyAlignment="1">
      <alignment vertical="center"/>
    </xf>
    <xf numFmtId="0" fontId="44" fillId="11" borderId="62" xfId="0" applyFont="1" applyFill="1" applyBorder="1" applyAlignment="1">
      <alignment vertical="center"/>
    </xf>
    <xf numFmtId="0" fontId="44" fillId="4" borderId="45"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5" fillId="4" borderId="29" xfId="0" applyFont="1" applyFill="1" applyBorder="1" applyAlignment="1">
      <alignment horizontal="center" vertical="center" wrapText="1"/>
    </xf>
    <xf numFmtId="0" fontId="44" fillId="9" borderId="28" xfId="0" applyFont="1" applyFill="1" applyBorder="1" applyAlignment="1">
      <alignment horizontal="center" vertical="center" wrapText="1"/>
    </xf>
    <xf numFmtId="0" fontId="44" fillId="4" borderId="36"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8" fillId="13" borderId="0" xfId="0" applyFont="1" applyFill="1" applyAlignment="1">
      <alignment horizontal="center" vertical="center" wrapText="1"/>
    </xf>
    <xf numFmtId="0" fontId="0" fillId="13" borderId="0" xfId="0" applyFill="1"/>
    <xf numFmtId="0" fontId="13" fillId="14" borderId="28" xfId="0" applyFont="1" applyFill="1" applyBorder="1" applyAlignment="1">
      <alignment horizontal="center" vertical="center" wrapText="1"/>
    </xf>
    <xf numFmtId="0" fontId="8" fillId="11" borderId="10" xfId="0" applyFont="1" applyFill="1" applyBorder="1"/>
    <xf numFmtId="0" fontId="8" fillId="11" borderId="10" xfId="0" applyFont="1" applyFill="1" applyBorder="1" applyAlignment="1">
      <alignment vertical="center" wrapText="1"/>
    </xf>
    <xf numFmtId="0" fontId="21" fillId="9" borderId="33"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3" fillId="11" borderId="10" xfId="0" applyFont="1" applyFill="1" applyBorder="1"/>
    <xf numFmtId="0" fontId="42" fillId="11" borderId="10" xfId="0" applyFont="1" applyFill="1" applyBorder="1" applyAlignment="1">
      <alignment horizontal="center" vertical="center" wrapText="1"/>
    </xf>
    <xf numFmtId="0" fontId="13" fillId="4" borderId="60" xfId="0" applyFont="1" applyFill="1" applyBorder="1" applyAlignment="1">
      <alignment horizontal="center" vertical="center"/>
    </xf>
    <xf numFmtId="0" fontId="8" fillId="11" borderId="10" xfId="0" applyFont="1" applyFill="1" applyBorder="1" applyAlignment="1">
      <alignment horizontal="center" vertical="center"/>
    </xf>
    <xf numFmtId="0" fontId="39" fillId="11" borderId="10" xfId="0" applyFont="1" applyFill="1" applyBorder="1" applyAlignment="1">
      <alignment horizontal="center" vertical="center" wrapText="1"/>
    </xf>
    <xf numFmtId="0" fontId="45" fillId="11" borderId="22" xfId="0" applyFont="1" applyFill="1" applyBorder="1" applyAlignment="1">
      <alignment horizontal="center" vertical="center"/>
    </xf>
    <xf numFmtId="0" fontId="45" fillId="11" borderId="22" xfId="0" applyFont="1" applyFill="1" applyBorder="1" applyAlignment="1">
      <alignment horizontal="center" vertical="center" wrapText="1"/>
    </xf>
    <xf numFmtId="0" fontId="46" fillId="9" borderId="0" xfId="0" applyFont="1" applyFill="1"/>
    <xf numFmtId="0" fontId="15" fillId="11" borderId="60" xfId="0" applyFont="1" applyFill="1" applyBorder="1" applyAlignment="1">
      <alignment horizontal="center" vertical="center"/>
    </xf>
    <xf numFmtId="9" fontId="13" fillId="9" borderId="4" xfId="0" applyNumberFormat="1" applyFont="1" applyFill="1" applyBorder="1" applyAlignment="1">
      <alignment horizontal="center" vertical="center"/>
    </xf>
    <xf numFmtId="0" fontId="13" fillId="11" borderId="4" xfId="0" applyFont="1" applyFill="1" applyBorder="1" applyAlignment="1">
      <alignment horizontal="center" vertical="center"/>
    </xf>
    <xf numFmtId="0" fontId="15" fillId="11" borderId="64" xfId="0" applyFont="1" applyFill="1" applyBorder="1" applyAlignment="1">
      <alignment horizontal="center" vertical="center"/>
    </xf>
    <xf numFmtId="0" fontId="44" fillId="11" borderId="32" xfId="0" applyFont="1" applyFill="1" applyBorder="1" applyAlignment="1">
      <alignment horizontal="center" vertical="center" wrapText="1"/>
    </xf>
    <xf numFmtId="49" fontId="44" fillId="9" borderId="29" xfId="0" applyNumberFormat="1" applyFont="1" applyFill="1" applyBorder="1" applyAlignment="1">
      <alignment horizontal="center" vertical="center"/>
    </xf>
    <xf numFmtId="0" fontId="13" fillId="11" borderId="4"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8" fillId="11" borderId="43" xfId="0" applyFont="1" applyFill="1" applyBorder="1" applyAlignment="1">
      <alignment horizontal="center" vertical="center"/>
    </xf>
    <xf numFmtId="0" fontId="12" fillId="11" borderId="43" xfId="0" applyFont="1" applyFill="1" applyBorder="1" applyAlignment="1">
      <alignment horizontal="center" vertical="center"/>
    </xf>
    <xf numFmtId="0" fontId="13" fillId="11" borderId="43" xfId="0" applyFont="1" applyFill="1" applyBorder="1" applyAlignment="1">
      <alignment horizontal="center" vertical="center"/>
    </xf>
    <xf numFmtId="0" fontId="8" fillId="11" borderId="67" xfId="0" applyFont="1" applyFill="1" applyBorder="1" applyAlignment="1">
      <alignment horizontal="center" vertical="center"/>
    </xf>
    <xf numFmtId="0" fontId="8" fillId="11" borderId="22" xfId="0" applyFont="1" applyFill="1" applyBorder="1" applyAlignment="1">
      <alignment horizontal="center" vertical="center"/>
    </xf>
    <xf numFmtId="0" fontId="8" fillId="11" borderId="4" xfId="0" applyFont="1" applyFill="1" applyBorder="1" applyAlignment="1">
      <alignment horizontal="center" vertical="center" wrapText="1"/>
    </xf>
    <xf numFmtId="0" fontId="8" fillId="11" borderId="4" xfId="0" applyFont="1" applyFill="1" applyBorder="1" applyAlignment="1">
      <alignment horizontal="center" vertical="center"/>
    </xf>
    <xf numFmtId="0" fontId="8" fillId="11" borderId="68" xfId="0" applyFont="1" applyFill="1" applyBorder="1" applyAlignment="1">
      <alignment horizontal="center" vertical="center"/>
    </xf>
    <xf numFmtId="0" fontId="13" fillId="11" borderId="29"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29" xfId="0" applyFont="1" applyFill="1" applyBorder="1" applyAlignment="1">
      <alignment horizontal="center" vertical="center"/>
    </xf>
    <xf numFmtId="9" fontId="13" fillId="9" borderId="29" xfId="0" applyNumberFormat="1" applyFont="1" applyFill="1" applyBorder="1" applyAlignment="1">
      <alignment horizontal="center" vertical="center"/>
    </xf>
    <xf numFmtId="0" fontId="13" fillId="4" borderId="29" xfId="0" applyFont="1" applyFill="1" applyBorder="1" applyAlignment="1">
      <alignment horizontal="center" vertical="center"/>
    </xf>
    <xf numFmtId="0" fontId="43" fillId="11" borderId="10" xfId="0" applyFont="1" applyFill="1" applyBorder="1" applyAlignment="1">
      <alignment horizontal="center" vertical="center" wrapText="1"/>
    </xf>
    <xf numFmtId="0" fontId="44" fillId="11" borderId="28" xfId="0" applyFont="1" applyFill="1" applyBorder="1" applyAlignment="1">
      <alignment horizontal="center" vertical="center" wrapText="1"/>
    </xf>
    <xf numFmtId="0" fontId="44" fillId="11" borderId="69" xfId="0" applyFont="1" applyFill="1" applyBorder="1" applyAlignment="1">
      <alignment horizontal="center" vertical="center" wrapText="1"/>
    </xf>
    <xf numFmtId="0" fontId="44" fillId="11" borderId="49" xfId="0" applyFont="1" applyFill="1" applyBorder="1" applyAlignment="1">
      <alignment horizontal="center" vertical="center" wrapText="1"/>
    </xf>
    <xf numFmtId="0" fontId="44" fillId="11" borderId="80" xfId="0" applyFont="1" applyFill="1" applyBorder="1" applyAlignment="1">
      <alignment horizontal="center" vertical="center" wrapText="1"/>
    </xf>
    <xf numFmtId="49" fontId="44" fillId="11" borderId="49" xfId="0" applyNumberFormat="1" applyFont="1" applyFill="1" applyBorder="1" applyAlignment="1">
      <alignment horizontal="center" vertical="center"/>
    </xf>
    <xf numFmtId="0" fontId="45" fillId="11" borderId="49" xfId="0" applyFont="1" applyFill="1" applyBorder="1" applyAlignment="1">
      <alignment horizontal="center" vertical="center" wrapText="1"/>
    </xf>
    <xf numFmtId="0" fontId="45" fillId="11" borderId="53" xfId="0" applyFont="1" applyFill="1" applyBorder="1" applyAlignment="1">
      <alignment horizontal="center" vertical="center"/>
    </xf>
    <xf numFmtId="0" fontId="45" fillId="11" borderId="37" xfId="0" applyFont="1" applyFill="1" applyBorder="1" applyAlignment="1">
      <alignment horizontal="center" vertical="center"/>
    </xf>
    <xf numFmtId="0" fontId="45" fillId="11" borderId="28" xfId="0" applyFont="1" applyFill="1" applyBorder="1" applyAlignment="1">
      <alignment horizontal="center" vertical="center" wrapText="1"/>
    </xf>
    <xf numFmtId="0" fontId="45" fillId="11" borderId="28" xfId="0" applyFont="1" applyFill="1" applyBorder="1" applyAlignment="1">
      <alignment horizontal="center" vertical="center"/>
    </xf>
    <xf numFmtId="0" fontId="46" fillId="9" borderId="28" xfId="0" applyFont="1" applyFill="1" applyBorder="1"/>
    <xf numFmtId="0" fontId="13" fillId="11" borderId="35" xfId="0" applyFont="1" applyFill="1" applyBorder="1" applyAlignment="1">
      <alignment horizontal="center" vertical="center" wrapText="1"/>
    </xf>
    <xf numFmtId="0" fontId="13" fillId="11" borderId="72" xfId="0" applyFont="1" applyFill="1" applyBorder="1" applyAlignment="1">
      <alignment horizontal="center" vertical="center" wrapText="1"/>
    </xf>
    <xf numFmtId="0" fontId="13" fillId="11" borderId="73" xfId="0" applyFont="1" applyFill="1" applyBorder="1" applyAlignment="1">
      <alignment horizontal="center" vertical="center" wrapText="1"/>
    </xf>
    <xf numFmtId="49" fontId="14" fillId="11" borderId="73" xfId="0" applyNumberFormat="1" applyFont="1" applyFill="1" applyBorder="1" applyAlignment="1">
      <alignment horizontal="center" vertical="center"/>
    </xf>
    <xf numFmtId="0" fontId="8" fillId="11" borderId="73"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0" fillId="9" borderId="22" xfId="0" applyFill="1" applyBorder="1"/>
    <xf numFmtId="0" fontId="0" fillId="9" borderId="0" xfId="0" applyFill="1" applyAlignment="1">
      <alignment vertical="center" wrapText="1"/>
    </xf>
    <xf numFmtId="0" fontId="27" fillId="9" borderId="4" xfId="0" applyFont="1" applyFill="1" applyBorder="1" applyAlignment="1">
      <alignment horizontal="center" vertical="center" wrapText="1"/>
    </xf>
    <xf numFmtId="0" fontId="27" fillId="9" borderId="22"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8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5" fillId="9" borderId="54" xfId="0" applyFont="1" applyFill="1" applyBorder="1" applyAlignment="1">
      <alignment horizontal="center" vertical="center" wrapText="1"/>
    </xf>
    <xf numFmtId="0" fontId="31" fillId="9" borderId="42" xfId="0" applyFont="1" applyFill="1" applyBorder="1" applyAlignment="1">
      <alignment horizontal="center" vertical="center" wrapText="1"/>
    </xf>
    <xf numFmtId="0" fontId="31" fillId="11" borderId="43" xfId="0" applyFont="1" applyFill="1" applyBorder="1" applyAlignment="1">
      <alignment horizontal="center" vertical="center" wrapText="1"/>
    </xf>
    <xf numFmtId="0" fontId="31" fillId="9" borderId="44" xfId="0" applyFont="1" applyFill="1" applyBorder="1" applyAlignment="1">
      <alignment horizontal="center" vertical="center" wrapText="1"/>
    </xf>
    <xf numFmtId="0" fontId="31" fillId="9" borderId="43" xfId="0" applyFont="1" applyFill="1" applyBorder="1" applyAlignment="1">
      <alignment horizontal="center" vertical="center" wrapText="1"/>
    </xf>
    <xf numFmtId="166" fontId="31" fillId="9" borderId="43" xfId="0" applyNumberFormat="1" applyFont="1" applyFill="1" applyBorder="1" applyAlignment="1">
      <alignment horizontal="center" vertical="center" wrapText="1"/>
    </xf>
    <xf numFmtId="0" fontId="31" fillId="9" borderId="4" xfId="0" applyFont="1" applyFill="1" applyBorder="1" applyAlignment="1">
      <alignment horizontal="center" vertical="center" wrapText="1"/>
    </xf>
    <xf numFmtId="164" fontId="31" fillId="9" borderId="43" xfId="0" applyNumberFormat="1"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4" borderId="32" xfId="0" applyFont="1" applyFill="1" applyBorder="1" applyAlignment="1">
      <alignment horizontal="center" vertical="center" wrapText="1"/>
    </xf>
    <xf numFmtId="49" fontId="31" fillId="9" borderId="32" xfId="0" applyNumberFormat="1" applyFont="1" applyFill="1" applyBorder="1" applyAlignment="1">
      <alignment horizontal="center" vertical="center" wrapText="1"/>
    </xf>
    <xf numFmtId="0" fontId="31" fillId="9" borderId="32" xfId="0" applyFont="1" applyFill="1" applyBorder="1" applyAlignment="1">
      <alignment horizontal="center" vertical="center" wrapText="1"/>
    </xf>
    <xf numFmtId="1" fontId="31" fillId="9" borderId="32" xfId="0" applyNumberFormat="1" applyFont="1" applyFill="1" applyBorder="1" applyAlignment="1">
      <alignment horizontal="center" vertical="center" wrapText="1"/>
    </xf>
    <xf numFmtId="0" fontId="31" fillId="11" borderId="32" xfId="0" applyFont="1" applyFill="1" applyBorder="1" applyAlignment="1">
      <alignment horizontal="center" vertical="center" wrapText="1"/>
    </xf>
    <xf numFmtId="9" fontId="31" fillId="9" borderId="28" xfId="0" applyNumberFormat="1" applyFont="1" applyFill="1" applyBorder="1" applyAlignment="1">
      <alignment horizontal="center" vertical="center" wrapText="1"/>
    </xf>
    <xf numFmtId="0" fontId="31" fillId="9" borderId="7" xfId="0" applyFont="1" applyFill="1" applyBorder="1" applyAlignment="1">
      <alignment horizontal="center" vertical="center" wrapText="1"/>
    </xf>
    <xf numFmtId="0" fontId="31" fillId="11" borderId="4" xfId="0" applyFont="1" applyFill="1" applyBorder="1" applyAlignment="1">
      <alignment horizontal="center" vertical="center" wrapText="1"/>
    </xf>
    <xf numFmtId="0" fontId="31" fillId="9" borderId="5" xfId="0" applyFont="1" applyFill="1" applyBorder="1" applyAlignment="1">
      <alignment horizontal="center" vertical="center" wrapText="1"/>
    </xf>
    <xf numFmtId="3" fontId="31" fillId="9" borderId="4" xfId="0" applyNumberFormat="1" applyFont="1" applyFill="1" applyBorder="1" applyAlignment="1">
      <alignment horizontal="center" vertical="center" wrapText="1"/>
    </xf>
    <xf numFmtId="0" fontId="31" fillId="9" borderId="88" xfId="0" applyFont="1" applyFill="1" applyBorder="1" applyAlignment="1">
      <alignment horizontal="center" vertical="center" wrapText="1"/>
    </xf>
    <xf numFmtId="164" fontId="31" fillId="9" borderId="4" xfId="0" applyNumberFormat="1" applyFont="1" applyFill="1" applyBorder="1" applyAlignment="1">
      <alignment horizontal="center" vertical="center" wrapText="1"/>
    </xf>
    <xf numFmtId="166" fontId="31" fillId="9" borderId="4" xfId="0" applyNumberFormat="1" applyFont="1" applyFill="1" applyBorder="1" applyAlignment="1">
      <alignment horizontal="center" vertical="center" wrapText="1"/>
    </xf>
    <xf numFmtId="0" fontId="31" fillId="9" borderId="86" xfId="0" applyFont="1" applyFill="1" applyBorder="1" applyAlignment="1">
      <alignment horizontal="center" vertical="center" wrapText="1"/>
    </xf>
    <xf numFmtId="0" fontId="31" fillId="11" borderId="88" xfId="0" applyFont="1" applyFill="1" applyBorder="1" applyAlignment="1">
      <alignment horizontal="center" vertical="center" wrapText="1"/>
    </xf>
    <xf numFmtId="0" fontId="31" fillId="11" borderId="86" xfId="0" applyFont="1" applyFill="1" applyBorder="1" applyAlignment="1">
      <alignment horizontal="center" vertical="center" wrapText="1"/>
    </xf>
    <xf numFmtId="9" fontId="31" fillId="9" borderId="49" xfId="0" applyNumberFormat="1" applyFont="1" applyFill="1" applyBorder="1" applyAlignment="1">
      <alignment horizontal="center" vertical="center" wrapText="1"/>
    </xf>
    <xf numFmtId="0" fontId="31" fillId="9" borderId="50" xfId="0" applyFont="1" applyFill="1" applyBorder="1" applyAlignment="1">
      <alignment horizontal="center" vertical="center" wrapText="1"/>
    </xf>
    <xf numFmtId="0" fontId="31" fillId="11" borderId="51" xfId="0" applyFont="1" applyFill="1" applyBorder="1" applyAlignment="1">
      <alignment horizontal="center" vertical="center" wrapText="1"/>
    </xf>
    <xf numFmtId="0" fontId="31" fillId="9" borderId="52" xfId="0" applyFont="1" applyFill="1" applyBorder="1" applyAlignment="1">
      <alignment horizontal="center" vertical="center" wrapText="1"/>
    </xf>
    <xf numFmtId="0" fontId="31" fillId="9" borderId="51" xfId="0" applyFont="1" applyFill="1" applyBorder="1" applyAlignment="1">
      <alignment horizontal="center" vertical="center" wrapText="1"/>
    </xf>
    <xf numFmtId="166" fontId="31" fillId="9" borderId="51" xfId="0" applyNumberFormat="1" applyFont="1" applyFill="1" applyBorder="1" applyAlignment="1">
      <alignment horizontal="center" vertical="center" wrapText="1"/>
    </xf>
    <xf numFmtId="164" fontId="31" fillId="9" borderId="51" xfId="0" applyNumberFormat="1" applyFont="1" applyFill="1" applyBorder="1" applyAlignment="1">
      <alignment horizontal="center" vertical="center" wrapText="1"/>
    </xf>
    <xf numFmtId="0" fontId="31" fillId="9" borderId="85" xfId="0" applyFont="1" applyFill="1" applyBorder="1" applyAlignment="1">
      <alignment horizontal="center" vertical="center" wrapText="1"/>
    </xf>
    <xf numFmtId="9" fontId="31" fillId="9" borderId="91" xfId="0" applyNumberFormat="1" applyFont="1" applyFill="1" applyBorder="1" applyAlignment="1">
      <alignment horizontal="center" vertical="center" wrapText="1"/>
    </xf>
    <xf numFmtId="0" fontId="37" fillId="9" borderId="60" xfId="0" applyFont="1" applyFill="1" applyBorder="1" applyAlignment="1">
      <alignment horizontal="center" vertical="center" wrapText="1"/>
    </xf>
    <xf numFmtId="3" fontId="31" fillId="9" borderId="43" xfId="0" applyNumberFormat="1" applyFont="1" applyFill="1" applyBorder="1" applyAlignment="1">
      <alignment horizontal="center" vertical="center" wrapText="1"/>
    </xf>
    <xf numFmtId="0" fontId="31" fillId="4" borderId="11" xfId="0" applyFont="1" applyFill="1" applyBorder="1" applyAlignment="1">
      <alignment horizontal="center" vertical="center" wrapText="1"/>
    </xf>
    <xf numFmtId="9" fontId="31" fillId="9" borderId="92" xfId="0" applyNumberFormat="1" applyFont="1" applyFill="1" applyBorder="1" applyAlignment="1">
      <alignment horizontal="center" vertical="center" wrapText="1"/>
    </xf>
    <xf numFmtId="0" fontId="31" fillId="9" borderId="64" xfId="0" applyFont="1" applyFill="1" applyBorder="1" applyAlignment="1">
      <alignment horizontal="center" vertical="center" wrapText="1"/>
    </xf>
    <xf numFmtId="9" fontId="31" fillId="9" borderId="7" xfId="0" applyNumberFormat="1" applyFont="1" applyFill="1" applyBorder="1" applyAlignment="1">
      <alignment horizontal="center" vertical="center" wrapText="1"/>
    </xf>
    <xf numFmtId="9" fontId="31" fillId="9" borderId="93" xfId="0" applyNumberFormat="1" applyFont="1" applyFill="1" applyBorder="1" applyAlignment="1">
      <alignment horizontal="center" vertical="center" wrapText="1"/>
    </xf>
    <xf numFmtId="0" fontId="31" fillId="9" borderId="63" xfId="0" applyFont="1" applyFill="1" applyBorder="1" applyAlignment="1">
      <alignment horizontal="center" vertical="center" wrapText="1"/>
    </xf>
    <xf numFmtId="3" fontId="31" fillId="9" borderId="51" xfId="0" applyNumberFormat="1" applyFont="1" applyFill="1" applyBorder="1" applyAlignment="1">
      <alignment horizontal="center" vertical="center" wrapText="1"/>
    </xf>
    <xf numFmtId="9" fontId="31" fillId="9" borderId="86" xfId="0" applyNumberFormat="1"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1" fillId="9" borderId="77" xfId="0" applyFont="1" applyFill="1" applyBorder="1" applyAlignment="1">
      <alignment horizontal="center" vertical="center" wrapText="1"/>
    </xf>
    <xf numFmtId="9" fontId="31" fillId="9" borderId="4" xfId="0" applyNumberFormat="1" applyFont="1" applyFill="1" applyBorder="1" applyAlignment="1">
      <alignment horizontal="center" vertical="center" wrapText="1"/>
    </xf>
    <xf numFmtId="9" fontId="31" fillId="9" borderId="51" xfId="0" applyNumberFormat="1" applyFont="1" applyFill="1" applyBorder="1" applyAlignment="1">
      <alignment horizontal="center" vertical="center" wrapText="1"/>
    </xf>
    <xf numFmtId="9" fontId="31" fillId="9" borderId="43" xfId="0" applyNumberFormat="1" applyFont="1" applyFill="1" applyBorder="1" applyAlignment="1">
      <alignment horizontal="center" vertical="center" wrapText="1"/>
    </xf>
    <xf numFmtId="0" fontId="37" fillId="9" borderId="44"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1" fillId="11" borderId="29"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1" fillId="9" borderId="94" xfId="0" applyFont="1" applyFill="1" applyBorder="1" applyAlignment="1">
      <alignment horizontal="center" vertical="center" wrapText="1"/>
    </xf>
    <xf numFmtId="0" fontId="31" fillId="9" borderId="29" xfId="0" applyFont="1" applyFill="1" applyBorder="1" applyAlignment="1">
      <alignment horizontal="center" vertical="center" wrapText="1"/>
    </xf>
    <xf numFmtId="3" fontId="31" fillId="9" borderId="29" xfId="0" applyNumberFormat="1" applyFont="1" applyFill="1" applyBorder="1" applyAlignment="1">
      <alignment horizontal="center" vertical="center" wrapText="1"/>
    </xf>
    <xf numFmtId="164" fontId="31" fillId="9" borderId="29" xfId="0" applyNumberFormat="1"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1" fillId="9" borderId="12" xfId="0" applyFont="1" applyFill="1" applyBorder="1" applyAlignment="1">
      <alignment horizontal="center" vertical="center" wrapText="1"/>
    </xf>
    <xf numFmtId="166" fontId="31" fillId="9" borderId="32" xfId="0" applyNumberFormat="1" applyFont="1" applyFill="1" applyBorder="1" applyAlignment="1">
      <alignment horizontal="center" vertical="center" wrapText="1"/>
    </xf>
    <xf numFmtId="164" fontId="31" fillId="9" borderId="32" xfId="0" applyNumberFormat="1" applyFont="1" applyFill="1" applyBorder="1" applyAlignment="1">
      <alignment horizontal="center" vertical="center" wrapText="1"/>
    </xf>
    <xf numFmtId="3" fontId="31" fillId="9" borderId="32" xfId="0" applyNumberFormat="1"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11" borderId="22" xfId="0" applyFont="1" applyFill="1" applyBorder="1" applyAlignment="1">
      <alignment horizontal="center" vertical="center" wrapText="1"/>
    </xf>
    <xf numFmtId="49" fontId="31" fillId="9" borderId="22" xfId="0" applyNumberFormat="1" applyFont="1" applyFill="1" applyBorder="1" applyAlignment="1">
      <alignment horizontal="center" vertical="center" wrapText="1"/>
    </xf>
    <xf numFmtId="1" fontId="31" fillId="9" borderId="22" xfId="0" applyNumberFormat="1" applyFont="1" applyFill="1" applyBorder="1" applyAlignment="1">
      <alignment horizontal="center" vertical="center" wrapText="1"/>
    </xf>
    <xf numFmtId="9" fontId="31" fillId="9" borderId="29" xfId="0" applyNumberFormat="1" applyFont="1" applyFill="1" applyBorder="1" applyAlignment="1">
      <alignment horizontal="center" vertical="center" wrapText="1"/>
    </xf>
    <xf numFmtId="44" fontId="28" fillId="9" borderId="33" xfId="0" applyNumberFormat="1" applyFont="1" applyFill="1" applyBorder="1" applyAlignment="1">
      <alignment horizontal="center" vertical="center" wrapText="1"/>
    </xf>
    <xf numFmtId="44" fontId="28" fillId="9" borderId="33" xfId="2" applyFont="1" applyFill="1" applyBorder="1" applyAlignment="1">
      <alignment horizontal="center" vertical="center" wrapText="1"/>
    </xf>
    <xf numFmtId="3" fontId="31" fillId="9" borderId="28" xfId="0" applyNumberFormat="1" applyFont="1" applyFill="1" applyBorder="1" applyAlignment="1">
      <alignment horizontal="center" vertical="center" wrapText="1"/>
    </xf>
    <xf numFmtId="0" fontId="31" fillId="11" borderId="28" xfId="0" applyFont="1" applyFill="1" applyBorder="1" applyAlignment="1">
      <alignment horizontal="center" vertical="center" wrapText="1"/>
    </xf>
    <xf numFmtId="164" fontId="31" fillId="9" borderId="28" xfId="0" applyNumberFormat="1" applyFont="1" applyFill="1" applyBorder="1" applyAlignment="1">
      <alignment horizontal="center" vertical="center" wrapText="1"/>
    </xf>
    <xf numFmtId="0" fontId="11" fillId="15" borderId="58" xfId="0" applyFont="1" applyFill="1" applyBorder="1" applyAlignment="1">
      <alignment horizontal="center" vertical="center" wrapText="1"/>
    </xf>
    <xf numFmtId="9" fontId="31" fillId="9" borderId="35" xfId="0" applyNumberFormat="1" applyFont="1" applyFill="1" applyBorder="1" applyAlignment="1">
      <alignment horizontal="center" vertical="center" wrapText="1"/>
    </xf>
    <xf numFmtId="9" fontId="31" fillId="9" borderId="105" xfId="0" applyNumberFormat="1" applyFont="1" applyFill="1" applyBorder="1" applyAlignment="1">
      <alignment horizontal="center" vertical="center" wrapText="1"/>
    </xf>
    <xf numFmtId="9" fontId="31" fillId="12" borderId="77" xfId="1" applyFont="1" applyFill="1" applyBorder="1" applyAlignment="1">
      <alignment horizontal="center" vertical="center" wrapText="1"/>
    </xf>
    <xf numFmtId="0" fontId="31" fillId="9" borderId="106" xfId="0" applyFont="1" applyFill="1" applyBorder="1" applyAlignment="1">
      <alignment horizontal="center" vertical="center" wrapText="1"/>
    </xf>
    <xf numFmtId="0" fontId="36" fillId="9" borderId="36" xfId="0" applyFont="1" applyFill="1" applyBorder="1" applyAlignment="1">
      <alignment horizontal="center" vertical="center" wrapText="1"/>
    </xf>
    <xf numFmtId="44" fontId="36" fillId="12" borderId="28" xfId="0" applyNumberFormat="1" applyFont="1" applyFill="1" applyBorder="1" applyAlignment="1">
      <alignment horizontal="center" vertical="center" wrapText="1"/>
    </xf>
    <xf numFmtId="44" fontId="36" fillId="12" borderId="28" xfId="2" applyFont="1" applyFill="1" applyBorder="1" applyAlignment="1">
      <alignment horizontal="center" vertical="center" wrapText="1"/>
    </xf>
    <xf numFmtId="10" fontId="36" fillId="12" borderId="28" xfId="1" applyNumberFormat="1" applyFont="1" applyFill="1" applyBorder="1" applyAlignment="1">
      <alignment horizontal="center" vertical="center" wrapText="1"/>
    </xf>
    <xf numFmtId="3" fontId="31" fillId="9" borderId="86" xfId="0" applyNumberFormat="1" applyFont="1" applyFill="1" applyBorder="1" applyAlignment="1">
      <alignment horizontal="center" vertical="center" wrapText="1"/>
    </xf>
    <xf numFmtId="3" fontId="31" fillId="9" borderId="87" xfId="0" applyNumberFormat="1" applyFont="1" applyFill="1" applyBorder="1" applyAlignment="1">
      <alignment horizontal="center" vertical="center" wrapText="1"/>
    </xf>
    <xf numFmtId="0" fontId="31" fillId="9" borderId="87" xfId="0" applyFont="1" applyFill="1" applyBorder="1" applyAlignment="1">
      <alignment horizontal="center" vertical="center" wrapText="1"/>
    </xf>
    <xf numFmtId="0" fontId="31" fillId="11" borderId="87" xfId="0" applyFont="1" applyFill="1" applyBorder="1" applyAlignment="1">
      <alignment horizontal="center" vertical="center" wrapText="1"/>
    </xf>
    <xf numFmtId="167" fontId="36" fillId="12" borderId="28" xfId="0" applyNumberFormat="1" applyFont="1" applyFill="1" applyBorder="1" applyAlignment="1">
      <alignment horizontal="center" vertical="center" wrapText="1"/>
    </xf>
    <xf numFmtId="9" fontId="36" fillId="12" borderId="28" xfId="1" applyFont="1" applyFill="1" applyBorder="1" applyAlignment="1">
      <alignment horizontal="center" vertical="center" wrapText="1"/>
    </xf>
    <xf numFmtId="9" fontId="31" fillId="12" borderId="28" xfId="1" applyFont="1" applyFill="1" applyBorder="1" applyAlignment="1">
      <alignment horizontal="center" vertical="center" wrapText="1"/>
    </xf>
    <xf numFmtId="2" fontId="31" fillId="9" borderId="55" xfId="0" applyNumberFormat="1" applyFont="1" applyFill="1" applyBorder="1" applyAlignment="1">
      <alignment horizontal="center" vertical="center" wrapText="1"/>
    </xf>
    <xf numFmtId="0" fontId="31" fillId="9" borderId="107" xfId="0" applyFont="1" applyFill="1" applyBorder="1" applyAlignment="1">
      <alignment horizontal="center" vertical="center" wrapText="1"/>
    </xf>
    <xf numFmtId="9" fontId="31" fillId="9" borderId="28" xfId="1"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9" borderId="83" xfId="0" applyFont="1" applyFill="1" applyBorder="1" applyAlignment="1">
      <alignment horizontal="center" vertical="center" wrapText="1"/>
    </xf>
    <xf numFmtId="0" fontId="15" fillId="11" borderId="44" xfId="0" applyFont="1" applyFill="1" applyBorder="1" applyAlignment="1">
      <alignment horizontal="center" vertical="center"/>
    </xf>
    <xf numFmtId="0" fontId="15" fillId="11" borderId="5" xfId="0" applyFont="1" applyFill="1" applyBorder="1" applyAlignment="1">
      <alignment horizontal="center" vertical="center"/>
    </xf>
    <xf numFmtId="0" fontId="15" fillId="11" borderId="28" xfId="0" applyFont="1" applyFill="1" applyBorder="1" applyAlignment="1">
      <alignment horizontal="center" vertical="center"/>
    </xf>
    <xf numFmtId="9" fontId="15" fillId="11" borderId="28" xfId="1" applyFont="1" applyFill="1" applyBorder="1" applyAlignment="1">
      <alignment horizontal="center" vertical="center"/>
    </xf>
    <xf numFmtId="9" fontId="15" fillId="11" borderId="39" xfId="1" applyFont="1" applyFill="1" applyBorder="1" applyAlignment="1">
      <alignment horizontal="center" vertical="center"/>
    </xf>
    <xf numFmtId="9" fontId="44" fillId="11" borderId="28" xfId="0" applyNumberFormat="1" applyFont="1" applyFill="1" applyBorder="1" applyAlignment="1">
      <alignment horizontal="center" vertical="center"/>
    </xf>
    <xf numFmtId="9" fontId="44" fillId="4" borderId="28" xfId="1" applyFont="1" applyFill="1" applyBorder="1" applyAlignment="1">
      <alignment horizontal="center" vertical="center"/>
    </xf>
    <xf numFmtId="9" fontId="45" fillId="11" borderId="28" xfId="0" applyNumberFormat="1" applyFont="1" applyFill="1" applyBorder="1" applyAlignment="1">
      <alignment horizontal="center" vertical="center"/>
    </xf>
    <xf numFmtId="9" fontId="45" fillId="11" borderId="28" xfId="1" applyFont="1" applyFill="1" applyBorder="1" applyAlignment="1">
      <alignment horizontal="center" vertical="center"/>
    </xf>
    <xf numFmtId="0" fontId="41" fillId="9" borderId="20" xfId="0" applyFont="1" applyFill="1" applyBorder="1" applyAlignment="1">
      <alignment horizontal="center" vertical="center" wrapText="1"/>
    </xf>
    <xf numFmtId="0" fontId="35" fillId="9" borderId="108" xfId="0" applyFont="1" applyFill="1" applyBorder="1" applyAlignment="1">
      <alignment horizontal="center" vertical="center" wrapText="1"/>
    </xf>
    <xf numFmtId="0" fontId="31" fillId="9" borderId="85" xfId="1" applyNumberFormat="1" applyFont="1" applyFill="1" applyBorder="1" applyAlignment="1">
      <alignment horizontal="center" vertical="center" wrapText="1"/>
    </xf>
    <xf numFmtId="0" fontId="31" fillId="9" borderId="109" xfId="0" applyFont="1" applyFill="1" applyBorder="1" applyAlignment="1">
      <alignment horizontal="center" vertical="center" wrapText="1"/>
    </xf>
    <xf numFmtId="0" fontId="31" fillId="9" borderId="37" xfId="0" applyFont="1" applyFill="1" applyBorder="1" applyAlignment="1">
      <alignment horizontal="center" vertical="center" wrapText="1"/>
    </xf>
    <xf numFmtId="0" fontId="35" fillId="9" borderId="28" xfId="0" applyFont="1" applyFill="1" applyBorder="1" applyAlignment="1">
      <alignment horizontal="center" vertical="center" wrapText="1"/>
    </xf>
    <xf numFmtId="2" fontId="31" fillId="12" borderId="108" xfId="1" applyNumberFormat="1" applyFont="1" applyFill="1" applyBorder="1" applyAlignment="1">
      <alignment horizontal="center" vertical="center" wrapText="1"/>
    </xf>
    <xf numFmtId="2" fontId="31" fillId="12" borderId="110" xfId="1" applyNumberFormat="1" applyFont="1" applyFill="1" applyBorder="1" applyAlignment="1">
      <alignment horizontal="center" vertical="center" wrapText="1"/>
    </xf>
    <xf numFmtId="2" fontId="31" fillId="9" borderId="85" xfId="1" applyNumberFormat="1" applyFont="1" applyFill="1" applyBorder="1" applyAlignment="1">
      <alignment horizontal="center" vertical="center" wrapText="1"/>
    </xf>
    <xf numFmtId="0" fontId="48" fillId="0" borderId="28" xfId="0" applyFont="1" applyBorder="1" applyAlignment="1">
      <alignment horizontal="center" vertical="center" wrapText="1"/>
    </xf>
    <xf numFmtId="0" fontId="48" fillId="0" borderId="28" xfId="0" applyFont="1" applyFill="1" applyBorder="1" applyAlignment="1">
      <alignment horizontal="center" vertical="center" wrapText="1"/>
    </xf>
    <xf numFmtId="44" fontId="31" fillId="12" borderId="28" xfId="2" applyFont="1" applyFill="1" applyBorder="1" applyAlignment="1">
      <alignment horizontal="center" vertical="center" wrapText="1"/>
    </xf>
    <xf numFmtId="44" fontId="31" fillId="9" borderId="28" xfId="2" applyFont="1" applyFill="1" applyBorder="1" applyAlignment="1">
      <alignment horizontal="center" vertical="center" wrapText="1"/>
    </xf>
    <xf numFmtId="168" fontId="28" fillId="9" borderId="33" xfId="1" applyNumberFormat="1" applyFont="1" applyFill="1" applyBorder="1" applyAlignment="1">
      <alignment horizontal="center" vertical="center" wrapText="1"/>
    </xf>
    <xf numFmtId="10" fontId="28" fillId="9" borderId="33" xfId="1" applyNumberFormat="1" applyFont="1" applyFill="1" applyBorder="1" applyAlignment="1">
      <alignment horizontal="center" vertical="center" wrapText="1"/>
    </xf>
    <xf numFmtId="44" fontId="31" fillId="9" borderId="33" xfId="2" applyFont="1" applyFill="1" applyBorder="1" applyAlignment="1">
      <alignment horizontal="center" vertical="center" wrapText="1"/>
    </xf>
    <xf numFmtId="44" fontId="31" fillId="9" borderId="28" xfId="2" applyFont="1" applyFill="1" applyBorder="1" applyAlignment="1">
      <alignment vertical="center" wrapText="1"/>
    </xf>
    <xf numFmtId="2" fontId="15" fillId="11" borderId="43" xfId="0" applyNumberFormat="1" applyFont="1" applyFill="1" applyBorder="1" applyAlignment="1">
      <alignment horizontal="center" vertical="center"/>
    </xf>
    <xf numFmtId="168" fontId="15" fillId="11" borderId="28" xfId="1" applyNumberFormat="1" applyFont="1" applyFill="1" applyBorder="1" applyAlignment="1">
      <alignment horizontal="center" vertical="center"/>
    </xf>
    <xf numFmtId="9" fontId="49" fillId="11" borderId="28" xfId="1" applyFont="1" applyFill="1" applyBorder="1" applyAlignment="1">
      <alignment horizontal="center" vertical="center"/>
    </xf>
    <xf numFmtId="9" fontId="31" fillId="9" borderId="28" xfId="1" applyFont="1" applyFill="1" applyBorder="1" applyAlignment="1">
      <alignment horizontal="center" vertical="center" wrapText="1"/>
    </xf>
    <xf numFmtId="44" fontId="31" fillId="9" borderId="28" xfId="2"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44" fontId="31" fillId="9" borderId="32" xfId="2" applyFont="1" applyFill="1" applyBorder="1" applyAlignment="1">
      <alignment horizontal="center" vertical="center" wrapText="1"/>
    </xf>
    <xf numFmtId="44" fontId="31" fillId="9" borderId="86" xfId="2" applyFont="1" applyFill="1" applyBorder="1" applyAlignment="1">
      <alignment horizontal="center" vertical="center" wrapText="1"/>
    </xf>
    <xf numFmtId="0" fontId="31" fillId="9" borderId="30" xfId="0" applyFont="1" applyFill="1" applyBorder="1" applyAlignment="1">
      <alignment vertical="center" wrapText="1"/>
    </xf>
    <xf numFmtId="0" fontId="31" fillId="9" borderId="22" xfId="0" applyFont="1" applyFill="1" applyBorder="1" applyAlignment="1">
      <alignment vertical="center" wrapText="1"/>
    </xf>
    <xf numFmtId="0" fontId="31" fillId="9" borderId="104" xfId="0" applyFont="1" applyFill="1" applyBorder="1" applyAlignment="1">
      <alignment vertical="center" wrapText="1"/>
    </xf>
    <xf numFmtId="0" fontId="31" fillId="9" borderId="99" xfId="0" applyFont="1" applyFill="1" applyBorder="1" applyAlignment="1">
      <alignment vertical="center" wrapText="1"/>
    </xf>
    <xf numFmtId="0" fontId="31" fillId="9" borderId="95" xfId="0" applyFont="1" applyFill="1" applyBorder="1" applyAlignment="1">
      <alignment vertical="center" wrapText="1"/>
    </xf>
    <xf numFmtId="0" fontId="31" fillId="9" borderId="66" xfId="0" applyFont="1" applyFill="1" applyBorder="1" applyAlignment="1">
      <alignment vertical="center" wrapText="1"/>
    </xf>
    <xf numFmtId="168" fontId="15" fillId="11" borderId="39" xfId="1" applyNumberFormat="1" applyFont="1" applyFill="1" applyBorder="1" applyAlignment="1">
      <alignment horizontal="center" vertical="center"/>
    </xf>
    <xf numFmtId="168" fontId="44" fillId="11" borderId="28" xfId="0" applyNumberFormat="1" applyFont="1" applyFill="1" applyBorder="1" applyAlignment="1">
      <alignment horizontal="center" vertical="center"/>
    </xf>
    <xf numFmtId="10" fontId="31" fillId="12" borderId="28" xfId="1" applyNumberFormat="1" applyFont="1" applyFill="1" applyBorder="1" applyAlignment="1">
      <alignment horizontal="center" vertical="center" wrapText="1"/>
    </xf>
    <xf numFmtId="9" fontId="31" fillId="9" borderId="28" xfId="1" applyFont="1" applyFill="1" applyBorder="1" applyAlignment="1">
      <alignment horizontal="center" vertical="center" wrapText="1"/>
    </xf>
    <xf numFmtId="44" fontId="31" fillId="9" borderId="28" xfId="2" applyFont="1" applyFill="1" applyBorder="1" applyAlignment="1">
      <alignment horizontal="center" vertical="center" wrapText="1"/>
    </xf>
    <xf numFmtId="164" fontId="31" fillId="9" borderId="32" xfId="0" applyNumberFormat="1" applyFont="1" applyFill="1" applyBorder="1" applyAlignment="1">
      <alignment horizontal="center" vertical="center" wrapText="1"/>
    </xf>
    <xf numFmtId="0" fontId="13" fillId="9" borderId="28" xfId="0" applyFont="1" applyFill="1" applyBorder="1" applyAlignment="1">
      <alignment horizontal="center" vertical="center"/>
    </xf>
    <xf numFmtId="168" fontId="44" fillId="4" borderId="28" xfId="1" applyNumberFormat="1" applyFont="1" applyFill="1" applyBorder="1" applyAlignment="1">
      <alignment horizontal="center" vertical="center"/>
    </xf>
    <xf numFmtId="10" fontId="15" fillId="11" borderId="28" xfId="1" applyNumberFormat="1" applyFont="1" applyFill="1" applyBorder="1" applyAlignment="1">
      <alignment horizontal="center" vertical="center"/>
    </xf>
    <xf numFmtId="10" fontId="44" fillId="4" borderId="28" xfId="1" applyNumberFormat="1" applyFont="1" applyFill="1" applyBorder="1" applyAlignment="1">
      <alignment horizontal="center" vertical="center"/>
    </xf>
    <xf numFmtId="9" fontId="15" fillId="11" borderId="28" xfId="1" applyNumberFormat="1" applyFont="1" applyFill="1" applyBorder="1" applyAlignment="1">
      <alignment horizontal="center" vertical="center"/>
    </xf>
    <xf numFmtId="0" fontId="3" fillId="0" borderId="1" xfId="0" applyFont="1" applyBorder="1" applyAlignment="1">
      <alignment horizontal="left" vertical="center"/>
    </xf>
    <xf numFmtId="0" fontId="2" fillId="0" borderId="2" xfId="0" applyFont="1" applyBorder="1"/>
    <xf numFmtId="0" fontId="2" fillId="0" borderId="3" xfId="0" applyFont="1" applyBorder="1"/>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2" xfId="0" applyFont="1" applyBorder="1" applyAlignment="1">
      <alignment horizontal="center" vertical="center"/>
    </xf>
    <xf numFmtId="0" fontId="4" fillId="2" borderId="1" xfId="0" applyFont="1" applyFill="1" applyBorder="1" applyAlignment="1">
      <alignment horizontal="left" vertical="center"/>
    </xf>
    <xf numFmtId="0" fontId="1"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0" borderId="2" xfId="0" applyFont="1" applyBorder="1" applyAlignment="1">
      <alignment horizontal="center" vertical="center" wrapText="1"/>
    </xf>
    <xf numFmtId="0" fontId="40" fillId="11" borderId="74" xfId="0" applyFont="1" applyFill="1" applyBorder="1" applyAlignment="1">
      <alignment horizontal="center" vertical="center"/>
    </xf>
    <xf numFmtId="0" fontId="40" fillId="11" borderId="75" xfId="0" applyFont="1" applyFill="1" applyBorder="1" applyAlignment="1">
      <alignment horizontal="center" vertical="center"/>
    </xf>
    <xf numFmtId="0" fontId="45" fillId="11" borderId="70" xfId="0" applyFont="1" applyFill="1" applyBorder="1" applyAlignment="1">
      <alignment horizontal="center" vertical="center"/>
    </xf>
    <xf numFmtId="0" fontId="45" fillId="11" borderId="71" xfId="0" applyFont="1" applyFill="1" applyBorder="1" applyAlignment="1">
      <alignment horizontal="center" vertical="center"/>
    </xf>
    <xf numFmtId="0" fontId="13" fillId="9" borderId="29" xfId="0" applyFont="1" applyFill="1" applyBorder="1" applyAlignment="1">
      <alignment horizontal="center" vertical="center" wrapText="1"/>
    </xf>
    <xf numFmtId="0" fontId="13" fillId="9" borderId="32" xfId="0" applyFont="1" applyFill="1" applyBorder="1" applyAlignment="1">
      <alignment horizontal="center" vertical="center" wrapText="1"/>
    </xf>
    <xf numFmtId="0" fontId="44" fillId="4" borderId="19" xfId="0" applyFont="1" applyFill="1" applyBorder="1" applyAlignment="1">
      <alignment horizontal="center" vertical="center"/>
    </xf>
    <xf numFmtId="0" fontId="44" fillId="4" borderId="20" xfId="0" applyFont="1" applyFill="1" applyBorder="1" applyAlignment="1">
      <alignment horizontal="center" vertical="center"/>
    </xf>
    <xf numFmtId="0" fontId="13" fillId="11" borderId="38" xfId="0" applyFont="1" applyFill="1" applyBorder="1" applyAlignment="1">
      <alignment horizontal="center" vertical="center" wrapText="1"/>
    </xf>
    <xf numFmtId="0" fontId="13" fillId="11" borderId="45" xfId="0" applyFont="1" applyFill="1" applyBorder="1" applyAlignment="1">
      <alignment horizontal="center" vertical="center" wrapText="1"/>
    </xf>
    <xf numFmtId="0" fontId="13" fillId="11" borderId="40"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1" fillId="16" borderId="54" xfId="0" applyFont="1" applyFill="1" applyBorder="1" applyAlignment="1">
      <alignment horizontal="center" vertical="center" wrapText="1"/>
    </xf>
    <xf numFmtId="0" fontId="11" fillId="16" borderId="77" xfId="0" applyFont="1" applyFill="1" applyBorder="1" applyAlignment="1">
      <alignment horizontal="center" vertical="center" wrapText="1"/>
    </xf>
    <xf numFmtId="0" fontId="11" fillId="16" borderId="78" xfId="0" applyFont="1" applyFill="1" applyBorder="1" applyAlignment="1">
      <alignment horizontal="center" vertical="center" wrapText="1"/>
    </xf>
    <xf numFmtId="0" fontId="11" fillId="15" borderId="54" xfId="0" applyFont="1" applyFill="1" applyBorder="1" applyAlignment="1">
      <alignment horizontal="center" vertical="center" wrapText="1"/>
    </xf>
    <xf numFmtId="0" fontId="11" fillId="15" borderId="77"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11" xfId="0" applyFont="1" applyFill="1" applyBorder="1" applyAlignment="1">
      <alignment horizontal="center" vertical="center" wrapText="1"/>
    </xf>
    <xf numFmtId="49" fontId="13" fillId="9" borderId="76" xfId="0" applyNumberFormat="1" applyFont="1" applyFill="1" applyBorder="1" applyAlignment="1">
      <alignment horizontal="center" vertical="center"/>
    </xf>
    <xf numFmtId="49" fontId="13" fillId="9" borderId="12" xfId="0" applyNumberFormat="1" applyFont="1" applyFill="1" applyBorder="1" applyAlignment="1">
      <alignment horizontal="center" vertical="center"/>
    </xf>
    <xf numFmtId="49" fontId="13" fillId="9" borderId="14" xfId="0" applyNumberFormat="1" applyFont="1" applyFill="1" applyBorder="1" applyAlignment="1">
      <alignment horizontal="center" vertical="center"/>
    </xf>
    <xf numFmtId="49" fontId="13" fillId="11" borderId="76" xfId="0" applyNumberFormat="1" applyFont="1" applyFill="1" applyBorder="1" applyAlignment="1">
      <alignment horizontal="center" vertical="center"/>
    </xf>
    <xf numFmtId="49" fontId="13" fillId="11" borderId="12" xfId="0" applyNumberFormat="1" applyFont="1" applyFill="1" applyBorder="1" applyAlignment="1">
      <alignment horizontal="center" vertical="center"/>
    </xf>
    <xf numFmtId="49" fontId="13" fillId="11" borderId="79"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2" fillId="9" borderId="3" xfId="0" applyFont="1" applyFill="1" applyBorder="1"/>
    <xf numFmtId="0" fontId="23" fillId="4" borderId="1" xfId="0" applyFont="1" applyFill="1" applyBorder="1" applyAlignment="1">
      <alignment horizontal="center" vertical="center"/>
    </xf>
    <xf numFmtId="0" fontId="24" fillId="9" borderId="2" xfId="0" applyFont="1" applyFill="1" applyBorder="1" applyAlignment="1">
      <alignment vertical="center"/>
    </xf>
    <xf numFmtId="0" fontId="24" fillId="9" borderId="15" xfId="0" applyFont="1" applyFill="1" applyBorder="1" applyAlignment="1">
      <alignment vertical="center"/>
    </xf>
    <xf numFmtId="0" fontId="11" fillId="4" borderId="19" xfId="0" applyFont="1" applyFill="1" applyBorder="1" applyAlignment="1">
      <alignment horizontal="center" vertical="center"/>
    </xf>
    <xf numFmtId="0" fontId="2" fillId="9" borderId="20" xfId="0" applyFont="1" applyFill="1" applyBorder="1"/>
    <xf numFmtId="0" fontId="6" fillId="4" borderId="8" xfId="0" applyFont="1" applyFill="1" applyBorder="1" applyAlignment="1">
      <alignment horizontal="center"/>
    </xf>
    <xf numFmtId="0" fontId="2" fillId="9" borderId="9" xfId="0" applyFont="1" applyFill="1" applyBorder="1"/>
    <xf numFmtId="0" fontId="2" fillId="9" borderId="11" xfId="0" applyFont="1" applyFill="1" applyBorder="1"/>
    <xf numFmtId="0" fontId="2" fillId="9" borderId="12" xfId="0" applyFont="1" applyFill="1" applyBorder="1"/>
    <xf numFmtId="0" fontId="2" fillId="9" borderId="13" xfId="0" applyFont="1" applyFill="1" applyBorder="1"/>
    <xf numFmtId="0" fontId="2" fillId="9" borderId="14" xfId="0" applyFont="1" applyFill="1" applyBorder="1"/>
    <xf numFmtId="0" fontId="7" fillId="4" borderId="1" xfId="0" applyFont="1" applyFill="1" applyBorder="1" applyAlignment="1">
      <alignment horizontal="center" vertical="center" wrapText="1"/>
    </xf>
    <xf numFmtId="0" fontId="2" fillId="9" borderId="2" xfId="0" applyFont="1" applyFill="1" applyBorder="1"/>
    <xf numFmtId="0" fontId="2" fillId="9" borderId="15" xfId="0" applyFont="1" applyFill="1" applyBorder="1"/>
    <xf numFmtId="0" fontId="11" fillId="4" borderId="16" xfId="0" applyFont="1" applyFill="1" applyBorder="1" applyAlignment="1">
      <alignment horizontal="center" vertical="center" wrapText="1"/>
    </xf>
    <xf numFmtId="0" fontId="2" fillId="0" borderId="17" xfId="0" applyFont="1" applyBorder="1"/>
    <xf numFmtId="0" fontId="2" fillId="0" borderId="20" xfId="0" applyFont="1" applyBorder="1"/>
    <xf numFmtId="0" fontId="2" fillId="0" borderId="9" xfId="0" applyFont="1" applyBorder="1"/>
    <xf numFmtId="0" fontId="2" fillId="0" borderId="22" xfId="0" applyFont="1" applyBorder="1"/>
    <xf numFmtId="0" fontId="2" fillId="0" borderId="12" xfId="0" applyFont="1" applyBorder="1"/>
    <xf numFmtId="0" fontId="12" fillId="4" borderId="8" xfId="0" applyFont="1" applyFill="1" applyBorder="1" applyAlignment="1">
      <alignment horizontal="center" vertical="center" wrapText="1"/>
    </xf>
    <xf numFmtId="0" fontId="2" fillId="0" borderId="11" xfId="0" applyFont="1" applyBorder="1"/>
    <xf numFmtId="0" fontId="6" fillId="4" borderId="8" xfId="0" applyFont="1" applyFill="1" applyBorder="1" applyAlignment="1">
      <alignment horizontal="center" wrapText="1"/>
    </xf>
    <xf numFmtId="0" fontId="2" fillId="0" borderId="13" xfId="0" applyFont="1" applyBorder="1"/>
    <xf numFmtId="0" fontId="2" fillId="0" borderId="14" xfId="0" applyFont="1" applyBorder="1"/>
    <xf numFmtId="0" fontId="2" fillId="0" borderId="15" xfId="0" applyFont="1" applyBorder="1"/>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3" fillId="9" borderId="17"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30" fillId="9" borderId="3"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31" fillId="9" borderId="39" xfId="0" applyFont="1" applyFill="1" applyBorder="1" applyAlignment="1">
      <alignment horizontal="center" vertical="center" wrapText="1"/>
    </xf>
    <xf numFmtId="0" fontId="31" fillId="9" borderId="32" xfId="0" applyFont="1" applyFill="1" applyBorder="1" applyAlignment="1">
      <alignment horizontal="center" vertical="center" wrapText="1"/>
    </xf>
    <xf numFmtId="0" fontId="31" fillId="9" borderId="47" xfId="0"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31" fillId="11" borderId="45" xfId="0" applyFont="1" applyFill="1" applyBorder="1" applyAlignment="1">
      <alignment horizontal="center" vertical="center" wrapText="1"/>
    </xf>
    <xf numFmtId="0" fontId="31" fillId="11" borderId="46"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32" xfId="0" applyFont="1" applyFill="1" applyBorder="1" applyAlignment="1">
      <alignment horizontal="center" vertical="center" wrapText="1"/>
    </xf>
    <xf numFmtId="0" fontId="31" fillId="4" borderId="47" xfId="0" applyFont="1" applyFill="1" applyBorder="1" applyAlignment="1">
      <alignment horizontal="center" vertical="center" wrapText="1"/>
    </xf>
    <xf numFmtId="49" fontId="31" fillId="9" borderId="39" xfId="0" applyNumberFormat="1" applyFont="1" applyFill="1" applyBorder="1" applyAlignment="1">
      <alignment horizontal="center" vertical="center" wrapText="1"/>
    </xf>
    <xf numFmtId="49" fontId="31" fillId="9" borderId="32" xfId="0" applyNumberFormat="1" applyFont="1" applyFill="1" applyBorder="1" applyAlignment="1">
      <alignment horizontal="center" vertical="center" wrapText="1"/>
    </xf>
    <xf numFmtId="49" fontId="31" fillId="9" borderId="47" xfId="0" applyNumberFormat="1" applyFont="1" applyFill="1" applyBorder="1" applyAlignment="1">
      <alignment horizontal="center" vertical="center" wrapText="1"/>
    </xf>
    <xf numFmtId="0" fontId="31" fillId="12" borderId="39"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1" fillId="12" borderId="47" xfId="0" applyFont="1" applyFill="1" applyBorder="1" applyAlignment="1">
      <alignment horizontal="center" vertical="center" wrapText="1"/>
    </xf>
    <xf numFmtId="1" fontId="31" fillId="9" borderId="39" xfId="0" applyNumberFormat="1" applyFont="1" applyFill="1" applyBorder="1" applyAlignment="1">
      <alignment horizontal="center" vertical="center" wrapText="1"/>
    </xf>
    <xf numFmtId="1" fontId="31" fillId="9" borderId="32" xfId="0" applyNumberFormat="1" applyFont="1" applyFill="1" applyBorder="1" applyAlignment="1">
      <alignment horizontal="center" vertical="center" wrapText="1"/>
    </xf>
    <xf numFmtId="1" fontId="31" fillId="9" borderId="47" xfId="0" applyNumberFormat="1"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31" fillId="11" borderId="47" xfId="0" applyFont="1" applyFill="1" applyBorder="1" applyAlignment="1">
      <alignment horizontal="center" vertical="center" wrapText="1"/>
    </xf>
    <xf numFmtId="0" fontId="31" fillId="9" borderId="83" xfId="0" applyFont="1" applyFill="1" applyBorder="1" applyAlignment="1">
      <alignment horizontal="center" vertical="center" wrapText="1"/>
    </xf>
    <xf numFmtId="0" fontId="31" fillId="9" borderId="84" xfId="0" applyFont="1" applyFill="1" applyBorder="1" applyAlignment="1">
      <alignment horizontal="center" vertical="center" wrapText="1"/>
    </xf>
    <xf numFmtId="0" fontId="31" fillId="9" borderId="89" xfId="0" applyFont="1" applyFill="1" applyBorder="1" applyAlignment="1">
      <alignment horizontal="center" vertical="center" wrapText="1"/>
    </xf>
    <xf numFmtId="0" fontId="31" fillId="9" borderId="90" xfId="0" applyFont="1" applyFill="1" applyBorder="1" applyAlignment="1">
      <alignment horizontal="center" vertical="center" wrapText="1"/>
    </xf>
    <xf numFmtId="0" fontId="31" fillId="9" borderId="77" xfId="0" applyFont="1" applyFill="1" applyBorder="1" applyAlignment="1">
      <alignment horizontal="center" vertical="center" wrapText="1"/>
    </xf>
    <xf numFmtId="0" fontId="31" fillId="9" borderId="78"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41" fillId="9" borderId="81" xfId="0" applyFont="1" applyFill="1" applyBorder="1" applyAlignment="1">
      <alignment horizontal="center" vertical="center" wrapText="1"/>
    </xf>
    <xf numFmtId="0" fontId="41" fillId="9" borderId="62" xfId="0" applyFont="1" applyFill="1" applyBorder="1" applyAlignment="1">
      <alignment horizontal="center" vertical="center" wrapText="1"/>
    </xf>
    <xf numFmtId="2" fontId="31" fillId="9" borderId="99" xfId="1" applyNumberFormat="1" applyFont="1" applyFill="1" applyBorder="1" applyAlignment="1">
      <alignment horizontal="center" vertical="center" wrapText="1"/>
    </xf>
    <xf numFmtId="2" fontId="31" fillId="9" borderId="95" xfId="1" applyNumberFormat="1" applyFont="1" applyFill="1" applyBorder="1" applyAlignment="1">
      <alignment horizontal="center" vertical="center" wrapText="1"/>
    </xf>
    <xf numFmtId="2" fontId="31" fillId="9" borderId="66" xfId="1" applyNumberFormat="1" applyFont="1" applyFill="1" applyBorder="1" applyAlignment="1">
      <alignment horizontal="center" vertical="center" wrapText="1"/>
    </xf>
    <xf numFmtId="0" fontId="36" fillId="9" borderId="112" xfId="0" applyFont="1" applyFill="1" applyBorder="1" applyAlignment="1">
      <alignment horizontal="center" vertical="center" wrapText="1"/>
    </xf>
    <xf numFmtId="0" fontId="36" fillId="9" borderId="113" xfId="0" applyFont="1" applyFill="1" applyBorder="1" applyAlignment="1">
      <alignment horizontal="center" vertical="center" wrapText="1"/>
    </xf>
    <xf numFmtId="0" fontId="36" fillId="9" borderId="114" xfId="0" applyFont="1" applyFill="1" applyBorder="1" applyAlignment="1">
      <alignment horizontal="center" vertical="center" wrapText="1"/>
    </xf>
    <xf numFmtId="0" fontId="31" fillId="9" borderId="116" xfId="0" applyFont="1" applyFill="1" applyBorder="1" applyAlignment="1">
      <alignment horizontal="center" vertical="center" wrapText="1"/>
    </xf>
    <xf numFmtId="0" fontId="36" fillId="9" borderId="115" xfId="0"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9" borderId="100" xfId="0" applyFont="1" applyFill="1" applyBorder="1" applyAlignment="1">
      <alignment horizontal="center" vertical="center" wrapText="1"/>
    </xf>
    <xf numFmtId="0" fontId="31" fillId="9" borderId="96" xfId="0" applyFont="1" applyFill="1" applyBorder="1" applyAlignment="1">
      <alignment horizontal="center" vertical="center" wrapText="1"/>
    </xf>
    <xf numFmtId="0" fontId="31" fillId="9" borderId="98" xfId="0" applyFont="1" applyFill="1" applyBorder="1" applyAlignment="1">
      <alignment horizontal="center" vertical="center" wrapText="1"/>
    </xf>
    <xf numFmtId="0" fontId="31" fillId="9" borderId="30" xfId="0" applyFont="1" applyFill="1" applyBorder="1" applyAlignment="1">
      <alignment horizontal="center" vertical="center" wrapText="1"/>
    </xf>
    <xf numFmtId="0" fontId="31" fillId="9" borderId="104" xfId="0" applyFont="1" applyFill="1" applyBorder="1" applyAlignment="1">
      <alignment horizontal="center" vertical="center" wrapText="1"/>
    </xf>
    <xf numFmtId="0" fontId="47" fillId="12" borderId="99" xfId="0" applyFont="1" applyFill="1" applyBorder="1" applyAlignment="1">
      <alignment horizontal="center" vertical="center" wrapText="1"/>
    </xf>
    <xf numFmtId="0" fontId="47" fillId="12" borderId="30" xfId="0" applyFont="1" applyFill="1" applyBorder="1" applyAlignment="1">
      <alignment horizontal="center" vertical="center" wrapText="1"/>
    </xf>
    <xf numFmtId="0" fontId="47" fillId="12" borderId="95" xfId="0" applyFont="1" applyFill="1" applyBorder="1" applyAlignment="1">
      <alignment horizontal="center" vertical="center" wrapText="1"/>
    </xf>
    <xf numFmtId="0" fontId="47" fillId="12" borderId="22" xfId="0" applyFont="1" applyFill="1" applyBorder="1" applyAlignment="1">
      <alignment horizontal="center" vertical="center" wrapText="1"/>
    </xf>
    <xf numFmtId="0" fontId="47" fillId="12" borderId="66" xfId="0" applyFont="1" applyFill="1" applyBorder="1" applyAlignment="1">
      <alignment horizontal="center" vertical="center" wrapText="1"/>
    </xf>
    <xf numFmtId="0" fontId="47" fillId="12" borderId="104" xfId="0" applyFont="1" applyFill="1" applyBorder="1" applyAlignment="1">
      <alignment horizontal="center" vertical="center" wrapText="1"/>
    </xf>
    <xf numFmtId="44" fontId="31" fillId="9" borderId="39" xfId="2" applyFont="1" applyFill="1" applyBorder="1" applyAlignment="1">
      <alignment horizontal="center" vertical="center" wrapText="1"/>
    </xf>
    <xf numFmtId="44" fontId="31" fillId="9" borderId="32" xfId="2" applyFont="1" applyFill="1" applyBorder="1" applyAlignment="1">
      <alignment horizontal="center" vertical="center" wrapText="1"/>
    </xf>
    <xf numFmtId="44" fontId="31" fillId="9" borderId="116" xfId="2" applyFont="1" applyFill="1" applyBorder="1" applyAlignment="1">
      <alignment horizontal="center" vertical="center" wrapText="1"/>
    </xf>
    <xf numFmtId="164" fontId="31" fillId="9" borderId="39" xfId="0" applyNumberFormat="1" applyFont="1" applyFill="1" applyBorder="1" applyAlignment="1">
      <alignment horizontal="center" vertical="center" wrapText="1"/>
    </xf>
    <xf numFmtId="164" fontId="31" fillId="9" borderId="32" xfId="0" applyNumberFormat="1" applyFont="1" applyFill="1" applyBorder="1" applyAlignment="1">
      <alignment horizontal="center" vertical="center" wrapText="1"/>
    </xf>
    <xf numFmtId="164" fontId="31" fillId="9" borderId="116" xfId="0" applyNumberFormat="1" applyFont="1" applyFill="1" applyBorder="1" applyAlignment="1">
      <alignment horizontal="center" vertical="center" wrapText="1"/>
    </xf>
    <xf numFmtId="0" fontId="47" fillId="12" borderId="74" xfId="0" applyFont="1" applyFill="1" applyBorder="1" applyAlignment="1">
      <alignment horizontal="center" vertical="center" wrapText="1"/>
    </xf>
    <xf numFmtId="0" fontId="47" fillId="12" borderId="75" xfId="0" applyFont="1" applyFill="1" applyBorder="1" applyAlignment="1">
      <alignment horizontal="center" vertical="center" wrapText="1"/>
    </xf>
    <xf numFmtId="0" fontId="47" fillId="12" borderId="97" xfId="0" applyFont="1" applyFill="1" applyBorder="1" applyAlignment="1">
      <alignment horizontal="center" vertical="center" wrapText="1"/>
    </xf>
    <xf numFmtId="9" fontId="36" fillId="9" borderId="28" xfId="1" applyFont="1" applyFill="1" applyBorder="1" applyAlignment="1">
      <alignment horizontal="center" vertical="center" wrapText="1"/>
    </xf>
    <xf numFmtId="44" fontId="31" fillId="9" borderId="28" xfId="2" applyFont="1" applyFill="1" applyBorder="1" applyAlignment="1">
      <alignment horizontal="center" vertical="center" wrapText="1"/>
    </xf>
    <xf numFmtId="44" fontId="36" fillId="9" borderId="41" xfId="0" applyNumberFormat="1" applyFont="1" applyFill="1" applyBorder="1" applyAlignment="1">
      <alignment horizontal="center" vertical="center" wrapText="1"/>
    </xf>
    <xf numFmtId="44" fontId="36" fillId="9" borderId="28" xfId="0" applyNumberFormat="1" applyFont="1" applyFill="1" applyBorder="1" applyAlignment="1">
      <alignment horizontal="center" vertical="center" wrapText="1"/>
    </xf>
    <xf numFmtId="10" fontId="36" fillId="9" borderId="41" xfId="1" applyNumberFormat="1" applyFont="1" applyFill="1" applyBorder="1" applyAlignment="1">
      <alignment horizontal="center" vertical="center" wrapText="1"/>
    </xf>
    <xf numFmtId="10" fontId="36" fillId="9" borderId="28" xfId="1" applyNumberFormat="1" applyFont="1" applyFill="1" applyBorder="1" applyAlignment="1">
      <alignment horizontal="center" vertical="center" wrapText="1"/>
    </xf>
    <xf numFmtId="44" fontId="36" fillId="9" borderId="103" xfId="2" applyFont="1" applyFill="1" applyBorder="1" applyAlignment="1">
      <alignment horizontal="center" vertical="center" wrapText="1"/>
    </xf>
    <xf numFmtId="44" fontId="36" fillId="9" borderId="36" xfId="2" applyFont="1" applyFill="1" applyBorder="1" applyAlignment="1">
      <alignment horizontal="center" vertical="center" wrapText="1"/>
    </xf>
    <xf numFmtId="44" fontId="36" fillId="9" borderId="99" xfId="2" applyFont="1" applyFill="1" applyBorder="1" applyAlignment="1">
      <alignment horizontal="center" vertical="center" wrapText="1"/>
    </xf>
    <xf numFmtId="167" fontId="36" fillId="9" borderId="35" xfId="0" applyNumberFormat="1" applyFont="1" applyFill="1" applyBorder="1" applyAlignment="1">
      <alignment horizontal="center" vertical="center" wrapText="1"/>
    </xf>
    <xf numFmtId="167" fontId="36" fillId="9" borderId="28" xfId="0" applyNumberFormat="1" applyFont="1" applyFill="1" applyBorder="1" applyAlignment="1">
      <alignment horizontal="center" vertical="center" wrapText="1"/>
    </xf>
    <xf numFmtId="167" fontId="36" fillId="9" borderId="33" xfId="0" applyNumberFormat="1" applyFont="1" applyFill="1" applyBorder="1" applyAlignment="1">
      <alignment horizontal="center" vertical="center" wrapText="1"/>
    </xf>
    <xf numFmtId="168" fontId="36" fillId="9" borderId="35" xfId="1" applyNumberFormat="1" applyFont="1" applyFill="1" applyBorder="1" applyAlignment="1">
      <alignment horizontal="center" vertical="center" wrapText="1"/>
    </xf>
    <xf numFmtId="168" fontId="36" fillId="9" borderId="28" xfId="1" applyNumberFormat="1" applyFont="1" applyFill="1" applyBorder="1" applyAlignment="1">
      <alignment horizontal="center" vertical="center" wrapText="1"/>
    </xf>
    <xf numFmtId="168" fontId="36" fillId="9" borderId="33" xfId="1" applyNumberFormat="1" applyFont="1" applyFill="1" applyBorder="1" applyAlignment="1">
      <alignment horizontal="center" vertical="center" wrapText="1"/>
    </xf>
    <xf numFmtId="44" fontId="36" fillId="9" borderId="66" xfId="2" applyFont="1" applyFill="1" applyBorder="1" applyAlignment="1">
      <alignment horizontal="center" vertical="center" wrapText="1"/>
    </xf>
    <xf numFmtId="44" fontId="31" fillId="9" borderId="33" xfId="2" applyFont="1" applyFill="1" applyBorder="1" applyAlignment="1">
      <alignment horizontal="center" vertical="center" wrapText="1"/>
    </xf>
    <xf numFmtId="44" fontId="31" fillId="9" borderId="34" xfId="2" applyFont="1" applyFill="1" applyBorder="1" applyAlignment="1">
      <alignment horizontal="center" vertical="center" wrapText="1"/>
    </xf>
    <xf numFmtId="44" fontId="31" fillId="9" borderId="35" xfId="2" applyFont="1" applyFill="1" applyBorder="1" applyAlignment="1">
      <alignment horizontal="center" vertical="center" wrapText="1"/>
    </xf>
    <xf numFmtId="10" fontId="36" fillId="9" borderId="33" xfId="1" applyNumberFormat="1" applyFont="1" applyFill="1" applyBorder="1" applyAlignment="1">
      <alignment horizontal="center" vertical="center" wrapText="1"/>
    </xf>
    <xf numFmtId="10" fontId="36" fillId="9" borderId="34" xfId="1" applyNumberFormat="1" applyFont="1" applyFill="1" applyBorder="1" applyAlignment="1">
      <alignment horizontal="center" vertical="center" wrapText="1"/>
    </xf>
    <xf numFmtId="10" fontId="36" fillId="9" borderId="35" xfId="1" applyNumberFormat="1" applyFont="1" applyFill="1" applyBorder="1" applyAlignment="1">
      <alignment horizontal="center" vertical="center" wrapText="1"/>
    </xf>
    <xf numFmtId="44" fontId="31" fillId="9" borderId="29" xfId="2" applyFont="1" applyFill="1" applyBorder="1" applyAlignment="1">
      <alignment horizontal="center" vertical="center" wrapText="1"/>
    </xf>
    <xf numFmtId="44" fontId="31" fillId="9" borderId="47" xfId="2" applyFont="1" applyFill="1" applyBorder="1" applyAlignment="1">
      <alignment horizontal="center" vertical="center" wrapText="1"/>
    </xf>
    <xf numFmtId="44" fontId="31" fillId="9" borderId="111" xfId="2" applyFont="1" applyFill="1" applyBorder="1" applyAlignment="1">
      <alignment horizontal="center" vertical="center" wrapText="1"/>
    </xf>
    <xf numFmtId="164" fontId="31" fillId="9" borderId="47" xfId="0" applyNumberFormat="1" applyFont="1" applyFill="1" applyBorder="1" applyAlignment="1">
      <alignment horizontal="center" vertical="center" wrapText="1"/>
    </xf>
    <xf numFmtId="168" fontId="31" fillId="9" borderId="28" xfId="1" applyNumberFormat="1" applyFont="1" applyFill="1" applyBorder="1" applyAlignment="1">
      <alignment horizontal="center" vertical="center" wrapText="1"/>
    </xf>
    <xf numFmtId="9" fontId="31" fillId="9" borderId="33" xfId="1" applyFont="1" applyFill="1" applyBorder="1" applyAlignment="1">
      <alignment horizontal="center" vertical="center" wrapText="1"/>
    </xf>
    <xf numFmtId="9" fontId="31" fillId="9" borderId="34" xfId="1" applyFont="1" applyFill="1" applyBorder="1" applyAlignment="1">
      <alignment horizontal="center" vertical="center" wrapText="1"/>
    </xf>
    <xf numFmtId="9" fontId="31" fillId="9" borderId="35" xfId="1" applyFont="1" applyFill="1" applyBorder="1" applyAlignment="1">
      <alignment horizontal="center" vertical="center" wrapText="1"/>
    </xf>
    <xf numFmtId="0" fontId="47" fillId="12" borderId="101" xfId="0" applyFont="1" applyFill="1" applyBorder="1" applyAlignment="1">
      <alignment horizontal="center" wrapText="1"/>
    </xf>
    <xf numFmtId="0" fontId="47" fillId="12" borderId="75" xfId="0" applyFont="1" applyFill="1" applyBorder="1" applyAlignment="1">
      <alignment horizontal="center" wrapText="1"/>
    </xf>
    <xf numFmtId="0" fontId="47" fillId="12" borderId="102" xfId="0" applyFont="1" applyFill="1" applyBorder="1" applyAlignment="1">
      <alignment horizontal="center" wrapText="1"/>
    </xf>
    <xf numFmtId="10" fontId="28" fillId="9" borderId="28" xfId="1" applyNumberFormat="1" applyFont="1" applyFill="1" applyBorder="1" applyAlignment="1">
      <alignment horizontal="center" vertical="center" wrapText="1"/>
    </xf>
    <xf numFmtId="9" fontId="31" fillId="9" borderId="28" xfId="1" applyFont="1" applyFill="1" applyBorder="1" applyAlignment="1">
      <alignment horizontal="center" vertical="center" wrapText="1"/>
    </xf>
    <xf numFmtId="0" fontId="47" fillId="16" borderId="28" xfId="0" applyFont="1" applyFill="1" applyBorder="1" applyAlignment="1">
      <alignment horizontal="center" vertical="center" wrapText="1"/>
    </xf>
    <xf numFmtId="0" fontId="47" fillId="12" borderId="100" xfId="0" applyFont="1" applyFill="1" applyBorder="1" applyAlignment="1">
      <alignment horizontal="center" vertical="center" wrapText="1"/>
    </xf>
    <xf numFmtId="0" fontId="47" fillId="12" borderId="96" xfId="0" applyFont="1" applyFill="1" applyBorder="1" applyAlignment="1">
      <alignment horizontal="center" vertical="center" wrapText="1"/>
    </xf>
    <xf numFmtId="0" fontId="47" fillId="12" borderId="98" xfId="0" applyFont="1" applyFill="1" applyBorder="1" applyAlignment="1">
      <alignment horizontal="center" vertical="center" wrapText="1"/>
    </xf>
    <xf numFmtId="0" fontId="31" fillId="9" borderId="33" xfId="0" applyFont="1" applyFill="1" applyBorder="1" applyAlignment="1">
      <alignment horizontal="center" vertical="center" wrapText="1"/>
    </xf>
    <xf numFmtId="0" fontId="31" fillId="9" borderId="34" xfId="0" applyFont="1" applyFill="1" applyBorder="1" applyAlignment="1">
      <alignment horizontal="center" vertical="center" wrapText="1"/>
    </xf>
    <xf numFmtId="0" fontId="31" fillId="9" borderId="35" xfId="0" applyFont="1" applyFill="1" applyBorder="1" applyAlignment="1">
      <alignment horizontal="center" vertical="center" wrapText="1"/>
    </xf>
    <xf numFmtId="44" fontId="28" fillId="9" borderId="35" xfId="2" applyFont="1" applyFill="1" applyBorder="1" applyAlignment="1">
      <alignment horizontal="center" vertical="center" wrapText="1"/>
    </xf>
    <xf numFmtId="44" fontId="28" fillId="9" borderId="28" xfId="2" applyFont="1" applyFill="1" applyBorder="1" applyAlignment="1">
      <alignment horizontal="center" vertical="center" wrapText="1"/>
    </xf>
    <xf numFmtId="44" fontId="28" fillId="9" borderId="33" xfId="2" applyFont="1" applyFill="1" applyBorder="1" applyAlignment="1">
      <alignment horizontal="center" vertical="center" wrapText="1"/>
    </xf>
    <xf numFmtId="168" fontId="28" fillId="9" borderId="35" xfId="1" applyNumberFormat="1" applyFont="1" applyFill="1" applyBorder="1" applyAlignment="1">
      <alignment horizontal="center" vertical="center" wrapText="1"/>
    </xf>
    <xf numFmtId="168" fontId="28" fillId="9" borderId="28" xfId="1" applyNumberFormat="1" applyFont="1" applyFill="1" applyBorder="1" applyAlignment="1">
      <alignment horizontal="center" vertical="center" wrapText="1"/>
    </xf>
    <xf numFmtId="168" fontId="28" fillId="9" borderId="33" xfId="1" applyNumberFormat="1" applyFont="1" applyFill="1" applyBorder="1" applyAlignment="1">
      <alignment horizontal="center" vertical="center" wrapText="1"/>
    </xf>
    <xf numFmtId="44" fontId="28" fillId="9" borderId="66" xfId="2" applyFont="1" applyFill="1" applyBorder="1" applyAlignment="1">
      <alignment horizontal="center" vertical="center" wrapText="1"/>
    </xf>
    <xf numFmtId="44" fontId="28" fillId="9" borderId="36" xfId="2" applyFont="1" applyFill="1" applyBorder="1" applyAlignment="1">
      <alignment horizontal="center" vertical="center" wrapText="1"/>
    </xf>
    <xf numFmtId="44" fontId="28" fillId="9" borderId="99" xfId="2" applyFont="1" applyFill="1" applyBorder="1" applyAlignment="1">
      <alignment horizontal="center" vertical="center" wrapText="1"/>
    </xf>
    <xf numFmtId="164" fontId="31" fillId="9" borderId="28" xfId="0" applyNumberFormat="1" applyFont="1" applyFill="1" applyBorder="1" applyAlignment="1">
      <alignment horizontal="center" vertical="center" wrapText="1"/>
    </xf>
    <xf numFmtId="44" fontId="36" fillId="9" borderId="28" xfId="1" applyNumberFormat="1" applyFont="1" applyFill="1" applyBorder="1" applyAlignment="1">
      <alignment horizontal="center" vertical="center" wrapText="1"/>
    </xf>
    <xf numFmtId="44" fontId="50" fillId="9" borderId="33" xfId="0" applyNumberFormat="1" applyFont="1" applyFill="1" applyBorder="1" applyAlignment="1">
      <alignment horizontal="center" vertical="center" wrapText="1"/>
    </xf>
    <xf numFmtId="0" fontId="50" fillId="9" borderId="34" xfId="0" applyFont="1" applyFill="1" applyBorder="1" applyAlignment="1">
      <alignment horizontal="center" vertical="center" wrapText="1"/>
    </xf>
    <xf numFmtId="0" fontId="50" fillId="9" borderId="35" xfId="0" applyFont="1" applyFill="1" applyBorder="1" applyAlignment="1">
      <alignment horizontal="center" vertical="center" wrapText="1"/>
    </xf>
    <xf numFmtId="9" fontId="50" fillId="9" borderId="33" xfId="1" applyFont="1" applyFill="1" applyBorder="1" applyAlignment="1">
      <alignment horizontal="center" vertical="center" wrapText="1"/>
    </xf>
    <xf numFmtId="9" fontId="50" fillId="9" borderId="34" xfId="1" applyFont="1" applyFill="1" applyBorder="1" applyAlignment="1">
      <alignment horizontal="center" vertical="center" wrapText="1"/>
    </xf>
    <xf numFmtId="9" fontId="50" fillId="9" borderId="35" xfId="1" applyFont="1" applyFill="1" applyBorder="1" applyAlignment="1">
      <alignment horizontal="center" vertical="center" wrapText="1"/>
    </xf>
    <xf numFmtId="169" fontId="50" fillId="9" borderId="28" xfId="0" applyNumberFormat="1" applyFont="1" applyFill="1" applyBorder="1" applyAlignment="1">
      <alignment horizontal="center" vertical="center" wrapText="1"/>
    </xf>
    <xf numFmtId="0" fontId="50" fillId="9" borderId="28" xfId="0" applyFont="1" applyFill="1" applyBorder="1" applyAlignment="1">
      <alignment horizontal="center" vertical="center" wrapText="1"/>
    </xf>
    <xf numFmtId="10" fontId="31" fillId="9" borderId="33" xfId="1" applyNumberFormat="1" applyFont="1" applyFill="1" applyBorder="1" applyAlignment="1">
      <alignment horizontal="center" vertical="center" wrapText="1"/>
    </xf>
    <xf numFmtId="10" fontId="31" fillId="9" borderId="34" xfId="1" applyNumberFormat="1" applyFont="1" applyFill="1" applyBorder="1" applyAlignment="1">
      <alignment horizontal="center" vertical="center" wrapText="1"/>
    </xf>
    <xf numFmtId="10" fontId="31" fillId="9" borderId="35" xfId="1" applyNumberFormat="1" applyFont="1" applyFill="1" applyBorder="1" applyAlignment="1">
      <alignment horizontal="center" vertical="center" wrapText="1"/>
    </xf>
    <xf numFmtId="10" fontId="31" fillId="9" borderId="28" xfId="1"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6" borderId="23" xfId="0" applyFont="1" applyFill="1" applyBorder="1" applyAlignment="1">
      <alignment horizontal="center" vertical="center"/>
    </xf>
    <xf numFmtId="0" fontId="2" fillId="0" borderId="24" xfId="0" applyFont="1" applyBorder="1"/>
    <xf numFmtId="0" fontId="2" fillId="0" borderId="25" xfId="0" applyFont="1" applyBorder="1"/>
    <xf numFmtId="0" fontId="7"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44" fontId="31" fillId="9" borderId="39" xfId="2" applyFont="1" applyFill="1" applyBorder="1" applyAlignment="1">
      <alignment horizontal="right" vertical="center" wrapText="1"/>
    </xf>
    <xf numFmtId="44" fontId="31" fillId="9" borderId="32" xfId="2" applyFont="1" applyFill="1" applyBorder="1" applyAlignment="1">
      <alignment horizontal="right" vertical="center" wrapText="1"/>
    </xf>
    <xf numFmtId="44" fontId="31" fillId="9" borderId="47" xfId="2" applyFont="1" applyFill="1" applyBorder="1" applyAlignment="1">
      <alignment horizontal="right" vertical="center" wrapText="1"/>
    </xf>
    <xf numFmtId="170" fontId="0" fillId="0" borderId="0" xfId="0" applyNumberFormat="1" applyAlignment="1">
      <alignment wrapText="1"/>
    </xf>
    <xf numFmtId="170" fontId="0" fillId="0" borderId="0" xfId="0" applyNumberFormat="1" applyAlignment="1">
      <alignment horizontal="center" vertical="center" wrapText="1"/>
    </xf>
    <xf numFmtId="170" fontId="0" fillId="0" borderId="0" xfId="0" applyNumberFormat="1" applyAlignment="1">
      <alignment vertical="center" wrapText="1"/>
    </xf>
    <xf numFmtId="44" fontId="31" fillId="9" borderId="33" xfId="0" applyNumberFormat="1"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lfonso Nieves Guerrero" id="{56715B1D-5295-4528-AAE9-080BB020CF8C}" userId="S-1-5-21-2857219603-2485377225-345047442-6737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2" dT="2024-09-25T15:04:09.22" personId="{56715B1D-5295-4528-AAE9-080BB020CF8C}" id="{1DDB0CD3-106B-4200-A110-DD61B6F0D42D}">
    <text>Hoy asignados 9.100 millones con CDP 57 &amp; 58 Proteccion Costera F1 C1</text>
  </threadedComment>
  <threadedComment ref="AE14" dT="2024-09-25T15:04:56.91" personId="{56715B1D-5295-4528-AAE9-080BB020CF8C}" id="{22ECE8F4-C691-458C-A4BD-35B4E0565E48}">
    <text xml:space="preserve">5 OPS por 5 meses </text>
  </threadedComment>
  <threadedComment ref="P16" dT="2024-09-25T14:46:16.83" personId="{56715B1D-5295-4528-AAE9-080BB020CF8C}" id="{A620A7D0-4303-46EE-9D1E-006047F106BC}">
    <text>PASACABALLOS CALLE DEL CAMPO</text>
  </threadedComment>
  <threadedComment ref="P21" dT="2024-09-25T14:46:16.83" personId="{56715B1D-5295-4528-AAE9-080BB020CF8C}" id="{81DB216D-AD00-414B-9FF1-F40148571EF0}">
    <text>PASACABALLOS CALLE DEL CAMPO</text>
  </threadedComment>
  <threadedComment ref="AE30" dT="2024-09-25T15:10:29.60" personId="{56715B1D-5295-4528-AAE9-080BB020CF8C}" id="{7ADC7FE5-4DC0-45A1-A060-CB5CB1265994}">
    <text>CONVENIOS U DE C LAGUITO Y CANALES CON ACCIONES POPULARES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24" workbookViewId="0">
      <selection activeCell="A33" sqref="A33"/>
    </sheetView>
  </sheetViews>
  <sheetFormatPr baseColWidth="10" defaultColWidth="12.625" defaultRowHeight="15" customHeight="1"/>
  <cols>
    <col min="1" max="1" width="34.125" customWidth="1"/>
    <col min="2" max="2" width="10.875" customWidth="1"/>
    <col min="3" max="3" width="28.375" customWidth="1"/>
    <col min="4" max="4" width="21.375" customWidth="1"/>
    <col min="5" max="5" width="19.375" customWidth="1"/>
    <col min="6" max="6" width="27.375" customWidth="1"/>
    <col min="7" max="7" width="17.25" customWidth="1"/>
    <col min="8" max="8" width="27.375" customWidth="1"/>
    <col min="9" max="9" width="15.375" customWidth="1"/>
    <col min="10" max="10" width="17.875" customWidth="1"/>
    <col min="11" max="11" width="19.375" customWidth="1"/>
    <col min="12" max="12" width="25.375" customWidth="1"/>
    <col min="13" max="13" width="20.75" customWidth="1"/>
    <col min="14" max="15" width="10.875" customWidth="1"/>
    <col min="16" max="16" width="16.75" customWidth="1"/>
    <col min="17" max="17" width="20.375" customWidth="1"/>
    <col min="18" max="18" width="18.75" customWidth="1"/>
    <col min="19" max="19" width="22.875" customWidth="1"/>
    <col min="20" max="20" width="22.125" customWidth="1"/>
    <col min="21" max="21" width="25.375" customWidth="1"/>
    <col min="22" max="22" width="21.125" customWidth="1"/>
    <col min="23" max="26" width="10.875" customWidth="1"/>
  </cols>
  <sheetData>
    <row r="1" spans="1:26" ht="54.75" customHeight="1">
      <c r="A1" s="322" t="s">
        <v>0</v>
      </c>
      <c r="B1" s="316"/>
      <c r="C1" s="316"/>
      <c r="D1" s="316"/>
      <c r="E1" s="316"/>
      <c r="F1" s="316"/>
      <c r="G1" s="316"/>
      <c r="H1" s="317"/>
      <c r="I1" s="1"/>
      <c r="J1" s="1"/>
      <c r="K1" s="1"/>
      <c r="L1" s="1"/>
      <c r="M1" s="1"/>
      <c r="N1" s="1"/>
      <c r="O1" s="1"/>
      <c r="P1" s="1"/>
      <c r="Q1" s="1"/>
      <c r="R1" s="1"/>
      <c r="S1" s="1"/>
      <c r="T1" s="1"/>
      <c r="U1" s="1"/>
      <c r="V1" s="1"/>
      <c r="W1" s="1"/>
      <c r="X1" s="1"/>
      <c r="Y1" s="1"/>
      <c r="Z1" s="1"/>
    </row>
    <row r="2" spans="1:26" ht="33" customHeight="1">
      <c r="A2" s="323" t="s">
        <v>1</v>
      </c>
      <c r="B2" s="316"/>
      <c r="C2" s="316"/>
      <c r="D2" s="316"/>
      <c r="E2" s="316"/>
      <c r="F2" s="316"/>
      <c r="G2" s="316"/>
      <c r="H2" s="317"/>
      <c r="I2" s="2"/>
      <c r="J2" s="2"/>
      <c r="K2" s="2"/>
      <c r="L2" s="2"/>
      <c r="M2" s="2"/>
      <c r="N2" s="2"/>
      <c r="O2" s="2"/>
      <c r="P2" s="2"/>
      <c r="Q2" s="2"/>
      <c r="R2" s="2"/>
      <c r="S2" s="2"/>
      <c r="T2" s="2"/>
      <c r="U2" s="2"/>
      <c r="V2" s="2"/>
      <c r="W2" s="2"/>
      <c r="X2" s="2"/>
      <c r="Y2" s="2"/>
      <c r="Z2" s="2"/>
    </row>
    <row r="3" spans="1:26" ht="48" customHeight="1">
      <c r="A3" s="3" t="s">
        <v>2</v>
      </c>
      <c r="B3" s="324" t="s">
        <v>3</v>
      </c>
      <c r="C3" s="316"/>
      <c r="D3" s="316"/>
      <c r="E3" s="316"/>
      <c r="F3" s="316"/>
      <c r="G3" s="316"/>
      <c r="H3" s="317"/>
      <c r="I3" s="1"/>
      <c r="J3" s="1"/>
      <c r="K3" s="1"/>
      <c r="L3" s="1"/>
      <c r="M3" s="1"/>
      <c r="N3" s="1"/>
      <c r="O3" s="1"/>
      <c r="P3" s="1"/>
      <c r="Q3" s="1"/>
      <c r="R3" s="1"/>
      <c r="S3" s="1"/>
      <c r="T3" s="1"/>
      <c r="U3" s="1"/>
      <c r="V3" s="1"/>
      <c r="W3" s="1"/>
      <c r="X3" s="1"/>
      <c r="Y3" s="1"/>
      <c r="Z3" s="1"/>
    </row>
    <row r="4" spans="1:26" ht="48" customHeight="1">
      <c r="A4" s="3" t="s">
        <v>4</v>
      </c>
      <c r="B4" s="324" t="s">
        <v>5</v>
      </c>
      <c r="C4" s="316"/>
      <c r="D4" s="316"/>
      <c r="E4" s="316"/>
      <c r="F4" s="316"/>
      <c r="G4" s="316"/>
      <c r="H4" s="317"/>
      <c r="I4" s="1"/>
      <c r="J4" s="1"/>
      <c r="K4" s="1"/>
      <c r="L4" s="1"/>
      <c r="M4" s="1"/>
      <c r="N4" s="1"/>
      <c r="O4" s="1"/>
      <c r="P4" s="1"/>
      <c r="Q4" s="1"/>
      <c r="R4" s="1"/>
      <c r="S4" s="1"/>
      <c r="T4" s="1"/>
      <c r="U4" s="1"/>
      <c r="V4" s="1"/>
      <c r="W4" s="1"/>
      <c r="X4" s="1"/>
      <c r="Y4" s="1"/>
      <c r="Z4" s="1"/>
    </row>
    <row r="5" spans="1:26" ht="31.5" customHeight="1">
      <c r="A5" s="3" t="s">
        <v>6</v>
      </c>
      <c r="B5" s="324" t="s">
        <v>7</v>
      </c>
      <c r="C5" s="316"/>
      <c r="D5" s="316"/>
      <c r="E5" s="316"/>
      <c r="F5" s="316"/>
      <c r="G5" s="316"/>
      <c r="H5" s="317"/>
      <c r="I5" s="1"/>
      <c r="J5" s="1"/>
      <c r="K5" s="1"/>
      <c r="L5" s="1"/>
      <c r="M5" s="1"/>
      <c r="N5" s="1"/>
      <c r="O5" s="1"/>
      <c r="P5" s="1"/>
      <c r="Q5" s="1"/>
      <c r="R5" s="1"/>
      <c r="S5" s="1"/>
      <c r="T5" s="1"/>
      <c r="U5" s="1"/>
      <c r="V5" s="1"/>
      <c r="W5" s="1"/>
      <c r="X5" s="1"/>
      <c r="Y5" s="1"/>
      <c r="Z5" s="1"/>
    </row>
    <row r="6" spans="1:26" ht="40.5" customHeight="1">
      <c r="A6" s="3" t="s">
        <v>8</v>
      </c>
      <c r="B6" s="324" t="s">
        <v>9</v>
      </c>
      <c r="C6" s="316"/>
      <c r="D6" s="316"/>
      <c r="E6" s="316"/>
      <c r="F6" s="316"/>
      <c r="G6" s="316"/>
      <c r="H6" s="317"/>
      <c r="I6" s="1"/>
      <c r="J6" s="1"/>
      <c r="K6" s="1"/>
      <c r="L6" s="1"/>
      <c r="M6" s="1"/>
      <c r="N6" s="1"/>
      <c r="O6" s="1"/>
      <c r="P6" s="1"/>
      <c r="Q6" s="1"/>
      <c r="R6" s="1"/>
      <c r="S6" s="1"/>
      <c r="T6" s="1"/>
      <c r="U6" s="1"/>
      <c r="V6" s="1"/>
      <c r="W6" s="1"/>
      <c r="X6" s="1"/>
      <c r="Y6" s="1"/>
      <c r="Z6" s="1"/>
    </row>
    <row r="7" spans="1:26" ht="40.5" customHeight="1">
      <c r="A7" s="3" t="s">
        <v>10</v>
      </c>
      <c r="B7" s="324" t="s">
        <v>11</v>
      </c>
      <c r="C7" s="316"/>
      <c r="D7" s="316"/>
      <c r="E7" s="316"/>
      <c r="F7" s="316"/>
      <c r="G7" s="316"/>
      <c r="H7" s="317"/>
      <c r="I7" s="1"/>
      <c r="J7" s="1"/>
      <c r="K7" s="1"/>
      <c r="L7" s="1"/>
      <c r="M7" s="1"/>
      <c r="N7" s="1"/>
      <c r="O7" s="1"/>
      <c r="P7" s="1"/>
      <c r="Q7" s="1"/>
      <c r="R7" s="1"/>
      <c r="S7" s="1"/>
      <c r="T7" s="1"/>
      <c r="U7" s="1"/>
      <c r="V7" s="1"/>
      <c r="W7" s="1"/>
      <c r="X7" s="1"/>
      <c r="Y7" s="1"/>
      <c r="Z7" s="1"/>
    </row>
    <row r="8" spans="1:26" ht="48.75" customHeight="1">
      <c r="A8" s="3" t="s">
        <v>12</v>
      </c>
      <c r="B8" s="324" t="s">
        <v>13</v>
      </c>
      <c r="C8" s="316"/>
      <c r="D8" s="316"/>
      <c r="E8" s="316"/>
      <c r="F8" s="316"/>
      <c r="G8" s="316"/>
      <c r="H8" s="317"/>
      <c r="I8" s="1"/>
      <c r="J8" s="1"/>
      <c r="K8" s="1"/>
      <c r="L8" s="1"/>
      <c r="M8" s="1"/>
      <c r="N8" s="1"/>
      <c r="O8" s="1"/>
      <c r="P8" s="1"/>
      <c r="Q8" s="1"/>
      <c r="R8" s="1"/>
      <c r="S8" s="1"/>
      <c r="T8" s="1"/>
      <c r="U8" s="1"/>
      <c r="V8" s="1"/>
      <c r="W8" s="1"/>
      <c r="X8" s="1"/>
      <c r="Y8" s="1"/>
      <c r="Z8" s="1"/>
    </row>
    <row r="9" spans="1:26" ht="48.75" customHeight="1">
      <c r="A9" s="3" t="s">
        <v>14</v>
      </c>
      <c r="B9" s="324" t="s">
        <v>15</v>
      </c>
      <c r="C9" s="316"/>
      <c r="D9" s="316"/>
      <c r="E9" s="316"/>
      <c r="F9" s="316"/>
      <c r="G9" s="316"/>
      <c r="H9" s="317"/>
      <c r="I9" s="1"/>
      <c r="J9" s="1"/>
      <c r="K9" s="1"/>
      <c r="L9" s="1"/>
      <c r="M9" s="1"/>
      <c r="N9" s="1"/>
      <c r="O9" s="1"/>
      <c r="P9" s="1"/>
      <c r="Q9" s="1"/>
      <c r="R9" s="1"/>
      <c r="S9" s="1"/>
      <c r="T9" s="1"/>
      <c r="U9" s="1"/>
      <c r="V9" s="1"/>
      <c r="W9" s="1"/>
      <c r="X9" s="1"/>
      <c r="Y9" s="1"/>
      <c r="Z9" s="1"/>
    </row>
    <row r="10" spans="1:26" ht="30">
      <c r="A10" s="3" t="s">
        <v>16</v>
      </c>
      <c r="B10" s="324" t="s">
        <v>17</v>
      </c>
      <c r="C10" s="316"/>
      <c r="D10" s="316"/>
      <c r="E10" s="316"/>
      <c r="F10" s="316"/>
      <c r="G10" s="316"/>
      <c r="H10" s="317"/>
      <c r="I10" s="1"/>
      <c r="J10" s="1"/>
      <c r="K10" s="1"/>
      <c r="L10" s="1"/>
      <c r="M10" s="1"/>
      <c r="N10" s="1"/>
      <c r="O10" s="1"/>
      <c r="P10" s="1"/>
      <c r="Q10" s="1"/>
      <c r="R10" s="1"/>
      <c r="S10" s="1"/>
      <c r="T10" s="1"/>
      <c r="U10" s="1"/>
      <c r="V10" s="1"/>
      <c r="W10" s="1"/>
      <c r="X10" s="1"/>
      <c r="Y10" s="1"/>
      <c r="Z10" s="1"/>
    </row>
    <row r="11" spans="1:26" ht="30">
      <c r="A11" s="3" t="s">
        <v>18</v>
      </c>
      <c r="B11" s="324" t="s">
        <v>19</v>
      </c>
      <c r="C11" s="316"/>
      <c r="D11" s="316"/>
      <c r="E11" s="316"/>
      <c r="F11" s="316"/>
      <c r="G11" s="316"/>
      <c r="H11" s="317"/>
      <c r="I11" s="1"/>
      <c r="J11" s="1"/>
      <c r="K11" s="1"/>
      <c r="L11" s="1"/>
      <c r="M11" s="1"/>
      <c r="N11" s="1"/>
      <c r="O11" s="1"/>
      <c r="P11" s="1"/>
      <c r="Q11" s="1"/>
      <c r="R11" s="1"/>
      <c r="S11" s="1"/>
      <c r="T11" s="1"/>
      <c r="U11" s="1"/>
      <c r="V11" s="1"/>
      <c r="W11" s="1"/>
      <c r="X11" s="1"/>
      <c r="Y11" s="1"/>
      <c r="Z11" s="1"/>
    </row>
    <row r="12" spans="1:26" ht="33.75" customHeight="1">
      <c r="A12" s="3" t="s">
        <v>20</v>
      </c>
      <c r="B12" s="324" t="s">
        <v>21</v>
      </c>
      <c r="C12" s="316"/>
      <c r="D12" s="316"/>
      <c r="E12" s="316"/>
      <c r="F12" s="316"/>
      <c r="G12" s="316"/>
      <c r="H12" s="317"/>
      <c r="I12" s="1"/>
      <c r="J12" s="1"/>
      <c r="K12" s="1"/>
      <c r="L12" s="1"/>
      <c r="M12" s="1"/>
      <c r="N12" s="1"/>
      <c r="O12" s="1"/>
      <c r="P12" s="1"/>
      <c r="Q12" s="1"/>
      <c r="R12" s="1"/>
      <c r="S12" s="1"/>
      <c r="T12" s="1"/>
      <c r="U12" s="1"/>
      <c r="V12" s="1"/>
      <c r="W12" s="1"/>
      <c r="X12" s="1"/>
      <c r="Y12" s="1"/>
      <c r="Z12" s="1"/>
    </row>
    <row r="13" spans="1:26" ht="30">
      <c r="A13" s="3" t="s">
        <v>22</v>
      </c>
      <c r="B13" s="324" t="s">
        <v>23</v>
      </c>
      <c r="C13" s="316"/>
      <c r="D13" s="316"/>
      <c r="E13" s="316"/>
      <c r="F13" s="316"/>
      <c r="G13" s="316"/>
      <c r="H13" s="317"/>
      <c r="I13" s="1"/>
      <c r="J13" s="1"/>
      <c r="K13" s="1"/>
      <c r="L13" s="1"/>
      <c r="M13" s="1"/>
      <c r="N13" s="1"/>
      <c r="O13" s="1"/>
      <c r="P13" s="1"/>
      <c r="Q13" s="1"/>
      <c r="R13" s="1"/>
      <c r="S13" s="1"/>
      <c r="T13" s="1"/>
      <c r="U13" s="1"/>
      <c r="V13" s="1"/>
      <c r="W13" s="1"/>
      <c r="X13" s="1"/>
      <c r="Y13" s="1"/>
      <c r="Z13" s="1"/>
    </row>
    <row r="14" spans="1:26" ht="30">
      <c r="A14" s="3" t="s">
        <v>24</v>
      </c>
      <c r="B14" s="324" t="s">
        <v>25</v>
      </c>
      <c r="C14" s="316"/>
      <c r="D14" s="316"/>
      <c r="E14" s="316"/>
      <c r="F14" s="316"/>
      <c r="G14" s="316"/>
      <c r="H14" s="317"/>
      <c r="I14" s="1"/>
      <c r="J14" s="1"/>
      <c r="K14" s="1"/>
      <c r="L14" s="1"/>
      <c r="M14" s="1"/>
      <c r="N14" s="1"/>
      <c r="O14" s="1"/>
      <c r="P14" s="1"/>
      <c r="Q14" s="1"/>
      <c r="R14" s="1"/>
      <c r="S14" s="1"/>
      <c r="T14" s="1"/>
      <c r="U14" s="1"/>
      <c r="V14" s="1"/>
      <c r="W14" s="1"/>
      <c r="X14" s="1"/>
      <c r="Y14" s="1"/>
      <c r="Z14" s="1"/>
    </row>
    <row r="15" spans="1:26" ht="43.5" customHeight="1">
      <c r="A15" s="3" t="s">
        <v>26</v>
      </c>
      <c r="B15" s="324" t="s">
        <v>27</v>
      </c>
      <c r="C15" s="316"/>
      <c r="D15" s="316"/>
      <c r="E15" s="316"/>
      <c r="F15" s="316"/>
      <c r="G15" s="316"/>
      <c r="H15" s="317"/>
      <c r="I15" s="1"/>
      <c r="J15" s="1"/>
      <c r="K15" s="1"/>
      <c r="L15" s="1"/>
      <c r="M15" s="1"/>
      <c r="N15" s="1"/>
      <c r="O15" s="1"/>
      <c r="P15" s="1"/>
      <c r="Q15" s="1"/>
      <c r="R15" s="1"/>
      <c r="S15" s="1"/>
      <c r="T15" s="1"/>
      <c r="U15" s="1"/>
      <c r="V15" s="1"/>
      <c r="W15" s="1"/>
      <c r="X15" s="1"/>
      <c r="Y15" s="1"/>
      <c r="Z15" s="1"/>
    </row>
    <row r="16" spans="1:26" ht="60">
      <c r="A16" s="3" t="s">
        <v>28</v>
      </c>
      <c r="B16" s="324" t="s">
        <v>29</v>
      </c>
      <c r="C16" s="316"/>
      <c r="D16" s="316"/>
      <c r="E16" s="316"/>
      <c r="F16" s="316"/>
      <c r="G16" s="316"/>
      <c r="H16" s="317"/>
      <c r="I16" s="1"/>
      <c r="J16" s="1"/>
      <c r="K16" s="1"/>
      <c r="L16" s="1"/>
      <c r="M16" s="1"/>
      <c r="N16" s="1"/>
      <c r="O16" s="1"/>
      <c r="P16" s="1"/>
      <c r="Q16" s="1"/>
      <c r="R16" s="1"/>
      <c r="S16" s="1"/>
      <c r="T16" s="1"/>
      <c r="U16" s="1"/>
      <c r="V16" s="1"/>
      <c r="W16" s="1"/>
      <c r="X16" s="1"/>
      <c r="Y16" s="1"/>
      <c r="Z16" s="1"/>
    </row>
    <row r="17" spans="1:26" ht="58.5" customHeight="1">
      <c r="A17" s="3" t="s">
        <v>30</v>
      </c>
      <c r="B17" s="324" t="s">
        <v>31</v>
      </c>
      <c r="C17" s="316"/>
      <c r="D17" s="316"/>
      <c r="E17" s="316"/>
      <c r="F17" s="316"/>
      <c r="G17" s="316"/>
      <c r="H17" s="317"/>
      <c r="I17" s="1"/>
      <c r="J17" s="1"/>
      <c r="K17" s="1"/>
      <c r="L17" s="1"/>
      <c r="M17" s="1"/>
      <c r="N17" s="1"/>
      <c r="O17" s="1"/>
      <c r="P17" s="1"/>
      <c r="Q17" s="1"/>
      <c r="R17" s="1"/>
      <c r="S17" s="1"/>
      <c r="T17" s="1"/>
      <c r="U17" s="1"/>
      <c r="V17" s="1"/>
      <c r="W17" s="1"/>
      <c r="X17" s="1"/>
      <c r="Y17" s="1"/>
      <c r="Z17" s="1"/>
    </row>
    <row r="18" spans="1:26" ht="30">
      <c r="A18" s="3" t="s">
        <v>32</v>
      </c>
      <c r="B18" s="324" t="s">
        <v>33</v>
      </c>
      <c r="C18" s="316"/>
      <c r="D18" s="316"/>
      <c r="E18" s="316"/>
      <c r="F18" s="316"/>
      <c r="G18" s="316"/>
      <c r="H18" s="317"/>
      <c r="I18" s="1"/>
      <c r="J18" s="1"/>
      <c r="K18" s="1"/>
      <c r="L18" s="1"/>
      <c r="M18" s="1"/>
      <c r="N18" s="1"/>
      <c r="O18" s="1"/>
      <c r="P18" s="1"/>
      <c r="Q18" s="1"/>
      <c r="R18" s="1"/>
      <c r="S18" s="1"/>
      <c r="T18" s="1"/>
      <c r="U18" s="1"/>
      <c r="V18" s="1"/>
      <c r="W18" s="1"/>
      <c r="X18" s="1"/>
      <c r="Y18" s="1"/>
      <c r="Z18" s="1"/>
    </row>
    <row r="19" spans="1:26" ht="30" customHeight="1">
      <c r="A19" s="325"/>
      <c r="B19" s="316"/>
      <c r="C19" s="316"/>
      <c r="D19" s="316"/>
      <c r="E19" s="316"/>
      <c r="F19" s="316"/>
      <c r="G19" s="316"/>
      <c r="H19" s="317"/>
      <c r="I19" s="1"/>
      <c r="J19" s="1"/>
      <c r="K19" s="1"/>
      <c r="L19" s="1"/>
      <c r="M19" s="1"/>
      <c r="N19" s="1"/>
      <c r="O19" s="1"/>
      <c r="P19" s="1"/>
      <c r="Q19" s="1"/>
      <c r="R19" s="1"/>
      <c r="S19" s="1"/>
      <c r="T19" s="1"/>
      <c r="U19" s="1"/>
      <c r="V19" s="1"/>
      <c r="W19" s="1"/>
      <c r="X19" s="1"/>
      <c r="Y19" s="1"/>
      <c r="Z19" s="1"/>
    </row>
    <row r="20" spans="1:26" ht="37.5" customHeight="1">
      <c r="A20" s="323" t="s">
        <v>34</v>
      </c>
      <c r="B20" s="316"/>
      <c r="C20" s="316"/>
      <c r="D20" s="316"/>
      <c r="E20" s="316"/>
      <c r="F20" s="316"/>
      <c r="G20" s="316"/>
      <c r="H20" s="317"/>
      <c r="I20" s="1"/>
      <c r="J20" s="1"/>
      <c r="K20" s="1"/>
      <c r="L20" s="1"/>
      <c r="M20" s="1"/>
      <c r="N20" s="1"/>
      <c r="O20" s="1"/>
      <c r="P20" s="1"/>
      <c r="Q20" s="1"/>
      <c r="R20" s="1"/>
      <c r="S20" s="1"/>
      <c r="T20" s="1"/>
      <c r="U20" s="1"/>
      <c r="V20" s="1"/>
      <c r="W20" s="1"/>
      <c r="X20" s="1"/>
      <c r="Y20" s="1"/>
      <c r="Z20" s="1"/>
    </row>
    <row r="21" spans="1:26" ht="117" customHeight="1">
      <c r="A21" s="318" t="s">
        <v>35</v>
      </c>
      <c r="B21" s="316"/>
      <c r="C21" s="316"/>
      <c r="D21" s="316"/>
      <c r="E21" s="316"/>
      <c r="F21" s="316"/>
      <c r="G21" s="316"/>
      <c r="H21" s="317"/>
      <c r="I21" s="1"/>
      <c r="J21" s="1"/>
      <c r="K21" s="1"/>
      <c r="L21" s="1"/>
      <c r="M21" s="1"/>
      <c r="N21" s="1"/>
      <c r="O21" s="1"/>
      <c r="P21" s="1"/>
      <c r="Q21" s="1"/>
      <c r="R21" s="1"/>
      <c r="S21" s="1"/>
      <c r="T21" s="1"/>
      <c r="U21" s="1"/>
      <c r="V21" s="1"/>
      <c r="W21" s="1"/>
      <c r="X21" s="1"/>
      <c r="Y21" s="1"/>
      <c r="Z21" s="1"/>
    </row>
    <row r="22" spans="1:26" ht="117" customHeight="1">
      <c r="A22" s="3" t="s">
        <v>10</v>
      </c>
      <c r="B22" s="324" t="s">
        <v>11</v>
      </c>
      <c r="C22" s="316"/>
      <c r="D22" s="316"/>
      <c r="E22" s="316"/>
      <c r="F22" s="316"/>
      <c r="G22" s="316"/>
      <c r="H22" s="317"/>
      <c r="I22" s="1"/>
      <c r="J22" s="1"/>
      <c r="K22" s="1"/>
      <c r="L22" s="1"/>
      <c r="M22" s="1"/>
      <c r="N22" s="1"/>
      <c r="O22" s="1"/>
      <c r="P22" s="1"/>
      <c r="Q22" s="1"/>
      <c r="R22" s="1"/>
      <c r="S22" s="1"/>
      <c r="T22" s="1"/>
      <c r="U22" s="1"/>
      <c r="V22" s="1"/>
      <c r="W22" s="1"/>
      <c r="X22" s="1"/>
      <c r="Y22" s="1"/>
      <c r="Z22" s="1"/>
    </row>
    <row r="23" spans="1:26" ht="166.5" customHeight="1">
      <c r="A23" s="3" t="s">
        <v>36</v>
      </c>
      <c r="B23" s="318" t="s">
        <v>37</v>
      </c>
      <c r="C23" s="316"/>
      <c r="D23" s="316"/>
      <c r="E23" s="316"/>
      <c r="F23" s="316"/>
      <c r="G23" s="316"/>
      <c r="H23" s="317"/>
      <c r="I23" s="1"/>
      <c r="J23" s="1"/>
      <c r="K23" s="1"/>
      <c r="L23" s="1"/>
      <c r="M23" s="1"/>
      <c r="N23" s="1"/>
      <c r="O23" s="1"/>
      <c r="P23" s="1"/>
      <c r="Q23" s="1"/>
      <c r="R23" s="1"/>
      <c r="S23" s="1"/>
      <c r="T23" s="1"/>
      <c r="U23" s="1"/>
      <c r="V23" s="1"/>
      <c r="W23" s="1"/>
      <c r="X23" s="1"/>
      <c r="Y23" s="1"/>
      <c r="Z23" s="1"/>
    </row>
    <row r="24" spans="1:26" ht="69.75" customHeight="1">
      <c r="A24" s="3" t="s">
        <v>38</v>
      </c>
      <c r="B24" s="318" t="s">
        <v>39</v>
      </c>
      <c r="C24" s="316"/>
      <c r="D24" s="316"/>
      <c r="E24" s="316"/>
      <c r="F24" s="316"/>
      <c r="G24" s="316"/>
      <c r="H24" s="317"/>
      <c r="I24" s="1"/>
      <c r="J24" s="1"/>
      <c r="K24" s="1"/>
      <c r="L24" s="1"/>
      <c r="M24" s="1"/>
      <c r="N24" s="1"/>
      <c r="O24" s="1"/>
      <c r="P24" s="1"/>
      <c r="Q24" s="1"/>
      <c r="R24" s="1"/>
      <c r="S24" s="1"/>
      <c r="T24" s="1"/>
      <c r="U24" s="1"/>
      <c r="V24" s="1"/>
      <c r="W24" s="1"/>
      <c r="X24" s="1"/>
      <c r="Y24" s="1"/>
      <c r="Z24" s="1"/>
    </row>
    <row r="25" spans="1:26" ht="39.75" customHeight="1">
      <c r="A25" s="3" t="s">
        <v>40</v>
      </c>
      <c r="B25" s="318" t="s">
        <v>41</v>
      </c>
      <c r="C25" s="316"/>
      <c r="D25" s="316"/>
      <c r="E25" s="316"/>
      <c r="F25" s="316"/>
      <c r="G25" s="316"/>
      <c r="H25" s="317"/>
      <c r="I25" s="1"/>
      <c r="J25" s="1"/>
      <c r="K25" s="1"/>
      <c r="L25" s="1"/>
      <c r="M25" s="1"/>
      <c r="N25" s="1"/>
      <c r="O25" s="1"/>
      <c r="P25" s="1"/>
      <c r="Q25" s="1"/>
      <c r="R25" s="1"/>
      <c r="S25" s="1"/>
      <c r="T25" s="1"/>
      <c r="U25" s="1"/>
      <c r="V25" s="1"/>
      <c r="W25" s="1"/>
      <c r="X25" s="1"/>
      <c r="Y25" s="1"/>
      <c r="Z25" s="1"/>
    </row>
    <row r="26" spans="1:26" ht="23.25" customHeight="1">
      <c r="A26" s="4" t="s">
        <v>42</v>
      </c>
      <c r="B26" s="326" t="s">
        <v>43</v>
      </c>
      <c r="C26" s="316"/>
      <c r="D26" s="316"/>
      <c r="E26" s="316"/>
      <c r="F26" s="316"/>
      <c r="G26" s="316"/>
      <c r="H26" s="317"/>
      <c r="I26" s="1"/>
      <c r="J26" s="1"/>
      <c r="K26" s="1"/>
      <c r="L26" s="1"/>
      <c r="M26" s="1"/>
      <c r="N26" s="1"/>
      <c r="O26" s="1"/>
      <c r="P26" s="1"/>
      <c r="Q26" s="1"/>
      <c r="R26" s="1"/>
      <c r="S26" s="1"/>
      <c r="T26" s="1"/>
      <c r="U26" s="1"/>
      <c r="V26" s="1"/>
      <c r="W26" s="1"/>
      <c r="X26" s="1"/>
      <c r="Y26" s="1"/>
      <c r="Z26" s="1"/>
    </row>
    <row r="27" spans="1:26" ht="23.25" customHeight="1">
      <c r="A27" s="4" t="s">
        <v>44</v>
      </c>
      <c r="B27" s="326" t="s">
        <v>45</v>
      </c>
      <c r="C27" s="316"/>
      <c r="D27" s="316"/>
      <c r="E27" s="316"/>
      <c r="F27" s="316"/>
      <c r="G27" s="316"/>
      <c r="H27" s="317"/>
      <c r="I27" s="1"/>
      <c r="J27" s="1"/>
      <c r="K27" s="1"/>
      <c r="L27" s="1"/>
      <c r="M27" s="1"/>
      <c r="N27" s="1"/>
      <c r="O27" s="1"/>
      <c r="P27" s="1"/>
      <c r="Q27" s="1"/>
      <c r="R27" s="1"/>
      <c r="S27" s="1"/>
      <c r="T27" s="1"/>
      <c r="U27" s="1"/>
      <c r="V27" s="1"/>
      <c r="W27" s="1"/>
      <c r="X27" s="1"/>
      <c r="Y27" s="1"/>
      <c r="Z27" s="1"/>
    </row>
    <row r="28" spans="1:26" ht="23.25" customHeight="1">
      <c r="A28" s="3" t="s">
        <v>46</v>
      </c>
      <c r="B28" s="318" t="s">
        <v>47</v>
      </c>
      <c r="C28" s="316"/>
      <c r="D28" s="316"/>
      <c r="E28" s="316"/>
      <c r="F28" s="316"/>
      <c r="G28" s="316"/>
      <c r="H28" s="317"/>
      <c r="I28" s="1"/>
      <c r="J28" s="1"/>
      <c r="K28" s="1"/>
      <c r="L28" s="1"/>
      <c r="M28" s="1"/>
      <c r="N28" s="1"/>
      <c r="O28" s="1"/>
      <c r="P28" s="1"/>
      <c r="Q28" s="1"/>
      <c r="R28" s="1"/>
      <c r="S28" s="1"/>
      <c r="T28" s="1"/>
      <c r="U28" s="1"/>
      <c r="V28" s="1"/>
      <c r="W28" s="1"/>
      <c r="X28" s="1"/>
      <c r="Y28" s="1"/>
      <c r="Z28" s="1"/>
    </row>
    <row r="29" spans="1:26" ht="23.25" customHeight="1">
      <c r="A29" s="3" t="s">
        <v>48</v>
      </c>
      <c r="B29" s="318" t="s">
        <v>49</v>
      </c>
      <c r="C29" s="316"/>
      <c r="D29" s="316"/>
      <c r="E29" s="316"/>
      <c r="F29" s="316"/>
      <c r="G29" s="316"/>
      <c r="H29" s="317"/>
      <c r="I29" s="1"/>
      <c r="J29" s="1"/>
      <c r="K29" s="1"/>
      <c r="L29" s="1"/>
      <c r="M29" s="1"/>
      <c r="N29" s="1"/>
      <c r="O29" s="1"/>
      <c r="P29" s="1"/>
      <c r="Q29" s="1"/>
      <c r="R29" s="1"/>
      <c r="S29" s="1"/>
      <c r="T29" s="1"/>
      <c r="U29" s="1"/>
      <c r="V29" s="1"/>
      <c r="W29" s="1"/>
      <c r="X29" s="1"/>
      <c r="Y29" s="1"/>
      <c r="Z29" s="1"/>
    </row>
    <row r="30" spans="1:26" ht="23.25" customHeight="1">
      <c r="A30" s="3" t="s">
        <v>50</v>
      </c>
      <c r="B30" s="318" t="s">
        <v>51</v>
      </c>
      <c r="C30" s="316"/>
      <c r="D30" s="316"/>
      <c r="E30" s="316"/>
      <c r="F30" s="316"/>
      <c r="G30" s="316"/>
      <c r="H30" s="317"/>
      <c r="I30" s="1"/>
      <c r="J30" s="1"/>
      <c r="K30" s="1"/>
      <c r="L30" s="1"/>
      <c r="M30" s="1"/>
      <c r="N30" s="1"/>
      <c r="O30" s="1"/>
      <c r="P30" s="1"/>
      <c r="Q30" s="1"/>
      <c r="R30" s="1"/>
      <c r="S30" s="1"/>
      <c r="T30" s="1"/>
      <c r="U30" s="1"/>
      <c r="V30" s="1"/>
      <c r="W30" s="1"/>
      <c r="X30" s="1"/>
      <c r="Y30" s="1"/>
      <c r="Z30" s="1"/>
    </row>
    <row r="31" spans="1:26" ht="23.25" customHeight="1">
      <c r="A31" s="3" t="s">
        <v>52</v>
      </c>
      <c r="B31" s="318" t="s">
        <v>53</v>
      </c>
      <c r="C31" s="316"/>
      <c r="D31" s="316"/>
      <c r="E31" s="316"/>
      <c r="F31" s="316"/>
      <c r="G31" s="316"/>
      <c r="H31" s="317"/>
      <c r="I31" s="1"/>
      <c r="J31" s="1"/>
      <c r="K31" s="1"/>
      <c r="L31" s="1"/>
      <c r="M31" s="1"/>
      <c r="N31" s="1"/>
      <c r="O31" s="1"/>
      <c r="P31" s="1"/>
      <c r="Q31" s="1"/>
      <c r="R31" s="1"/>
      <c r="S31" s="1"/>
      <c r="T31" s="1"/>
      <c r="U31" s="1"/>
      <c r="V31" s="1"/>
      <c r="W31" s="1"/>
      <c r="X31" s="1"/>
      <c r="Y31" s="1"/>
      <c r="Z31" s="1"/>
    </row>
    <row r="32" spans="1:26" ht="23.25" customHeight="1">
      <c r="A32" s="4" t="s">
        <v>54</v>
      </c>
      <c r="B32" s="318" t="s">
        <v>55</v>
      </c>
      <c r="C32" s="316"/>
      <c r="D32" s="316"/>
      <c r="E32" s="316"/>
      <c r="F32" s="316"/>
      <c r="G32" s="316"/>
      <c r="H32" s="317"/>
      <c r="I32" s="1"/>
      <c r="J32" s="1"/>
      <c r="K32" s="1"/>
      <c r="L32" s="1"/>
      <c r="M32" s="1"/>
      <c r="N32" s="1"/>
      <c r="O32" s="1"/>
      <c r="P32" s="1"/>
      <c r="Q32" s="1"/>
      <c r="R32" s="1"/>
      <c r="S32" s="1"/>
      <c r="T32" s="1"/>
      <c r="U32" s="1"/>
      <c r="V32" s="1"/>
      <c r="W32" s="1"/>
      <c r="X32" s="1"/>
      <c r="Y32" s="1"/>
      <c r="Z32" s="1"/>
    </row>
    <row r="33" spans="1:26" ht="23.25" customHeight="1">
      <c r="A33" s="3" t="s">
        <v>56</v>
      </c>
      <c r="B33" s="326" t="s">
        <v>57</v>
      </c>
      <c r="C33" s="316"/>
      <c r="D33" s="316"/>
      <c r="E33" s="316"/>
      <c r="F33" s="316"/>
      <c r="G33" s="316"/>
      <c r="H33" s="317"/>
      <c r="I33" s="1"/>
      <c r="J33" s="1"/>
      <c r="K33" s="1"/>
      <c r="L33" s="1"/>
      <c r="M33" s="1"/>
      <c r="N33" s="1"/>
      <c r="O33" s="1"/>
      <c r="P33" s="1"/>
      <c r="Q33" s="1"/>
      <c r="R33" s="1"/>
      <c r="S33" s="1"/>
      <c r="T33" s="1"/>
      <c r="U33" s="1"/>
      <c r="V33" s="1"/>
      <c r="W33" s="1"/>
      <c r="X33" s="1"/>
      <c r="Y33" s="1"/>
      <c r="Z33" s="1"/>
    </row>
    <row r="34" spans="1:26" ht="39" customHeight="1">
      <c r="A34" s="323" t="s">
        <v>58</v>
      </c>
      <c r="B34" s="316"/>
      <c r="C34" s="316"/>
      <c r="D34" s="316"/>
      <c r="E34" s="316"/>
      <c r="F34" s="316"/>
      <c r="G34" s="316"/>
      <c r="H34" s="317"/>
      <c r="I34" s="1"/>
      <c r="J34" s="1"/>
      <c r="K34" s="1"/>
      <c r="L34" s="1"/>
      <c r="M34" s="1"/>
      <c r="N34" s="1"/>
      <c r="O34" s="1"/>
      <c r="P34" s="1"/>
      <c r="Q34" s="1"/>
      <c r="R34" s="1"/>
      <c r="S34" s="1"/>
      <c r="T34" s="1"/>
      <c r="U34" s="1"/>
      <c r="V34" s="1"/>
      <c r="W34" s="1"/>
      <c r="X34" s="1"/>
      <c r="Y34" s="1"/>
      <c r="Z34" s="1"/>
    </row>
    <row r="35" spans="1:26" ht="79.5" customHeight="1">
      <c r="A35" s="324" t="s">
        <v>59</v>
      </c>
      <c r="B35" s="316"/>
      <c r="C35" s="316"/>
      <c r="D35" s="316"/>
      <c r="E35" s="316"/>
      <c r="F35" s="316"/>
      <c r="G35" s="316"/>
      <c r="H35" s="317"/>
      <c r="I35" s="1"/>
      <c r="J35" s="1"/>
      <c r="K35" s="1"/>
      <c r="L35" s="1"/>
      <c r="M35" s="1"/>
      <c r="N35" s="1"/>
      <c r="O35" s="1"/>
      <c r="P35" s="1"/>
      <c r="Q35" s="1"/>
      <c r="R35" s="1"/>
      <c r="S35" s="1"/>
      <c r="T35" s="1"/>
      <c r="U35" s="1"/>
      <c r="V35" s="1"/>
      <c r="W35" s="1"/>
      <c r="X35" s="1"/>
      <c r="Y35" s="1"/>
      <c r="Z35" s="1"/>
    </row>
    <row r="36" spans="1:26" ht="33" customHeight="1">
      <c r="A36" s="3" t="s">
        <v>60</v>
      </c>
      <c r="B36" s="318" t="s">
        <v>61</v>
      </c>
      <c r="C36" s="316"/>
      <c r="D36" s="316"/>
      <c r="E36" s="316"/>
      <c r="F36" s="316"/>
      <c r="G36" s="316"/>
      <c r="H36" s="317"/>
      <c r="I36" s="1"/>
      <c r="J36" s="1"/>
      <c r="K36" s="1"/>
      <c r="L36" s="1"/>
      <c r="M36" s="1"/>
      <c r="N36" s="1"/>
      <c r="O36" s="1"/>
      <c r="P36" s="1"/>
      <c r="Q36" s="1"/>
      <c r="R36" s="1"/>
      <c r="S36" s="1"/>
      <c r="T36" s="1"/>
      <c r="U36" s="1"/>
      <c r="V36" s="1"/>
      <c r="W36" s="1"/>
      <c r="X36" s="1"/>
      <c r="Y36" s="1"/>
      <c r="Z36" s="1"/>
    </row>
    <row r="37" spans="1:26" ht="33" customHeight="1">
      <c r="A37" s="3" t="s">
        <v>62</v>
      </c>
      <c r="B37" s="318" t="s">
        <v>63</v>
      </c>
      <c r="C37" s="316"/>
      <c r="D37" s="316"/>
      <c r="E37" s="316"/>
      <c r="F37" s="316"/>
      <c r="G37" s="316"/>
      <c r="H37" s="317"/>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323" t="s">
        <v>64</v>
      </c>
      <c r="B39" s="316"/>
      <c r="C39" s="316"/>
      <c r="D39" s="316"/>
      <c r="E39" s="316"/>
      <c r="F39" s="316"/>
      <c r="G39" s="316"/>
      <c r="H39" s="317"/>
      <c r="I39" s="1"/>
      <c r="J39" s="1"/>
      <c r="K39" s="1"/>
      <c r="L39" s="1"/>
      <c r="M39" s="1"/>
      <c r="N39" s="1"/>
      <c r="O39" s="1"/>
      <c r="P39" s="1"/>
      <c r="Q39" s="1"/>
      <c r="R39" s="1"/>
      <c r="S39" s="1"/>
      <c r="T39" s="1"/>
      <c r="U39" s="1"/>
      <c r="V39" s="1"/>
      <c r="W39" s="1"/>
      <c r="X39" s="1"/>
      <c r="Y39" s="1"/>
      <c r="Z39" s="1"/>
    </row>
    <row r="40" spans="1:26" ht="34.5" customHeight="1">
      <c r="A40" s="3" t="s">
        <v>65</v>
      </c>
      <c r="B40" s="318" t="s">
        <v>66</v>
      </c>
      <c r="C40" s="316"/>
      <c r="D40" s="316"/>
      <c r="E40" s="316"/>
      <c r="F40" s="316"/>
      <c r="G40" s="316"/>
      <c r="H40" s="317"/>
      <c r="I40" s="1"/>
      <c r="J40" s="1"/>
      <c r="K40" s="1"/>
      <c r="L40" s="1"/>
      <c r="M40" s="1"/>
      <c r="N40" s="1"/>
      <c r="O40" s="1"/>
      <c r="P40" s="1"/>
      <c r="Q40" s="1"/>
      <c r="R40" s="1"/>
      <c r="S40" s="1"/>
      <c r="T40" s="1"/>
      <c r="U40" s="1"/>
      <c r="V40" s="1"/>
      <c r="W40" s="1"/>
      <c r="X40" s="1"/>
      <c r="Y40" s="1"/>
      <c r="Z40" s="1"/>
    </row>
    <row r="41" spans="1:26" ht="29.25" customHeight="1">
      <c r="A41" s="3" t="s">
        <v>67</v>
      </c>
      <c r="B41" s="318" t="s">
        <v>68</v>
      </c>
      <c r="C41" s="316"/>
      <c r="D41" s="316"/>
      <c r="E41" s="316"/>
      <c r="F41" s="316"/>
      <c r="G41" s="316"/>
      <c r="H41" s="317"/>
      <c r="I41" s="1"/>
      <c r="J41" s="1"/>
      <c r="K41" s="1"/>
      <c r="L41" s="1"/>
      <c r="M41" s="1"/>
      <c r="N41" s="1"/>
      <c r="O41" s="1"/>
      <c r="P41" s="1"/>
      <c r="Q41" s="1"/>
      <c r="R41" s="1"/>
      <c r="S41" s="1"/>
      <c r="T41" s="1"/>
      <c r="U41" s="1"/>
      <c r="V41" s="1"/>
      <c r="W41" s="1"/>
      <c r="X41" s="1"/>
      <c r="Y41" s="1"/>
      <c r="Z41" s="1"/>
    </row>
    <row r="42" spans="1:26" ht="42" customHeight="1">
      <c r="A42" s="3" t="s">
        <v>69</v>
      </c>
      <c r="B42" s="318" t="s">
        <v>70</v>
      </c>
      <c r="C42" s="316"/>
      <c r="D42" s="316"/>
      <c r="E42" s="316"/>
      <c r="F42" s="316"/>
      <c r="G42" s="316"/>
      <c r="H42" s="317"/>
      <c r="I42" s="1"/>
      <c r="J42" s="1"/>
      <c r="K42" s="1"/>
      <c r="L42" s="1"/>
      <c r="M42" s="1"/>
      <c r="N42" s="1"/>
      <c r="O42" s="1"/>
      <c r="P42" s="1"/>
      <c r="Q42" s="1"/>
      <c r="R42" s="1"/>
      <c r="S42" s="1"/>
      <c r="T42" s="1"/>
      <c r="U42" s="1"/>
      <c r="V42" s="1"/>
      <c r="W42" s="1"/>
      <c r="X42" s="1"/>
      <c r="Y42" s="1"/>
      <c r="Z42" s="1"/>
    </row>
    <row r="43" spans="1:26" ht="42" customHeight="1">
      <c r="A43" s="3" t="s">
        <v>71</v>
      </c>
      <c r="B43" s="318" t="s">
        <v>72</v>
      </c>
      <c r="C43" s="316"/>
      <c r="D43" s="316"/>
      <c r="E43" s="316"/>
      <c r="F43" s="316"/>
      <c r="G43" s="316"/>
      <c r="H43" s="317"/>
      <c r="I43" s="1"/>
      <c r="J43" s="1"/>
      <c r="K43" s="1"/>
      <c r="L43" s="1"/>
      <c r="M43" s="1"/>
      <c r="N43" s="1"/>
      <c r="O43" s="1"/>
      <c r="P43" s="1"/>
      <c r="Q43" s="1"/>
      <c r="R43" s="1"/>
      <c r="S43" s="1"/>
      <c r="T43" s="1"/>
      <c r="U43" s="1"/>
      <c r="V43" s="1"/>
      <c r="W43" s="1"/>
      <c r="X43" s="1"/>
      <c r="Y43" s="1"/>
      <c r="Z43" s="1"/>
    </row>
    <row r="44" spans="1:26" ht="42" customHeight="1">
      <c r="A44" s="3" t="s">
        <v>73</v>
      </c>
      <c r="B44" s="318" t="s">
        <v>74</v>
      </c>
      <c r="C44" s="316"/>
      <c r="D44" s="316"/>
      <c r="E44" s="316"/>
      <c r="F44" s="316"/>
      <c r="G44" s="316"/>
      <c r="H44" s="317"/>
      <c r="I44" s="1"/>
      <c r="J44" s="1"/>
      <c r="K44" s="1"/>
      <c r="L44" s="1"/>
      <c r="M44" s="1"/>
      <c r="N44" s="1"/>
      <c r="O44" s="1"/>
      <c r="P44" s="1"/>
      <c r="Q44" s="1"/>
      <c r="R44" s="1"/>
      <c r="S44" s="1"/>
      <c r="T44" s="1"/>
      <c r="U44" s="1"/>
      <c r="V44" s="1"/>
      <c r="W44" s="1"/>
      <c r="X44" s="1"/>
      <c r="Y44" s="1"/>
      <c r="Z44" s="1"/>
    </row>
    <row r="45" spans="1:26" ht="42" customHeight="1">
      <c r="A45" s="3" t="s">
        <v>75</v>
      </c>
      <c r="B45" s="318" t="s">
        <v>76</v>
      </c>
      <c r="C45" s="316"/>
      <c r="D45" s="316"/>
      <c r="E45" s="316"/>
      <c r="F45" s="316"/>
      <c r="G45" s="316"/>
      <c r="H45" s="317"/>
      <c r="I45" s="1"/>
      <c r="J45" s="1"/>
      <c r="K45" s="1"/>
      <c r="L45" s="1"/>
      <c r="M45" s="1"/>
      <c r="N45" s="1"/>
      <c r="O45" s="1"/>
      <c r="P45" s="1"/>
      <c r="Q45" s="1"/>
      <c r="R45" s="1"/>
      <c r="S45" s="1"/>
      <c r="T45" s="1"/>
      <c r="U45" s="1"/>
      <c r="V45" s="1"/>
      <c r="W45" s="1"/>
      <c r="X45" s="1"/>
      <c r="Y45" s="1"/>
      <c r="Z45" s="1"/>
    </row>
    <row r="46" spans="1:26" ht="85.5" customHeight="1">
      <c r="A46" s="8" t="s">
        <v>77</v>
      </c>
      <c r="B46" s="319" t="s">
        <v>78</v>
      </c>
      <c r="C46" s="316"/>
      <c r="D46" s="316"/>
      <c r="E46" s="316"/>
      <c r="F46" s="316"/>
      <c r="G46" s="316"/>
      <c r="H46" s="317"/>
      <c r="I46" s="1"/>
      <c r="J46" s="1"/>
      <c r="K46" s="1"/>
      <c r="L46" s="1"/>
      <c r="M46" s="1"/>
      <c r="N46" s="1"/>
      <c r="O46" s="1"/>
      <c r="P46" s="1"/>
      <c r="Q46" s="1"/>
      <c r="R46" s="1"/>
      <c r="S46" s="1"/>
      <c r="T46" s="1"/>
      <c r="U46" s="1"/>
      <c r="V46" s="1"/>
      <c r="W46" s="1"/>
      <c r="X46" s="1"/>
      <c r="Y46" s="1"/>
      <c r="Z46" s="1"/>
    </row>
    <row r="47" spans="1:26" ht="39.75" customHeight="1">
      <c r="A47" s="8" t="s">
        <v>79</v>
      </c>
      <c r="B47" s="319" t="s">
        <v>80</v>
      </c>
      <c r="C47" s="316"/>
      <c r="D47" s="316"/>
      <c r="E47" s="316"/>
      <c r="F47" s="316"/>
      <c r="G47" s="316"/>
      <c r="H47" s="317"/>
      <c r="I47" s="1"/>
      <c r="J47" s="1"/>
      <c r="K47" s="1"/>
      <c r="L47" s="1"/>
      <c r="M47" s="1"/>
      <c r="N47" s="1"/>
      <c r="O47" s="1"/>
      <c r="P47" s="1"/>
      <c r="Q47" s="1"/>
      <c r="R47" s="1"/>
      <c r="S47" s="1"/>
      <c r="T47" s="1"/>
      <c r="U47" s="1"/>
      <c r="V47" s="1"/>
      <c r="W47" s="1"/>
      <c r="X47" s="1"/>
      <c r="Y47" s="1"/>
      <c r="Z47" s="1"/>
    </row>
    <row r="48" spans="1:26" ht="31.5" customHeight="1">
      <c r="A48" s="8" t="s">
        <v>81</v>
      </c>
      <c r="B48" s="319" t="s">
        <v>82</v>
      </c>
      <c r="C48" s="316"/>
      <c r="D48" s="316"/>
      <c r="E48" s="316"/>
      <c r="F48" s="316"/>
      <c r="G48" s="316"/>
      <c r="H48" s="317"/>
      <c r="I48" s="1"/>
      <c r="J48" s="1"/>
      <c r="K48" s="1"/>
      <c r="L48" s="1"/>
      <c r="M48" s="1"/>
      <c r="N48" s="1"/>
      <c r="O48" s="1"/>
      <c r="P48" s="1"/>
      <c r="Q48" s="1"/>
      <c r="R48" s="1"/>
      <c r="S48" s="1"/>
      <c r="T48" s="1"/>
      <c r="U48" s="1"/>
      <c r="V48" s="1"/>
      <c r="W48" s="1"/>
      <c r="X48" s="1"/>
      <c r="Y48" s="1"/>
      <c r="Z48" s="1"/>
    </row>
    <row r="49" spans="1:26" ht="15.75" customHeight="1">
      <c r="A49" s="8" t="s">
        <v>83</v>
      </c>
      <c r="B49" s="319" t="s">
        <v>84</v>
      </c>
      <c r="C49" s="316"/>
      <c r="D49" s="316"/>
      <c r="E49" s="316"/>
      <c r="F49" s="316"/>
      <c r="G49" s="316"/>
      <c r="H49" s="317"/>
      <c r="I49" s="1"/>
      <c r="J49" s="1"/>
      <c r="K49" s="1"/>
      <c r="L49" s="1"/>
      <c r="M49" s="1"/>
      <c r="N49" s="1"/>
      <c r="O49" s="1"/>
      <c r="P49" s="1"/>
      <c r="Q49" s="1"/>
      <c r="R49" s="1"/>
      <c r="S49" s="1"/>
      <c r="T49" s="1"/>
      <c r="U49" s="1"/>
      <c r="V49" s="1"/>
      <c r="W49" s="1"/>
      <c r="X49" s="1"/>
      <c r="Y49" s="1"/>
      <c r="Z49" s="1"/>
    </row>
    <row r="50" spans="1:26" ht="43.5" customHeight="1">
      <c r="A50" s="8" t="s">
        <v>85</v>
      </c>
      <c r="B50" s="319" t="s">
        <v>86</v>
      </c>
      <c r="C50" s="316"/>
      <c r="D50" s="316"/>
      <c r="E50" s="316"/>
      <c r="F50" s="316"/>
      <c r="G50" s="316"/>
      <c r="H50" s="317"/>
      <c r="I50" s="1"/>
      <c r="J50" s="1"/>
      <c r="K50" s="1"/>
      <c r="L50" s="1"/>
      <c r="M50" s="1"/>
      <c r="N50" s="1"/>
      <c r="O50" s="1"/>
      <c r="P50" s="1"/>
      <c r="Q50" s="1"/>
      <c r="R50" s="1"/>
      <c r="S50" s="1"/>
      <c r="T50" s="1"/>
      <c r="U50" s="1"/>
      <c r="V50" s="1"/>
      <c r="W50" s="1"/>
      <c r="X50" s="1"/>
      <c r="Y50" s="1"/>
      <c r="Z50" s="1"/>
    </row>
    <row r="51" spans="1:26" ht="40.5" customHeight="1">
      <c r="A51" s="8" t="s">
        <v>87</v>
      </c>
      <c r="B51" s="319" t="s">
        <v>88</v>
      </c>
      <c r="C51" s="316"/>
      <c r="D51" s="316"/>
      <c r="E51" s="316"/>
      <c r="F51" s="316"/>
      <c r="G51" s="316"/>
      <c r="H51" s="317"/>
      <c r="I51" s="1"/>
      <c r="J51" s="1"/>
      <c r="K51" s="1"/>
      <c r="L51" s="1"/>
      <c r="M51" s="1"/>
      <c r="N51" s="1"/>
      <c r="O51" s="1"/>
      <c r="P51" s="1"/>
      <c r="Q51" s="1"/>
      <c r="R51" s="1"/>
      <c r="S51" s="1"/>
      <c r="T51" s="1"/>
      <c r="U51" s="1"/>
      <c r="V51" s="1"/>
      <c r="W51" s="1"/>
      <c r="X51" s="1"/>
      <c r="Y51" s="1"/>
      <c r="Z51" s="1"/>
    </row>
    <row r="52" spans="1:26" ht="75.75" customHeight="1">
      <c r="A52" s="3" t="s">
        <v>89</v>
      </c>
      <c r="B52" s="318" t="s">
        <v>90</v>
      </c>
      <c r="C52" s="316"/>
      <c r="D52" s="316"/>
      <c r="E52" s="316"/>
      <c r="F52" s="316"/>
      <c r="G52" s="316"/>
      <c r="H52" s="317"/>
      <c r="I52" s="1"/>
      <c r="J52" s="1"/>
      <c r="K52" s="1"/>
      <c r="L52" s="1"/>
      <c r="M52" s="1"/>
      <c r="N52" s="1"/>
      <c r="O52" s="1"/>
      <c r="P52" s="1"/>
      <c r="Q52" s="1"/>
      <c r="R52" s="1"/>
      <c r="S52" s="1"/>
      <c r="T52" s="1"/>
      <c r="U52" s="1"/>
      <c r="V52" s="1"/>
      <c r="W52" s="1"/>
      <c r="X52" s="1"/>
      <c r="Y52" s="1"/>
      <c r="Z52" s="1"/>
    </row>
    <row r="53" spans="1:26" ht="41.25" customHeight="1">
      <c r="A53" s="3" t="s">
        <v>91</v>
      </c>
      <c r="B53" s="318" t="s">
        <v>92</v>
      </c>
      <c r="C53" s="316"/>
      <c r="D53" s="316"/>
      <c r="E53" s="316"/>
      <c r="F53" s="316"/>
      <c r="G53" s="316"/>
      <c r="H53" s="317"/>
      <c r="I53" s="1"/>
      <c r="J53" s="1"/>
      <c r="K53" s="1"/>
      <c r="L53" s="1"/>
      <c r="M53" s="1"/>
      <c r="N53" s="1"/>
      <c r="O53" s="1"/>
      <c r="P53" s="1"/>
      <c r="Q53" s="1"/>
      <c r="R53" s="1"/>
      <c r="S53" s="1"/>
      <c r="T53" s="1"/>
      <c r="U53" s="1"/>
      <c r="V53" s="1"/>
      <c r="W53" s="1"/>
      <c r="X53" s="1"/>
      <c r="Y53" s="1"/>
      <c r="Z53" s="1"/>
    </row>
    <row r="54" spans="1:26" ht="47.25" customHeight="1">
      <c r="A54" s="3" t="s">
        <v>93</v>
      </c>
      <c r="B54" s="318" t="s">
        <v>94</v>
      </c>
      <c r="C54" s="316"/>
      <c r="D54" s="316"/>
      <c r="E54" s="316"/>
      <c r="F54" s="316"/>
      <c r="G54" s="316"/>
      <c r="H54" s="317"/>
      <c r="I54" s="1"/>
      <c r="J54" s="1"/>
      <c r="K54" s="1"/>
      <c r="L54" s="1"/>
      <c r="M54" s="1"/>
      <c r="N54" s="1"/>
      <c r="O54" s="1"/>
      <c r="P54" s="1"/>
      <c r="Q54" s="1"/>
      <c r="R54" s="1"/>
      <c r="S54" s="1"/>
      <c r="T54" s="1"/>
      <c r="U54" s="1"/>
      <c r="V54" s="1"/>
      <c r="W54" s="1"/>
      <c r="X54" s="1"/>
      <c r="Y54" s="1"/>
      <c r="Z54" s="1"/>
    </row>
    <row r="55" spans="1:26" ht="57" customHeight="1">
      <c r="A55" s="3" t="s">
        <v>95</v>
      </c>
      <c r="B55" s="318" t="s">
        <v>96</v>
      </c>
      <c r="C55" s="316"/>
      <c r="D55" s="316"/>
      <c r="E55" s="316"/>
      <c r="F55" s="316"/>
      <c r="G55" s="316"/>
      <c r="H55" s="317"/>
      <c r="I55" s="1"/>
      <c r="J55" s="1"/>
      <c r="K55" s="1"/>
      <c r="L55" s="1"/>
      <c r="M55" s="1"/>
      <c r="N55" s="1"/>
      <c r="O55" s="1"/>
      <c r="P55" s="1"/>
      <c r="Q55" s="1"/>
      <c r="R55" s="1"/>
      <c r="S55" s="1"/>
      <c r="T55" s="1"/>
      <c r="U55" s="1"/>
      <c r="V55" s="1"/>
      <c r="W55" s="1"/>
      <c r="X55" s="1"/>
      <c r="Y55" s="1"/>
      <c r="Z55" s="1"/>
    </row>
    <row r="56" spans="1:26" ht="31.5" customHeight="1">
      <c r="A56" s="3" t="s">
        <v>97</v>
      </c>
      <c r="B56" s="318" t="s">
        <v>98</v>
      </c>
      <c r="C56" s="316"/>
      <c r="D56" s="316"/>
      <c r="E56" s="316"/>
      <c r="F56" s="316"/>
      <c r="G56" s="316"/>
      <c r="H56" s="317"/>
      <c r="I56" s="1"/>
      <c r="J56" s="1"/>
      <c r="K56" s="1"/>
      <c r="L56" s="1"/>
      <c r="M56" s="1"/>
      <c r="N56" s="1"/>
      <c r="O56" s="1"/>
      <c r="P56" s="1"/>
      <c r="Q56" s="1"/>
      <c r="R56" s="1"/>
      <c r="S56" s="1"/>
      <c r="T56" s="1"/>
      <c r="U56" s="1"/>
      <c r="V56" s="1"/>
      <c r="W56" s="1"/>
      <c r="X56" s="1"/>
      <c r="Y56" s="1"/>
      <c r="Z56" s="1"/>
    </row>
    <row r="57" spans="1:26" ht="70.5" customHeight="1">
      <c r="A57" s="3" t="s">
        <v>99</v>
      </c>
      <c r="B57" s="318" t="s">
        <v>100</v>
      </c>
      <c r="C57" s="316"/>
      <c r="D57" s="316"/>
      <c r="E57" s="316"/>
      <c r="F57" s="316"/>
      <c r="G57" s="316"/>
      <c r="H57" s="317"/>
      <c r="I57" s="1"/>
      <c r="J57" s="1"/>
      <c r="K57" s="1"/>
      <c r="L57" s="1"/>
      <c r="M57" s="1"/>
      <c r="N57" s="1"/>
      <c r="O57" s="1"/>
      <c r="P57" s="1"/>
      <c r="Q57" s="1"/>
      <c r="R57" s="1"/>
      <c r="S57" s="1"/>
      <c r="T57" s="1"/>
      <c r="U57" s="1"/>
      <c r="V57" s="1"/>
      <c r="W57" s="1"/>
      <c r="X57" s="1"/>
      <c r="Y57" s="1"/>
      <c r="Z57" s="1"/>
    </row>
    <row r="58" spans="1:26" ht="33.75" customHeight="1">
      <c r="A58" s="327"/>
      <c r="B58" s="316"/>
      <c r="C58" s="316"/>
      <c r="D58" s="316"/>
      <c r="E58" s="316"/>
      <c r="F58" s="316"/>
      <c r="G58" s="316"/>
      <c r="H58" s="317"/>
      <c r="I58" s="1"/>
      <c r="J58" s="1"/>
      <c r="K58" s="1"/>
      <c r="L58" s="1"/>
      <c r="M58" s="1"/>
      <c r="N58" s="1"/>
      <c r="O58" s="1"/>
      <c r="P58" s="1"/>
      <c r="Q58" s="1"/>
      <c r="R58" s="1"/>
      <c r="S58" s="1"/>
      <c r="T58" s="1"/>
      <c r="U58" s="1"/>
      <c r="V58" s="1"/>
      <c r="W58" s="1"/>
      <c r="X58" s="1"/>
      <c r="Y58" s="1"/>
      <c r="Z58" s="1"/>
    </row>
    <row r="59" spans="1:26" ht="32.25" customHeight="1">
      <c r="A59" s="321" t="s">
        <v>101</v>
      </c>
      <c r="B59" s="316"/>
      <c r="C59" s="316"/>
      <c r="D59" s="316"/>
      <c r="E59" s="316"/>
      <c r="F59" s="316"/>
      <c r="G59" s="316"/>
      <c r="H59" s="317"/>
      <c r="I59" s="1"/>
      <c r="J59" s="1"/>
      <c r="K59" s="1"/>
      <c r="L59" s="1"/>
      <c r="M59" s="1"/>
      <c r="N59" s="1"/>
      <c r="O59" s="1"/>
      <c r="P59" s="1"/>
      <c r="Q59" s="1"/>
      <c r="R59" s="1"/>
      <c r="S59" s="1"/>
      <c r="T59" s="1"/>
      <c r="U59" s="1"/>
      <c r="V59" s="1"/>
      <c r="W59" s="1"/>
      <c r="X59" s="1"/>
      <c r="Y59" s="1"/>
      <c r="Z59" s="1"/>
    </row>
    <row r="60" spans="1:26" ht="34.5" customHeight="1">
      <c r="A60" s="3" t="s">
        <v>102</v>
      </c>
      <c r="B60" s="315" t="s">
        <v>103</v>
      </c>
      <c r="C60" s="316"/>
      <c r="D60" s="316"/>
      <c r="E60" s="316"/>
      <c r="F60" s="316"/>
      <c r="G60" s="316"/>
      <c r="H60" s="317"/>
      <c r="I60" s="1"/>
      <c r="J60" s="1"/>
      <c r="K60" s="1"/>
      <c r="L60" s="1"/>
      <c r="M60" s="1"/>
      <c r="N60" s="1"/>
      <c r="O60" s="1"/>
      <c r="P60" s="1"/>
      <c r="Q60" s="1"/>
      <c r="R60" s="1"/>
      <c r="S60" s="1"/>
      <c r="T60" s="1"/>
      <c r="U60" s="1"/>
      <c r="V60" s="1"/>
      <c r="W60" s="1"/>
      <c r="X60" s="1"/>
      <c r="Y60" s="1"/>
      <c r="Z60" s="1"/>
    </row>
    <row r="61" spans="1:26" ht="60" customHeight="1">
      <c r="A61" s="3" t="s">
        <v>104</v>
      </c>
      <c r="B61" s="315" t="s">
        <v>105</v>
      </c>
      <c r="C61" s="316"/>
      <c r="D61" s="316"/>
      <c r="E61" s="316"/>
      <c r="F61" s="316"/>
      <c r="G61" s="316"/>
      <c r="H61" s="317"/>
      <c r="I61" s="1"/>
      <c r="J61" s="1"/>
      <c r="K61" s="1"/>
      <c r="L61" s="1"/>
      <c r="M61" s="1"/>
      <c r="N61" s="1"/>
      <c r="O61" s="1"/>
      <c r="P61" s="1"/>
      <c r="Q61" s="1"/>
      <c r="R61" s="1"/>
      <c r="S61" s="1"/>
      <c r="T61" s="1"/>
      <c r="U61" s="1"/>
      <c r="V61" s="1"/>
      <c r="W61" s="1"/>
      <c r="X61" s="1"/>
      <c r="Y61" s="1"/>
      <c r="Z61" s="1"/>
    </row>
    <row r="62" spans="1:26" ht="41.25" customHeight="1">
      <c r="A62" s="3" t="s">
        <v>106</v>
      </c>
      <c r="B62" s="315" t="s">
        <v>107</v>
      </c>
      <c r="C62" s="316"/>
      <c r="D62" s="316"/>
      <c r="E62" s="316"/>
      <c r="F62" s="316"/>
      <c r="G62" s="316"/>
      <c r="H62" s="317"/>
      <c r="I62" s="1"/>
      <c r="J62" s="1"/>
      <c r="K62" s="1"/>
      <c r="L62" s="1"/>
      <c r="M62" s="1"/>
      <c r="N62" s="1"/>
      <c r="O62" s="1"/>
      <c r="P62" s="1"/>
      <c r="Q62" s="1"/>
      <c r="R62" s="1"/>
      <c r="S62" s="1"/>
      <c r="T62" s="1"/>
      <c r="U62" s="1"/>
      <c r="V62" s="1"/>
      <c r="W62" s="1"/>
      <c r="X62" s="1"/>
      <c r="Y62" s="1"/>
      <c r="Z62" s="1"/>
    </row>
    <row r="63" spans="1:26" ht="42" customHeight="1">
      <c r="A63" s="3" t="s">
        <v>108</v>
      </c>
      <c r="B63" s="318" t="s">
        <v>109</v>
      </c>
      <c r="C63" s="316"/>
      <c r="D63" s="316"/>
      <c r="E63" s="316"/>
      <c r="F63" s="316"/>
      <c r="G63" s="316"/>
      <c r="H63" s="317"/>
      <c r="I63" s="1"/>
      <c r="J63" s="1"/>
      <c r="K63" s="1"/>
      <c r="L63" s="1"/>
      <c r="M63" s="1"/>
      <c r="N63" s="1"/>
      <c r="O63" s="1"/>
      <c r="P63" s="1"/>
      <c r="Q63" s="1"/>
      <c r="R63" s="1"/>
      <c r="S63" s="1"/>
      <c r="T63" s="1"/>
      <c r="U63" s="1"/>
      <c r="V63" s="1"/>
      <c r="W63" s="1"/>
      <c r="X63" s="1"/>
      <c r="Y63" s="1"/>
      <c r="Z63" s="1"/>
    </row>
    <row r="64" spans="1:26" ht="31.5" customHeight="1">
      <c r="A64" s="3" t="s">
        <v>110</v>
      </c>
      <c r="B64" s="315" t="s">
        <v>111</v>
      </c>
      <c r="C64" s="316"/>
      <c r="D64" s="316"/>
      <c r="E64" s="316"/>
      <c r="F64" s="316"/>
      <c r="G64" s="316"/>
      <c r="H64" s="317"/>
      <c r="I64" s="1"/>
      <c r="J64" s="1"/>
      <c r="K64" s="1"/>
      <c r="L64" s="1"/>
      <c r="M64" s="1"/>
      <c r="N64" s="1"/>
      <c r="O64" s="1"/>
      <c r="P64" s="1"/>
      <c r="Q64" s="1"/>
      <c r="R64" s="1"/>
      <c r="S64" s="1"/>
      <c r="T64" s="1"/>
      <c r="U64" s="1"/>
      <c r="V64" s="1"/>
      <c r="W64" s="1"/>
      <c r="X64" s="1"/>
      <c r="Y64" s="1"/>
      <c r="Z64" s="1"/>
    </row>
    <row r="65" spans="1:26" ht="45.75" customHeight="1">
      <c r="A65" s="3" t="s">
        <v>112</v>
      </c>
      <c r="B65" s="315" t="s">
        <v>113</v>
      </c>
      <c r="C65" s="316"/>
      <c r="D65" s="316"/>
      <c r="E65" s="316"/>
      <c r="F65" s="316"/>
      <c r="G65" s="316"/>
      <c r="H65" s="317"/>
      <c r="I65" s="1"/>
      <c r="J65" s="1"/>
      <c r="K65" s="1"/>
      <c r="L65" s="1"/>
      <c r="M65" s="1"/>
      <c r="N65" s="1"/>
      <c r="O65" s="1"/>
      <c r="P65" s="1"/>
      <c r="Q65" s="1"/>
      <c r="R65" s="1"/>
      <c r="S65" s="1"/>
      <c r="T65" s="1"/>
      <c r="U65" s="1"/>
      <c r="V65" s="1"/>
      <c r="W65" s="1"/>
      <c r="X65" s="1"/>
      <c r="Y65" s="1"/>
      <c r="Z65" s="1"/>
    </row>
    <row r="66" spans="1:26" ht="30.75" customHeight="1">
      <c r="A66" s="320"/>
      <c r="B66" s="316"/>
      <c r="C66" s="316"/>
      <c r="D66" s="316"/>
      <c r="E66" s="316"/>
      <c r="F66" s="316"/>
      <c r="G66" s="316"/>
      <c r="H66" s="316"/>
      <c r="I66" s="1"/>
      <c r="J66" s="1"/>
      <c r="K66" s="1"/>
      <c r="L66" s="1"/>
      <c r="M66" s="1"/>
      <c r="N66" s="1"/>
      <c r="O66" s="1"/>
      <c r="P66" s="1"/>
      <c r="Q66" s="1"/>
      <c r="R66" s="1"/>
      <c r="S66" s="1"/>
      <c r="T66" s="1"/>
      <c r="U66" s="1"/>
      <c r="V66" s="1"/>
      <c r="W66" s="1"/>
      <c r="X66" s="1"/>
      <c r="Y66" s="1"/>
      <c r="Z66" s="1"/>
    </row>
    <row r="67" spans="1:26" ht="34.5" customHeight="1">
      <c r="A67" s="321" t="s">
        <v>114</v>
      </c>
      <c r="B67" s="316"/>
      <c r="C67" s="316"/>
      <c r="D67" s="316"/>
      <c r="E67" s="316"/>
      <c r="F67" s="316"/>
      <c r="G67" s="316"/>
      <c r="H67" s="317"/>
      <c r="I67" s="1"/>
      <c r="J67" s="1"/>
      <c r="K67" s="1"/>
      <c r="L67" s="1"/>
      <c r="M67" s="1"/>
      <c r="N67" s="1"/>
      <c r="O67" s="1"/>
      <c r="P67" s="1"/>
      <c r="Q67" s="1"/>
      <c r="R67" s="1"/>
      <c r="S67" s="1"/>
      <c r="T67" s="1"/>
      <c r="U67" s="1"/>
      <c r="V67" s="1"/>
      <c r="W67" s="1"/>
      <c r="X67" s="1"/>
      <c r="Y67" s="1"/>
      <c r="Z67" s="1"/>
    </row>
    <row r="68" spans="1:26" ht="39.75" customHeight="1">
      <c r="A68" s="3" t="s">
        <v>115</v>
      </c>
      <c r="B68" s="315" t="s">
        <v>116</v>
      </c>
      <c r="C68" s="316"/>
      <c r="D68" s="316"/>
      <c r="E68" s="316"/>
      <c r="F68" s="316"/>
      <c r="G68" s="316"/>
      <c r="H68" s="317"/>
      <c r="I68" s="1"/>
      <c r="J68" s="1"/>
      <c r="K68" s="1"/>
      <c r="L68" s="1"/>
      <c r="M68" s="1"/>
      <c r="N68" s="1"/>
      <c r="O68" s="1"/>
      <c r="P68" s="1"/>
      <c r="Q68" s="1"/>
      <c r="R68" s="1"/>
      <c r="S68" s="1"/>
      <c r="T68" s="1"/>
      <c r="U68" s="1"/>
      <c r="V68" s="1"/>
      <c r="W68" s="1"/>
      <c r="X68" s="1"/>
      <c r="Y68" s="1"/>
      <c r="Z68" s="1"/>
    </row>
    <row r="69" spans="1:26" ht="39.75" customHeight="1">
      <c r="A69" s="3" t="s">
        <v>117</v>
      </c>
      <c r="B69" s="315" t="s">
        <v>118</v>
      </c>
      <c r="C69" s="316"/>
      <c r="D69" s="316"/>
      <c r="E69" s="316"/>
      <c r="F69" s="316"/>
      <c r="G69" s="316"/>
      <c r="H69" s="317"/>
      <c r="I69" s="1"/>
      <c r="J69" s="1"/>
      <c r="K69" s="1"/>
      <c r="L69" s="1"/>
      <c r="M69" s="1"/>
      <c r="N69" s="1"/>
      <c r="O69" s="1"/>
      <c r="P69" s="1"/>
      <c r="Q69" s="1"/>
      <c r="R69" s="1"/>
      <c r="S69" s="1"/>
      <c r="T69" s="1"/>
      <c r="U69" s="1"/>
      <c r="V69" s="1"/>
      <c r="W69" s="1"/>
      <c r="X69" s="1"/>
      <c r="Y69" s="1"/>
      <c r="Z69" s="1"/>
    </row>
    <row r="70" spans="1:26" ht="42" customHeight="1">
      <c r="A70" s="3" t="s">
        <v>119</v>
      </c>
      <c r="B70" s="318" t="s">
        <v>120</v>
      </c>
      <c r="C70" s="316"/>
      <c r="D70" s="316"/>
      <c r="E70" s="316"/>
      <c r="F70" s="316"/>
      <c r="G70" s="316"/>
      <c r="H70" s="317"/>
      <c r="I70" s="1"/>
      <c r="J70" s="1"/>
      <c r="K70" s="1"/>
      <c r="L70" s="1"/>
      <c r="M70" s="1"/>
      <c r="N70" s="1"/>
      <c r="O70" s="1"/>
      <c r="P70" s="1"/>
      <c r="Q70" s="1"/>
      <c r="R70" s="1"/>
      <c r="S70" s="1"/>
      <c r="T70" s="1"/>
      <c r="U70" s="1"/>
      <c r="V70" s="1"/>
      <c r="W70" s="1"/>
      <c r="X70" s="1"/>
      <c r="Y70" s="1"/>
      <c r="Z70" s="1"/>
    </row>
    <row r="71" spans="1:26" ht="33.75" customHeight="1">
      <c r="A71" s="3" t="s">
        <v>121</v>
      </c>
      <c r="B71" s="315" t="s">
        <v>122</v>
      </c>
      <c r="C71" s="316"/>
      <c r="D71" s="316"/>
      <c r="E71" s="316"/>
      <c r="F71" s="316"/>
      <c r="G71" s="316"/>
      <c r="H71" s="317"/>
      <c r="I71" s="1"/>
      <c r="J71" s="1"/>
      <c r="K71" s="1"/>
      <c r="L71" s="1"/>
      <c r="M71" s="1"/>
      <c r="N71" s="1"/>
      <c r="O71" s="1"/>
      <c r="P71" s="1"/>
      <c r="Q71" s="1"/>
      <c r="R71" s="1"/>
      <c r="S71" s="1"/>
      <c r="T71" s="1"/>
      <c r="U71" s="1"/>
      <c r="V71" s="1"/>
      <c r="W71" s="1"/>
      <c r="X71" s="1"/>
      <c r="Y71" s="1"/>
      <c r="Z71" s="1"/>
    </row>
    <row r="72" spans="1:26" ht="33" customHeight="1">
      <c r="A72" s="3" t="s">
        <v>123</v>
      </c>
      <c r="B72" s="315" t="s">
        <v>124</v>
      </c>
      <c r="C72" s="316"/>
      <c r="D72" s="316"/>
      <c r="E72" s="316"/>
      <c r="F72" s="316"/>
      <c r="G72" s="316"/>
      <c r="H72" s="317"/>
      <c r="I72" s="1"/>
      <c r="J72" s="1"/>
      <c r="K72" s="1"/>
      <c r="L72" s="1"/>
      <c r="M72" s="1"/>
      <c r="N72" s="1"/>
      <c r="O72" s="1"/>
      <c r="P72" s="1"/>
      <c r="Q72" s="1"/>
      <c r="R72" s="1"/>
      <c r="S72" s="1"/>
      <c r="T72" s="1"/>
      <c r="U72" s="1"/>
      <c r="V72" s="1"/>
      <c r="W72" s="1"/>
      <c r="X72" s="1"/>
      <c r="Y72" s="1"/>
      <c r="Z72" s="1"/>
    </row>
    <row r="73" spans="1:26" ht="33.75" customHeight="1">
      <c r="A73" s="315"/>
      <c r="B73" s="316"/>
      <c r="C73" s="316"/>
      <c r="D73" s="316"/>
      <c r="E73" s="316"/>
      <c r="F73" s="316"/>
      <c r="G73" s="316"/>
      <c r="H73" s="317"/>
      <c r="I73" s="1"/>
      <c r="J73" s="1"/>
      <c r="K73" s="1"/>
      <c r="L73" s="1"/>
      <c r="M73" s="1"/>
      <c r="N73" s="1"/>
      <c r="O73" s="1"/>
      <c r="P73" s="1"/>
      <c r="Q73" s="1"/>
      <c r="R73" s="1"/>
      <c r="S73" s="1"/>
      <c r="T73" s="1"/>
      <c r="U73" s="1"/>
      <c r="V73" s="1"/>
      <c r="W73" s="1"/>
      <c r="X73" s="1"/>
      <c r="Y73" s="1"/>
      <c r="Z73" s="1"/>
    </row>
    <row r="74" spans="1:26" ht="5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Z144"/>
  <sheetViews>
    <sheetView topLeftCell="T1" zoomScale="70" zoomScaleNormal="70" zoomScaleSheetLayoutView="57" workbookViewId="0">
      <selection activeCell="AF13" sqref="AF13"/>
    </sheetView>
  </sheetViews>
  <sheetFormatPr baseColWidth="10" defaultColWidth="12.625" defaultRowHeight="15" customHeight="1"/>
  <cols>
    <col min="1" max="1" width="14.375" style="42" customWidth="1"/>
    <col min="2" max="2" width="47.375" style="42" customWidth="1"/>
    <col min="3" max="3" width="19.125" style="42" customWidth="1"/>
    <col min="4" max="4" width="17.375" style="42" customWidth="1"/>
    <col min="5" max="5" width="18.625" style="42" customWidth="1"/>
    <col min="6" max="6" width="18.125" style="42" customWidth="1"/>
    <col min="7" max="7" width="12.125" style="42" customWidth="1"/>
    <col min="8" max="8" width="13.375" style="42" customWidth="1"/>
    <col min="9" max="9" width="13.875" style="42" customWidth="1"/>
    <col min="10" max="10" width="14.625" style="42" customWidth="1"/>
    <col min="11" max="11" width="14.875" style="42" customWidth="1"/>
    <col min="12" max="12" width="13.25" style="42" customWidth="1"/>
    <col min="13" max="13" width="10.875" style="42" customWidth="1"/>
    <col min="14" max="14" width="16.625" style="42" customWidth="1"/>
    <col min="15" max="15" width="14.625" style="42" customWidth="1"/>
    <col min="16" max="19" width="21.125" style="42" customWidth="1"/>
    <col min="20" max="32" width="17.375" style="42" customWidth="1"/>
    <col min="33" max="33" width="2" style="42" customWidth="1"/>
    <col min="34" max="34" width="1.375" style="42" customWidth="1"/>
    <col min="35" max="35" width="52.5" style="159" customWidth="1"/>
    <col min="36" max="39" width="11.375" style="42" customWidth="1"/>
    <col min="40" max="16384" width="12.625" style="42"/>
  </cols>
  <sheetData>
    <row r="1" spans="1:52" ht="21" customHeight="1">
      <c r="A1" s="365"/>
      <c r="B1" s="366"/>
      <c r="C1" s="371" t="s">
        <v>125</v>
      </c>
      <c r="D1" s="372"/>
      <c r="E1" s="372"/>
      <c r="F1" s="372"/>
      <c r="G1" s="372"/>
      <c r="H1" s="372"/>
      <c r="I1" s="372"/>
      <c r="J1" s="372"/>
      <c r="K1" s="372"/>
      <c r="L1" s="372"/>
      <c r="M1" s="372"/>
      <c r="N1" s="372"/>
      <c r="O1" s="372"/>
      <c r="P1" s="372"/>
      <c r="Q1" s="373"/>
      <c r="R1" s="373"/>
      <c r="S1" s="373"/>
      <c r="T1" s="373"/>
      <c r="U1" s="373"/>
      <c r="V1" s="373"/>
      <c r="W1" s="373"/>
      <c r="X1" s="373"/>
      <c r="Y1" s="373"/>
      <c r="Z1" s="373"/>
      <c r="AA1" s="373"/>
      <c r="AB1" s="373"/>
      <c r="AC1" s="373"/>
      <c r="AD1" s="373"/>
      <c r="AE1" s="373"/>
      <c r="AF1" s="373"/>
      <c r="AG1" s="107"/>
      <c r="AH1" s="107"/>
      <c r="AI1" s="108"/>
      <c r="AJ1" s="107"/>
      <c r="AK1" s="107"/>
      <c r="AL1" s="107"/>
      <c r="AM1" s="107"/>
    </row>
    <row r="2" spans="1:52" ht="21" customHeight="1">
      <c r="A2" s="367"/>
      <c r="B2" s="368"/>
      <c r="C2" s="371" t="s">
        <v>127</v>
      </c>
      <c r="D2" s="372"/>
      <c r="E2" s="372"/>
      <c r="F2" s="372"/>
      <c r="G2" s="372"/>
      <c r="H2" s="372"/>
      <c r="I2" s="372"/>
      <c r="J2" s="372"/>
      <c r="K2" s="372"/>
      <c r="L2" s="372"/>
      <c r="M2" s="372"/>
      <c r="N2" s="372"/>
      <c r="O2" s="372"/>
      <c r="P2" s="372"/>
      <c r="Q2" s="373"/>
      <c r="R2" s="373"/>
      <c r="S2" s="373"/>
      <c r="T2" s="373"/>
      <c r="U2" s="373"/>
      <c r="V2" s="373"/>
      <c r="W2" s="373"/>
      <c r="X2" s="373"/>
      <c r="Y2" s="373"/>
      <c r="Z2" s="373"/>
      <c r="AA2" s="373"/>
      <c r="AB2" s="373"/>
      <c r="AC2" s="373"/>
      <c r="AD2" s="373"/>
      <c r="AE2" s="373"/>
      <c r="AF2" s="373"/>
      <c r="AG2" s="107"/>
      <c r="AH2" s="107"/>
      <c r="AI2" s="108"/>
      <c r="AJ2" s="107"/>
      <c r="AK2" s="107"/>
      <c r="AL2" s="107"/>
      <c r="AM2" s="107"/>
    </row>
    <row r="3" spans="1:52" ht="21" customHeight="1">
      <c r="A3" s="367"/>
      <c r="B3" s="368"/>
      <c r="C3" s="371" t="s">
        <v>129</v>
      </c>
      <c r="D3" s="372"/>
      <c r="E3" s="372"/>
      <c r="F3" s="372"/>
      <c r="G3" s="372"/>
      <c r="H3" s="372"/>
      <c r="I3" s="372"/>
      <c r="J3" s="372"/>
      <c r="K3" s="372"/>
      <c r="L3" s="372"/>
      <c r="M3" s="372"/>
      <c r="N3" s="372"/>
      <c r="O3" s="372"/>
      <c r="P3" s="372"/>
      <c r="Q3" s="373"/>
      <c r="R3" s="373"/>
      <c r="S3" s="373"/>
      <c r="T3" s="373"/>
      <c r="U3" s="373"/>
      <c r="V3" s="373"/>
      <c r="W3" s="373"/>
      <c r="X3" s="373"/>
      <c r="Y3" s="373"/>
      <c r="Z3" s="373"/>
      <c r="AA3" s="373"/>
      <c r="AB3" s="373"/>
      <c r="AC3" s="373"/>
      <c r="AD3" s="373"/>
      <c r="AE3" s="373"/>
      <c r="AF3" s="373"/>
      <c r="AG3" s="107"/>
      <c r="AH3" s="107"/>
      <c r="AI3" s="108"/>
      <c r="AJ3" s="107"/>
      <c r="AK3" s="107"/>
      <c r="AL3" s="107"/>
      <c r="AM3" s="107"/>
    </row>
    <row r="4" spans="1:52" ht="21" customHeight="1">
      <c r="A4" s="369"/>
      <c r="B4" s="370"/>
      <c r="C4" s="371" t="s">
        <v>131</v>
      </c>
      <c r="D4" s="372"/>
      <c r="E4" s="372"/>
      <c r="F4" s="372"/>
      <c r="G4" s="372"/>
      <c r="H4" s="372"/>
      <c r="I4" s="372"/>
      <c r="J4" s="372"/>
      <c r="K4" s="372"/>
      <c r="L4" s="372"/>
      <c r="M4" s="372"/>
      <c r="N4" s="372"/>
      <c r="O4" s="372"/>
      <c r="P4" s="372"/>
      <c r="Q4" s="373"/>
      <c r="R4" s="373"/>
      <c r="S4" s="373"/>
      <c r="T4" s="373"/>
      <c r="U4" s="373"/>
      <c r="V4" s="373"/>
      <c r="W4" s="373"/>
      <c r="X4" s="373"/>
      <c r="Y4" s="373"/>
      <c r="Z4" s="373"/>
      <c r="AA4" s="373"/>
      <c r="AB4" s="373"/>
      <c r="AC4" s="373"/>
      <c r="AD4" s="373"/>
      <c r="AE4" s="373"/>
      <c r="AF4" s="373"/>
      <c r="AG4" s="107"/>
      <c r="AH4" s="107"/>
      <c r="AI4" s="108"/>
      <c r="AJ4" s="107"/>
      <c r="AK4" s="107"/>
      <c r="AL4" s="107"/>
      <c r="AM4" s="107"/>
    </row>
    <row r="5" spans="1:52" ht="26.25" customHeight="1">
      <c r="A5" s="358" t="s">
        <v>161</v>
      </c>
      <c r="B5" s="359"/>
      <c r="C5" s="360" t="s">
        <v>134</v>
      </c>
      <c r="D5" s="361"/>
      <c r="E5" s="361"/>
      <c r="F5" s="361"/>
      <c r="G5" s="361"/>
      <c r="H5" s="361"/>
      <c r="I5" s="361"/>
      <c r="J5" s="361"/>
      <c r="K5" s="361"/>
      <c r="L5" s="361"/>
      <c r="M5" s="361"/>
      <c r="N5" s="361"/>
      <c r="O5" s="361"/>
      <c r="P5" s="361"/>
      <c r="Q5" s="362"/>
      <c r="R5" s="362"/>
      <c r="S5" s="362"/>
      <c r="T5" s="362"/>
      <c r="U5" s="362"/>
      <c r="V5" s="362"/>
      <c r="W5" s="362"/>
      <c r="X5" s="362"/>
      <c r="Y5" s="362"/>
      <c r="Z5" s="362"/>
      <c r="AA5" s="362"/>
      <c r="AB5" s="362"/>
      <c r="AC5" s="362"/>
      <c r="AD5" s="362"/>
      <c r="AE5" s="362"/>
      <c r="AF5" s="362"/>
      <c r="AG5" s="107"/>
      <c r="AH5" s="107"/>
      <c r="AI5" s="108"/>
      <c r="AJ5" s="107"/>
      <c r="AK5" s="107"/>
      <c r="AL5" s="107"/>
      <c r="AM5" s="107"/>
    </row>
    <row r="6" spans="1:52" ht="18.75" customHeight="1">
      <c r="A6" s="363" t="s">
        <v>162</v>
      </c>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107"/>
      <c r="AH6" s="107"/>
      <c r="AI6" s="108"/>
      <c r="AJ6" s="107"/>
      <c r="AK6" s="107"/>
      <c r="AL6" s="107"/>
      <c r="AM6" s="107"/>
    </row>
    <row r="7" spans="1:52" ht="117.75" customHeight="1" thickBot="1">
      <c r="A7" s="11" t="s">
        <v>2</v>
      </c>
      <c r="B7" s="11" t="s">
        <v>4</v>
      </c>
      <c r="C7" s="11" t="s">
        <v>163</v>
      </c>
      <c r="D7" s="71" t="s">
        <v>164</v>
      </c>
      <c r="E7" s="71" t="s">
        <v>165</v>
      </c>
      <c r="F7" s="71" t="s">
        <v>166</v>
      </c>
      <c r="G7" s="71" t="s">
        <v>14</v>
      </c>
      <c r="H7" s="71" t="s">
        <v>16</v>
      </c>
      <c r="I7" s="71" t="s">
        <v>18</v>
      </c>
      <c r="J7" s="71" t="s">
        <v>167</v>
      </c>
      <c r="K7" s="71" t="s">
        <v>168</v>
      </c>
      <c r="L7" s="71" t="s">
        <v>169</v>
      </c>
      <c r="M7" s="71" t="s">
        <v>170</v>
      </c>
      <c r="N7" s="72" t="s">
        <v>28</v>
      </c>
      <c r="O7" s="71" t="s">
        <v>30</v>
      </c>
      <c r="P7" s="71" t="s">
        <v>379</v>
      </c>
      <c r="Q7" s="71" t="s">
        <v>380</v>
      </c>
      <c r="R7" s="71" t="s">
        <v>381</v>
      </c>
      <c r="S7" s="71" t="s">
        <v>382</v>
      </c>
      <c r="T7" s="109" t="s">
        <v>388</v>
      </c>
      <c r="U7" s="109" t="s">
        <v>425</v>
      </c>
      <c r="V7" s="109" t="s">
        <v>426</v>
      </c>
      <c r="W7" s="109" t="s">
        <v>427</v>
      </c>
      <c r="X7" s="109" t="s">
        <v>372</v>
      </c>
      <c r="Y7" s="109" t="s">
        <v>389</v>
      </c>
      <c r="Z7" s="109" t="s">
        <v>390</v>
      </c>
      <c r="AA7" s="109" t="s">
        <v>455</v>
      </c>
      <c r="AB7" s="109" t="s">
        <v>459</v>
      </c>
      <c r="AC7" s="109" t="s">
        <v>428</v>
      </c>
      <c r="AD7" s="109" t="s">
        <v>429</v>
      </c>
      <c r="AE7" s="109" t="s">
        <v>430</v>
      </c>
      <c r="AF7" s="109" t="s">
        <v>431</v>
      </c>
      <c r="AG7" s="110"/>
      <c r="AH7" s="111"/>
      <c r="AI7" s="112" t="s">
        <v>331</v>
      </c>
      <c r="AJ7" s="111"/>
      <c r="AK7" s="111"/>
      <c r="AL7" s="111"/>
      <c r="AM7" s="111"/>
    </row>
    <row r="8" spans="1:52" ht="117.75" customHeight="1" thickBot="1">
      <c r="A8" s="14" t="s">
        <v>171</v>
      </c>
      <c r="B8" s="332" t="s">
        <v>287</v>
      </c>
      <c r="C8" s="350" t="s">
        <v>327</v>
      </c>
      <c r="D8" s="73" t="s">
        <v>328</v>
      </c>
      <c r="E8" s="82" t="s">
        <v>141</v>
      </c>
      <c r="F8" s="242" t="s">
        <v>329</v>
      </c>
      <c r="G8" s="83" t="s">
        <v>330</v>
      </c>
      <c r="H8" s="74" t="s">
        <v>144</v>
      </c>
      <c r="I8" s="75" t="s">
        <v>172</v>
      </c>
      <c r="J8" s="76" t="s">
        <v>173</v>
      </c>
      <c r="K8" s="74" t="s">
        <v>174</v>
      </c>
      <c r="L8" s="77">
        <v>1</v>
      </c>
      <c r="M8" s="78" t="s">
        <v>175</v>
      </c>
      <c r="N8" s="74" t="s">
        <v>176</v>
      </c>
      <c r="O8" s="79">
        <v>7</v>
      </c>
      <c r="P8" s="80">
        <v>1</v>
      </c>
      <c r="Q8" s="80">
        <v>1.2</v>
      </c>
      <c r="R8" s="75" t="s">
        <v>456</v>
      </c>
      <c r="S8" s="113" t="s">
        <v>399</v>
      </c>
      <c r="T8" s="80">
        <v>0.8</v>
      </c>
      <c r="U8" s="80">
        <f>Y8+Z8+AA8+AB8</f>
        <v>1.2</v>
      </c>
      <c r="V8" s="80"/>
      <c r="W8" s="80"/>
      <c r="X8" s="80">
        <f>T8+U8+V8+W8</f>
        <v>2</v>
      </c>
      <c r="Y8" s="80">
        <v>0.2</v>
      </c>
      <c r="Z8" s="80">
        <v>0.1</v>
      </c>
      <c r="AA8" s="80">
        <v>0.42</v>
      </c>
      <c r="AB8" s="80">
        <v>0.48</v>
      </c>
      <c r="AC8" s="268">
        <f>U8/Q8*L8</f>
        <v>1</v>
      </c>
      <c r="AD8" s="304">
        <f>X8/O8*L8</f>
        <v>0.2857142857142857</v>
      </c>
      <c r="AE8" s="268">
        <f>U8/Q8</f>
        <v>1</v>
      </c>
      <c r="AF8" s="268">
        <f>X8/O8</f>
        <v>0.2857142857142857</v>
      </c>
      <c r="AG8" s="114"/>
      <c r="AH8" s="114"/>
      <c r="AI8" s="115" t="s">
        <v>419</v>
      </c>
      <c r="AJ8" s="114"/>
      <c r="AK8" s="114"/>
      <c r="AL8" s="114"/>
      <c r="AM8" s="114"/>
    </row>
    <row r="9" spans="1:52" s="118" customFormat="1" ht="64.5" customHeight="1" thickBot="1">
      <c r="A9" s="89"/>
      <c r="B9" s="333"/>
      <c r="C9" s="351"/>
      <c r="D9" s="90"/>
      <c r="E9" s="91"/>
      <c r="F9" s="92"/>
      <c r="G9" s="93"/>
      <c r="H9" s="94"/>
      <c r="I9" s="95" t="s">
        <v>386</v>
      </c>
      <c r="J9" s="96"/>
      <c r="K9" s="96"/>
      <c r="L9" s="96"/>
      <c r="M9" s="96"/>
      <c r="N9" s="96"/>
      <c r="O9" s="96"/>
      <c r="P9" s="96"/>
      <c r="Q9" s="96"/>
      <c r="R9" s="96"/>
      <c r="S9" s="96"/>
      <c r="T9" s="96"/>
      <c r="U9" s="96"/>
      <c r="V9" s="96"/>
      <c r="W9" s="96"/>
      <c r="X9" s="96"/>
      <c r="Y9" s="96"/>
      <c r="Z9" s="96"/>
      <c r="AA9" s="96"/>
      <c r="AB9" s="96"/>
      <c r="AC9" s="269">
        <v>1</v>
      </c>
      <c r="AD9" s="305">
        <v>0.28599999999999998</v>
      </c>
      <c r="AE9" s="269">
        <v>1</v>
      </c>
      <c r="AF9" s="305">
        <v>0.28999999999999998</v>
      </c>
      <c r="AG9" s="116"/>
      <c r="AH9" s="116"/>
      <c r="AI9" s="117"/>
      <c r="AJ9" s="116"/>
      <c r="AK9" s="116"/>
      <c r="AL9" s="116"/>
      <c r="AM9" s="116"/>
    </row>
    <row r="10" spans="1:52" ht="75.75" customHeight="1" thickBot="1">
      <c r="A10" s="14" t="s">
        <v>178</v>
      </c>
      <c r="B10" s="333"/>
      <c r="C10" s="351"/>
      <c r="D10" s="347" t="s">
        <v>373</v>
      </c>
      <c r="E10" s="338" t="s">
        <v>149</v>
      </c>
      <c r="F10" s="343" t="s">
        <v>404</v>
      </c>
      <c r="G10" s="352" t="s">
        <v>346</v>
      </c>
      <c r="H10" s="76" t="s">
        <v>179</v>
      </c>
      <c r="I10" s="75" t="s">
        <v>172</v>
      </c>
      <c r="J10" s="76" t="s">
        <v>180</v>
      </c>
      <c r="K10" s="76" t="s">
        <v>181</v>
      </c>
      <c r="L10" s="77">
        <v>0.8</v>
      </c>
      <c r="M10" s="78" t="s">
        <v>175</v>
      </c>
      <c r="N10" s="74" t="s">
        <v>182</v>
      </c>
      <c r="O10" s="79">
        <v>2</v>
      </c>
      <c r="P10" s="80">
        <v>0</v>
      </c>
      <c r="Q10" s="80" t="s">
        <v>401</v>
      </c>
      <c r="R10" s="80" t="s">
        <v>177</v>
      </c>
      <c r="S10" s="119" t="s">
        <v>405</v>
      </c>
      <c r="T10" s="80">
        <v>0</v>
      </c>
      <c r="U10" s="80">
        <f>Y10+Z10+AA10+AB10</f>
        <v>0</v>
      </c>
      <c r="V10" s="80"/>
      <c r="W10" s="119"/>
      <c r="X10" s="80">
        <f>T10+U10+V10+W10</f>
        <v>0</v>
      </c>
      <c r="Y10" s="80">
        <v>0</v>
      </c>
      <c r="Z10" s="80">
        <v>0</v>
      </c>
      <c r="AA10" s="80">
        <v>0</v>
      </c>
      <c r="AB10" s="264">
        <v>0</v>
      </c>
      <c r="AC10" s="266" t="s">
        <v>432</v>
      </c>
      <c r="AD10" s="267">
        <v>0</v>
      </c>
      <c r="AE10" s="266" t="s">
        <v>432</v>
      </c>
      <c r="AF10" s="267">
        <v>0</v>
      </c>
      <c r="AG10" s="114"/>
      <c r="AH10" s="114"/>
      <c r="AI10" s="115" t="s">
        <v>416</v>
      </c>
      <c r="AJ10" s="114"/>
      <c r="AK10" s="114"/>
      <c r="AL10" s="114"/>
      <c r="AM10" s="114"/>
    </row>
    <row r="11" spans="1:52" ht="75.75" customHeight="1" thickBot="1">
      <c r="A11" s="14" t="s">
        <v>178</v>
      </c>
      <c r="B11" s="333"/>
      <c r="C11" s="351"/>
      <c r="D11" s="348"/>
      <c r="E11" s="339"/>
      <c r="F11" s="344"/>
      <c r="G11" s="353"/>
      <c r="H11" s="18" t="s">
        <v>183</v>
      </c>
      <c r="I11" s="17" t="s">
        <v>172</v>
      </c>
      <c r="J11" s="18" t="s">
        <v>184</v>
      </c>
      <c r="K11" s="18" t="s">
        <v>185</v>
      </c>
      <c r="L11" s="120">
        <v>0.1</v>
      </c>
      <c r="M11" s="19" t="s">
        <v>175</v>
      </c>
      <c r="N11" s="14" t="s">
        <v>186</v>
      </c>
      <c r="O11" s="20">
        <v>10</v>
      </c>
      <c r="P11" s="59">
        <v>0</v>
      </c>
      <c r="Q11" s="121">
        <v>6</v>
      </c>
      <c r="R11" s="59" t="s">
        <v>457</v>
      </c>
      <c r="S11" s="122" t="s">
        <v>458</v>
      </c>
      <c r="T11" s="59">
        <v>0</v>
      </c>
      <c r="U11" s="80">
        <f t="shared" ref="U11:U12" si="0">Y11+Z11+AA11+AB11</f>
        <v>5.85</v>
      </c>
      <c r="V11" s="59"/>
      <c r="W11" s="122"/>
      <c r="X11" s="80">
        <f t="shared" ref="X11:X12" si="1">T11+U11+V11+W11</f>
        <v>5.85</v>
      </c>
      <c r="Y11" s="59">
        <v>0</v>
      </c>
      <c r="Z11" s="59">
        <v>0</v>
      </c>
      <c r="AA11" s="59">
        <v>2.5</v>
      </c>
      <c r="AB11" s="265">
        <v>3.35</v>
      </c>
      <c r="AC11" s="291">
        <f>U11/Q11*L11</f>
        <v>9.7500000000000003E-2</v>
      </c>
      <c r="AD11" s="312">
        <f>X11/O11*L11</f>
        <v>5.8499999999999996E-2</v>
      </c>
      <c r="AE11" s="267">
        <f>U11/Q11</f>
        <v>0.97499999999999998</v>
      </c>
      <c r="AF11" s="291">
        <f>X11/O11</f>
        <v>0.58499999999999996</v>
      </c>
      <c r="AG11" s="114"/>
      <c r="AH11" s="114" t="s">
        <v>175</v>
      </c>
      <c r="AI11" s="115" t="s">
        <v>416</v>
      </c>
      <c r="AJ11" s="114"/>
      <c r="AK11" s="114"/>
      <c r="AL11" s="114"/>
      <c r="AM11" s="114"/>
    </row>
    <row r="12" spans="1:52" ht="75.75" customHeight="1" thickBot="1">
      <c r="A12" s="14" t="s">
        <v>178</v>
      </c>
      <c r="B12" s="333"/>
      <c r="C12" s="351"/>
      <c r="D12" s="349"/>
      <c r="E12" s="346"/>
      <c r="F12" s="345"/>
      <c r="G12" s="354"/>
      <c r="H12" s="18" t="s">
        <v>187</v>
      </c>
      <c r="I12" s="17" t="s">
        <v>188</v>
      </c>
      <c r="J12" s="18" t="s">
        <v>189</v>
      </c>
      <c r="K12" s="18" t="s">
        <v>190</v>
      </c>
      <c r="L12" s="120">
        <v>0.1</v>
      </c>
      <c r="M12" s="19" t="s">
        <v>175</v>
      </c>
      <c r="N12" s="14" t="s">
        <v>191</v>
      </c>
      <c r="O12" s="60">
        <v>10000</v>
      </c>
      <c r="P12" s="59">
        <v>0</v>
      </c>
      <c r="Q12" s="121" t="s">
        <v>401</v>
      </c>
      <c r="R12" s="59" t="s">
        <v>383</v>
      </c>
      <c r="S12" s="122" t="s">
        <v>383</v>
      </c>
      <c r="T12" s="59">
        <v>0</v>
      </c>
      <c r="U12" s="80">
        <f t="shared" si="0"/>
        <v>0</v>
      </c>
      <c r="V12" s="59"/>
      <c r="W12" s="122"/>
      <c r="X12" s="80">
        <f t="shared" si="1"/>
        <v>0</v>
      </c>
      <c r="Y12" s="59">
        <v>0</v>
      </c>
      <c r="Z12" s="59">
        <v>0</v>
      </c>
      <c r="AA12" s="59"/>
      <c r="AB12" s="265">
        <v>0</v>
      </c>
      <c r="AC12" s="266" t="s">
        <v>432</v>
      </c>
      <c r="AD12" s="267">
        <v>0</v>
      </c>
      <c r="AE12" s="266" t="s">
        <v>432</v>
      </c>
      <c r="AF12" s="267">
        <v>0</v>
      </c>
      <c r="AG12" s="114"/>
      <c r="AH12" s="114" t="s">
        <v>192</v>
      </c>
      <c r="AI12" s="115" t="s">
        <v>416</v>
      </c>
      <c r="AJ12" s="114"/>
      <c r="AK12" s="114"/>
      <c r="AL12" s="114"/>
      <c r="AM12" s="114"/>
    </row>
    <row r="13" spans="1:52" s="118" customFormat="1" ht="78" customHeight="1" thickBot="1">
      <c r="A13" s="89"/>
      <c r="B13" s="333"/>
      <c r="C13" s="351"/>
      <c r="D13" s="97"/>
      <c r="E13" s="123"/>
      <c r="F13" s="98"/>
      <c r="G13" s="124"/>
      <c r="H13" s="99"/>
      <c r="I13" s="334" t="s">
        <v>374</v>
      </c>
      <c r="J13" s="335"/>
      <c r="K13" s="335"/>
      <c r="L13" s="335"/>
      <c r="M13" s="335"/>
      <c r="N13" s="335"/>
      <c r="O13" s="335"/>
      <c r="P13" s="335"/>
      <c r="Q13" s="335"/>
      <c r="R13" s="335"/>
      <c r="S13" s="335"/>
      <c r="T13" s="335"/>
      <c r="U13" s="335"/>
      <c r="V13" s="335"/>
      <c r="W13" s="335"/>
      <c r="X13" s="335"/>
      <c r="Y13" s="335"/>
      <c r="Z13" s="335"/>
      <c r="AA13" s="335"/>
      <c r="AB13" s="335"/>
      <c r="AC13" s="311">
        <v>9.8000000000000004E-2</v>
      </c>
      <c r="AD13" s="313">
        <v>5.8500000000000003E-2</v>
      </c>
      <c r="AE13" s="270">
        <f>98%/3</f>
        <v>0.32666666666666666</v>
      </c>
      <c r="AF13" s="311">
        <f>58.5%/3</f>
        <v>0.19499999999999998</v>
      </c>
      <c r="AG13" s="116"/>
      <c r="AH13" s="116"/>
      <c r="AI13" s="117"/>
      <c r="AJ13" s="116"/>
      <c r="AK13" s="116"/>
      <c r="AL13" s="116"/>
      <c r="AM13" s="116"/>
    </row>
    <row r="14" spans="1:52" ht="71.25" customHeight="1" thickBot="1">
      <c r="A14" s="125" t="s">
        <v>171</v>
      </c>
      <c r="B14" s="333"/>
      <c r="C14" s="351"/>
      <c r="D14" s="336" t="s">
        <v>375</v>
      </c>
      <c r="E14" s="338" t="s">
        <v>154</v>
      </c>
      <c r="F14" s="340" t="s">
        <v>376</v>
      </c>
      <c r="G14" s="355" t="s">
        <v>351</v>
      </c>
      <c r="H14" s="126" t="s">
        <v>194</v>
      </c>
      <c r="I14" s="127" t="s">
        <v>172</v>
      </c>
      <c r="J14" s="126" t="s">
        <v>195</v>
      </c>
      <c r="K14" s="126" t="s">
        <v>196</v>
      </c>
      <c r="L14" s="77">
        <v>0.8</v>
      </c>
      <c r="M14" s="127" t="s">
        <v>175</v>
      </c>
      <c r="N14" s="126" t="s">
        <v>197</v>
      </c>
      <c r="O14" s="128">
        <v>10</v>
      </c>
      <c r="P14" s="80">
        <v>0</v>
      </c>
      <c r="Q14" s="80">
        <v>5</v>
      </c>
      <c r="R14" s="129">
        <v>4.5</v>
      </c>
      <c r="S14" s="129">
        <v>0.5</v>
      </c>
      <c r="T14" s="80">
        <v>0</v>
      </c>
      <c r="U14" s="290">
        <f>Z14+Y14+AA14+AB14</f>
        <v>13.199489999999999</v>
      </c>
      <c r="V14" s="80"/>
      <c r="W14" s="80"/>
      <c r="X14" s="290">
        <f>T14+U14+V14+W14</f>
        <v>13.199489999999999</v>
      </c>
      <c r="Y14" s="80">
        <v>0</v>
      </c>
      <c r="Z14" s="290">
        <v>0.57948999999999995</v>
      </c>
      <c r="AA14" s="80">
        <v>4</v>
      </c>
      <c r="AB14" s="310">
        <v>8.6199999999999992</v>
      </c>
      <c r="AC14" s="267">
        <v>0.8</v>
      </c>
      <c r="AD14" s="267">
        <v>0.8</v>
      </c>
      <c r="AE14" s="267">
        <v>1</v>
      </c>
      <c r="AF14" s="267">
        <v>1</v>
      </c>
      <c r="AG14" s="130"/>
      <c r="AH14" s="131"/>
      <c r="AI14" s="115" t="s">
        <v>418</v>
      </c>
      <c r="AJ14" s="114"/>
      <c r="AK14" s="114"/>
      <c r="AL14" s="114"/>
      <c r="AM14" s="114"/>
    </row>
    <row r="15" spans="1:52" ht="71.25" customHeight="1" thickBot="1">
      <c r="A15" s="125" t="s">
        <v>171</v>
      </c>
      <c r="B15" s="333"/>
      <c r="C15" s="351"/>
      <c r="D15" s="337"/>
      <c r="E15" s="339"/>
      <c r="F15" s="341"/>
      <c r="G15" s="356"/>
      <c r="H15" s="132" t="s">
        <v>198</v>
      </c>
      <c r="I15" s="133" t="s">
        <v>172</v>
      </c>
      <c r="J15" s="132" t="s">
        <v>199</v>
      </c>
      <c r="K15" s="132" t="s">
        <v>200</v>
      </c>
      <c r="L15" s="120">
        <v>0.1</v>
      </c>
      <c r="M15" s="19" t="s">
        <v>175</v>
      </c>
      <c r="N15" s="18" t="s">
        <v>201</v>
      </c>
      <c r="O15" s="20">
        <v>1</v>
      </c>
      <c r="P15" s="68">
        <v>0</v>
      </c>
      <c r="Q15" s="121">
        <v>0.25</v>
      </c>
      <c r="R15" s="17">
        <v>0.25</v>
      </c>
      <c r="S15" s="17">
        <v>0.5</v>
      </c>
      <c r="T15" s="59">
        <v>0</v>
      </c>
      <c r="U15" s="59">
        <f>Y15+Z15+AA15+AB15</f>
        <v>0.30499999999999999</v>
      </c>
      <c r="V15" s="59"/>
      <c r="W15" s="59"/>
      <c r="X15" s="290">
        <f>T15+U15+V15+W15</f>
        <v>0.30499999999999999</v>
      </c>
      <c r="Y15" s="59">
        <v>0</v>
      </c>
      <c r="Z15" s="59">
        <v>0</v>
      </c>
      <c r="AA15" s="59">
        <v>0.18</v>
      </c>
      <c r="AB15" s="310">
        <f>0.1+0.025</f>
        <v>0.125</v>
      </c>
      <c r="AC15" s="291">
        <v>0.1</v>
      </c>
      <c r="AD15" s="291">
        <f>(X15/O15)*L15</f>
        <v>3.0499999999999999E-2</v>
      </c>
      <c r="AE15" s="267">
        <v>1</v>
      </c>
      <c r="AF15" s="267">
        <f t="shared" ref="AF15" si="2">X15/O15</f>
        <v>0.30499999999999999</v>
      </c>
      <c r="AG15" s="134"/>
      <c r="AH15" s="131" t="s">
        <v>175</v>
      </c>
      <c r="AI15" s="115" t="s">
        <v>416</v>
      </c>
      <c r="AJ15" s="114"/>
      <c r="AK15" s="114"/>
      <c r="AL15" s="114"/>
      <c r="AM15" s="114"/>
      <c r="AY15" s="42">
        <v>0</v>
      </c>
      <c r="AZ15" s="42">
        <v>0</v>
      </c>
    </row>
    <row r="16" spans="1:52" ht="71.25" customHeight="1" thickBot="1">
      <c r="A16" s="135" t="s">
        <v>171</v>
      </c>
      <c r="B16" s="333"/>
      <c r="C16" s="351"/>
      <c r="D16" s="337"/>
      <c r="E16" s="339"/>
      <c r="F16" s="342"/>
      <c r="G16" s="357"/>
      <c r="H16" s="136" t="s">
        <v>202</v>
      </c>
      <c r="I16" s="137" t="s">
        <v>203</v>
      </c>
      <c r="J16" s="136" t="s">
        <v>204</v>
      </c>
      <c r="K16" s="136" t="s">
        <v>205</v>
      </c>
      <c r="L16" s="138">
        <v>0.1</v>
      </c>
      <c r="M16" s="61" t="s">
        <v>175</v>
      </c>
      <c r="N16" s="70" t="s">
        <v>206</v>
      </c>
      <c r="O16" s="70">
        <v>100000</v>
      </c>
      <c r="P16" s="69">
        <v>0</v>
      </c>
      <c r="Q16" s="121">
        <v>10000</v>
      </c>
      <c r="R16" s="61">
        <v>45000</v>
      </c>
      <c r="S16" s="139">
        <v>45000</v>
      </c>
      <c r="T16" s="69">
        <v>0</v>
      </c>
      <c r="U16" s="69">
        <f>Y16+Z16+AA16+AB16</f>
        <v>10004</v>
      </c>
      <c r="V16" s="69"/>
      <c r="W16" s="69"/>
      <c r="X16" s="80">
        <f>T16+U16+V16+W16</f>
        <v>10004</v>
      </c>
      <c r="Y16" s="69">
        <v>0</v>
      </c>
      <c r="Z16" s="69">
        <v>0</v>
      </c>
      <c r="AA16" s="69">
        <v>6826</v>
      </c>
      <c r="AB16" s="310">
        <f>2628+550</f>
        <v>3178</v>
      </c>
      <c r="AC16" s="291">
        <f>U16/Q16*L16</f>
        <v>0.10004</v>
      </c>
      <c r="AD16" s="291">
        <f>(X16/O16)*L16</f>
        <v>1.0004000000000001E-2</v>
      </c>
      <c r="AE16" s="314">
        <f>U16/Q16</f>
        <v>1.0004</v>
      </c>
      <c r="AF16" s="267">
        <f>X16/O16</f>
        <v>0.10004</v>
      </c>
      <c r="AG16" s="134"/>
      <c r="AH16" s="131" t="s">
        <v>192</v>
      </c>
      <c r="AI16" s="140" t="s">
        <v>417</v>
      </c>
      <c r="AJ16" s="114"/>
      <c r="AK16" s="114"/>
      <c r="AL16" s="114"/>
      <c r="AM16" s="114"/>
    </row>
    <row r="17" spans="1:51" s="151" customFormat="1" ht="72" customHeight="1" thickBot="1">
      <c r="A17" s="141"/>
      <c r="B17" s="100"/>
      <c r="C17" s="101"/>
      <c r="D17" s="142"/>
      <c r="E17" s="143"/>
      <c r="F17" s="144"/>
      <c r="G17" s="145"/>
      <c r="H17" s="146"/>
      <c r="I17" s="330" t="s">
        <v>377</v>
      </c>
      <c r="J17" s="331"/>
      <c r="K17" s="331"/>
      <c r="L17" s="331"/>
      <c r="M17" s="331"/>
      <c r="N17" s="331"/>
      <c r="O17" s="331"/>
      <c r="P17" s="331"/>
      <c r="Q17" s="331"/>
      <c r="R17" s="331"/>
      <c r="S17" s="331"/>
      <c r="T17" s="331"/>
      <c r="U17" s="331"/>
      <c r="V17" s="331"/>
      <c r="W17" s="331"/>
      <c r="X17" s="331"/>
      <c r="Y17" s="331"/>
      <c r="Z17" s="331"/>
      <c r="AA17" s="331"/>
      <c r="AB17" s="331"/>
      <c r="AC17" s="271">
        <f>SUM(AC14:AC16)</f>
        <v>1.00004</v>
      </c>
      <c r="AD17" s="271">
        <f>AD14+AD15+AD16</f>
        <v>0.84050400000000003</v>
      </c>
      <c r="AE17" s="272">
        <f>(AE14+AE15+AE16)/3</f>
        <v>1.0001333333333333</v>
      </c>
      <c r="AF17" s="272">
        <f>(AF14+AF15+AF16)/3</f>
        <v>0.46834666666666663</v>
      </c>
      <c r="AG17" s="147"/>
      <c r="AH17" s="148"/>
      <c r="AI17" s="149"/>
      <c r="AJ17" s="150"/>
      <c r="AK17" s="150"/>
      <c r="AL17" s="150"/>
      <c r="AM17" s="150"/>
    </row>
    <row r="18" spans="1:51" s="158" customFormat="1" ht="73.5" customHeight="1" thickBot="1">
      <c r="A18" s="152"/>
      <c r="B18" s="62"/>
      <c r="C18" s="81"/>
      <c r="D18" s="153"/>
      <c r="E18" s="154"/>
      <c r="F18" s="154"/>
      <c r="G18" s="155"/>
      <c r="H18" s="156"/>
      <c r="I18" s="328" t="s">
        <v>378</v>
      </c>
      <c r="J18" s="329"/>
      <c r="K18" s="329"/>
      <c r="L18" s="329"/>
      <c r="M18" s="329"/>
      <c r="N18" s="329"/>
      <c r="O18" s="329"/>
      <c r="P18" s="329"/>
      <c r="Q18" s="329"/>
      <c r="R18" s="329"/>
      <c r="S18" s="329"/>
      <c r="T18" s="329"/>
      <c r="U18" s="329"/>
      <c r="V18" s="329"/>
      <c r="W18" s="329"/>
      <c r="X18" s="329"/>
      <c r="Y18" s="329"/>
      <c r="Z18" s="329"/>
      <c r="AA18" s="329"/>
      <c r="AB18" s="329"/>
      <c r="AC18" s="292">
        <f>(AC9+AC13+AC17)/3</f>
        <v>0.69934666666666667</v>
      </c>
      <c r="AD18" s="292">
        <f>(AD9+AD13+AD17)/3</f>
        <v>0.39500133333333332</v>
      </c>
      <c r="AE18" s="292">
        <f>(AE9+AE13+AE17)/3</f>
        <v>0.77559999999999996</v>
      </c>
      <c r="AF18" s="292">
        <f>(AF9+AF13+AF17)/3</f>
        <v>0.31778222222222219</v>
      </c>
      <c r="AG18" s="131"/>
      <c r="AH18" s="131"/>
      <c r="AI18" s="157"/>
      <c r="AJ18" s="131"/>
      <c r="AK18" s="131"/>
      <c r="AL18" s="131"/>
      <c r="AM18" s="131"/>
    </row>
    <row r="19" spans="1:51" ht="18" customHeight="1">
      <c r="A19" s="21"/>
      <c r="B19" s="21"/>
      <c r="C19" s="21"/>
      <c r="D19" s="21"/>
      <c r="E19" s="21"/>
      <c r="F19" s="21"/>
      <c r="G19" s="21"/>
      <c r="H19" s="21"/>
      <c r="I19" s="21"/>
      <c r="J19" s="21"/>
      <c r="K19" s="22"/>
      <c r="L19" s="22"/>
      <c r="M19" s="22"/>
      <c r="N19" s="22"/>
      <c r="O19" s="23"/>
      <c r="P19" s="24"/>
      <c r="Q19" s="24"/>
      <c r="R19" s="40"/>
      <c r="S19" s="40"/>
      <c r="T19" s="40"/>
      <c r="U19" s="40"/>
      <c r="V19" s="40"/>
      <c r="W19" s="40"/>
      <c r="X19" s="40"/>
      <c r="Y19" s="40"/>
      <c r="Z19" s="40"/>
      <c r="AA19" s="40"/>
      <c r="AB19" s="40"/>
      <c r="AC19" s="40"/>
      <c r="AD19" s="40"/>
      <c r="AE19" s="40"/>
      <c r="AF19" s="40"/>
      <c r="AG19" s="107"/>
      <c r="AH19" s="107"/>
      <c r="AI19" s="108"/>
      <c r="AJ19" s="107"/>
      <c r="AK19" s="107"/>
      <c r="AL19" s="107"/>
      <c r="AM19" s="107"/>
    </row>
    <row r="20" spans="1:51" ht="18" customHeight="1">
      <c r="A20" s="21"/>
      <c r="B20" s="21"/>
      <c r="C20" s="21"/>
      <c r="D20" s="21"/>
      <c r="E20" s="21"/>
      <c r="F20" s="21"/>
      <c r="G20" s="21"/>
      <c r="H20" s="21"/>
      <c r="I20" s="21"/>
      <c r="J20" s="21"/>
      <c r="K20" s="22"/>
      <c r="L20" s="22"/>
      <c r="M20" s="22"/>
      <c r="N20" s="22"/>
      <c r="O20" s="23"/>
      <c r="P20" s="24"/>
      <c r="Q20" s="24"/>
      <c r="R20" s="40"/>
      <c r="S20" s="40"/>
      <c r="T20" s="40"/>
      <c r="U20" s="40"/>
      <c r="V20" s="40"/>
      <c r="W20" s="40"/>
      <c r="X20" s="40"/>
      <c r="Y20" s="40"/>
      <c r="Z20" s="40"/>
      <c r="AA20" s="40"/>
      <c r="AB20" s="40"/>
      <c r="AC20" s="40"/>
      <c r="AD20" s="40"/>
      <c r="AE20" s="40"/>
      <c r="AF20" s="40"/>
      <c r="AG20" s="107"/>
      <c r="AH20" s="107"/>
      <c r="AI20" s="108"/>
      <c r="AJ20" s="107"/>
      <c r="AK20" s="107"/>
      <c r="AL20" s="107"/>
      <c r="AM20" s="107"/>
    </row>
    <row r="21" spans="1:51" ht="18" customHeight="1">
      <c r="A21" s="21"/>
      <c r="B21" s="21"/>
      <c r="C21" s="21"/>
      <c r="D21" s="21"/>
      <c r="E21" s="21"/>
      <c r="F21" s="21"/>
      <c r="G21" s="21"/>
      <c r="H21" s="21"/>
      <c r="I21" s="21"/>
      <c r="J21" s="21"/>
      <c r="K21" s="22"/>
      <c r="L21" s="22"/>
      <c r="M21" s="22"/>
      <c r="N21" s="22"/>
      <c r="O21" s="23"/>
      <c r="P21" s="24"/>
      <c r="Q21" s="24"/>
      <c r="R21" s="40"/>
      <c r="S21" s="40"/>
      <c r="T21" s="40"/>
      <c r="U21" s="40"/>
      <c r="V21" s="40"/>
      <c r="W21" s="40"/>
      <c r="X21" s="40"/>
      <c r="Y21" s="40"/>
      <c r="Z21" s="40"/>
      <c r="AA21" s="40"/>
      <c r="AB21" s="40"/>
      <c r="AC21" s="40"/>
      <c r="AD21" s="40"/>
      <c r="AE21" s="40"/>
      <c r="AF21" s="40"/>
      <c r="AG21" s="107"/>
      <c r="AH21" s="107"/>
      <c r="AI21" s="108"/>
      <c r="AJ21" s="107"/>
      <c r="AK21" s="107"/>
      <c r="AL21" s="107"/>
      <c r="AM21" s="107"/>
    </row>
    <row r="22" spans="1:51" ht="18" customHeight="1">
      <c r="A22" s="21"/>
      <c r="B22" s="21"/>
      <c r="C22" s="21"/>
      <c r="D22" s="21"/>
      <c r="E22" s="21"/>
      <c r="F22" s="21"/>
      <c r="G22" s="21"/>
      <c r="H22" s="21"/>
      <c r="I22" s="21"/>
      <c r="J22" s="21"/>
      <c r="K22" s="22"/>
      <c r="L22" s="22"/>
      <c r="M22" s="22"/>
      <c r="N22" s="22"/>
      <c r="O22" s="23"/>
      <c r="P22" s="24"/>
      <c r="Q22" s="24"/>
      <c r="R22" s="40"/>
      <c r="S22" s="40"/>
      <c r="T22" s="40"/>
      <c r="U22" s="40"/>
      <c r="V22" s="40"/>
      <c r="W22" s="40"/>
      <c r="X22" s="40"/>
      <c r="Y22" s="40"/>
      <c r="Z22" s="40"/>
      <c r="AA22" s="40"/>
      <c r="AB22" s="40"/>
      <c r="AC22" s="40"/>
      <c r="AD22" s="40"/>
      <c r="AE22" s="40"/>
      <c r="AF22" s="40"/>
      <c r="AG22" s="107"/>
      <c r="AH22" s="107"/>
      <c r="AI22" s="108"/>
      <c r="AJ22" s="107"/>
      <c r="AK22" s="107"/>
      <c r="AL22" s="107"/>
      <c r="AM22" s="107"/>
    </row>
    <row r="23" spans="1:51" ht="18" customHeight="1">
      <c r="A23" s="21"/>
      <c r="B23" s="21"/>
      <c r="C23" s="21"/>
      <c r="D23" s="21"/>
      <c r="E23" s="21"/>
      <c r="F23" s="21"/>
      <c r="G23" s="21"/>
      <c r="H23" s="21"/>
      <c r="I23" s="21"/>
      <c r="J23" s="21"/>
      <c r="K23" s="22"/>
      <c r="L23" s="22"/>
      <c r="M23" s="22"/>
      <c r="N23" s="22"/>
      <c r="O23" s="23"/>
      <c r="P23" s="24"/>
      <c r="Q23" s="24"/>
      <c r="R23" s="40"/>
      <c r="S23" s="40"/>
      <c r="T23" s="40"/>
      <c r="U23" s="40"/>
      <c r="V23" s="40"/>
      <c r="W23" s="40"/>
      <c r="X23" s="40"/>
      <c r="Y23" s="40"/>
      <c r="Z23" s="40"/>
      <c r="AA23" s="40"/>
      <c r="AB23" s="40"/>
      <c r="AC23" s="40"/>
      <c r="AD23" s="40"/>
      <c r="AE23" s="40"/>
      <c r="AF23" s="40"/>
      <c r="AG23" s="107"/>
      <c r="AH23" s="107"/>
      <c r="AI23" s="108"/>
      <c r="AJ23" s="107"/>
      <c r="AK23" s="107"/>
      <c r="AL23" s="107"/>
      <c r="AM23" s="107"/>
    </row>
    <row r="24" spans="1:51" ht="18" customHeight="1">
      <c r="A24" s="21"/>
      <c r="B24" s="21"/>
      <c r="C24" s="21"/>
      <c r="D24" s="21"/>
      <c r="E24" s="21"/>
      <c r="F24" s="21"/>
      <c r="G24" s="21"/>
      <c r="H24" s="21"/>
      <c r="I24" s="21"/>
      <c r="J24" s="21"/>
      <c r="K24" s="22"/>
      <c r="L24" s="22"/>
      <c r="M24" s="22"/>
      <c r="N24" s="22"/>
      <c r="O24" s="23"/>
      <c r="P24" s="24"/>
      <c r="Q24" s="24"/>
      <c r="R24" s="40"/>
      <c r="S24" s="40"/>
      <c r="T24" s="40"/>
      <c r="U24" s="40"/>
      <c r="V24" s="40"/>
      <c r="W24" s="40"/>
      <c r="X24" s="40"/>
      <c r="Y24" s="40"/>
      <c r="Z24" s="40"/>
      <c r="AA24" s="40"/>
      <c r="AB24" s="40"/>
      <c r="AC24" s="40"/>
      <c r="AD24" s="40"/>
      <c r="AE24" s="40"/>
      <c r="AF24" s="40"/>
      <c r="AG24" s="107"/>
      <c r="AH24" s="107"/>
      <c r="AI24" s="108"/>
      <c r="AJ24" s="107"/>
      <c r="AK24" s="107"/>
      <c r="AL24" s="107"/>
      <c r="AM24" s="107"/>
    </row>
    <row r="25" spans="1:51" ht="18" customHeight="1">
      <c r="A25" s="21"/>
      <c r="B25" s="21"/>
      <c r="C25" s="21"/>
      <c r="D25" s="21"/>
      <c r="E25" s="21"/>
      <c r="F25" s="21"/>
      <c r="G25" s="21"/>
      <c r="H25" s="21"/>
      <c r="I25" s="21"/>
      <c r="J25" s="21"/>
      <c r="K25" s="22"/>
      <c r="L25" s="22"/>
      <c r="M25" s="22"/>
      <c r="N25" s="22"/>
      <c r="O25" s="23"/>
      <c r="P25" s="24"/>
      <c r="Q25" s="24"/>
      <c r="R25" s="40"/>
      <c r="S25" s="40"/>
      <c r="T25" s="40"/>
      <c r="U25" s="40"/>
      <c r="V25" s="40"/>
      <c r="W25" s="40"/>
      <c r="X25" s="40"/>
      <c r="Y25" s="40"/>
      <c r="Z25" s="40"/>
      <c r="AA25" s="40"/>
      <c r="AB25" s="40"/>
      <c r="AC25" s="40"/>
      <c r="AD25" s="40"/>
      <c r="AE25" s="40"/>
      <c r="AF25" s="40"/>
      <c r="AG25" s="107"/>
      <c r="AH25" s="107"/>
      <c r="AI25" s="108"/>
      <c r="AJ25" s="107"/>
      <c r="AK25" s="107"/>
      <c r="AL25" s="107"/>
      <c r="AM25" s="107"/>
    </row>
    <row r="26" spans="1:51" ht="18" customHeight="1">
      <c r="A26" s="21"/>
      <c r="B26" s="21"/>
      <c r="C26" s="21"/>
      <c r="D26" s="21"/>
      <c r="E26" s="21"/>
      <c r="F26" s="21"/>
      <c r="G26" s="21"/>
      <c r="H26" s="21"/>
      <c r="I26" s="21"/>
      <c r="J26" s="21"/>
      <c r="K26" s="22"/>
      <c r="L26" s="22"/>
      <c r="M26" s="22"/>
      <c r="N26" s="22"/>
      <c r="O26" s="23"/>
      <c r="P26" s="24"/>
      <c r="Q26" s="24"/>
      <c r="R26" s="40"/>
      <c r="S26" s="40"/>
      <c r="T26" s="40"/>
      <c r="U26" s="40"/>
      <c r="V26" s="40"/>
      <c r="W26" s="40"/>
      <c r="X26" s="40"/>
      <c r="Y26" s="40"/>
      <c r="Z26" s="40"/>
      <c r="AA26" s="40"/>
      <c r="AB26" s="40"/>
      <c r="AC26" s="40"/>
      <c r="AD26" s="40"/>
      <c r="AE26" s="40"/>
      <c r="AF26" s="40"/>
      <c r="AG26" s="107"/>
      <c r="AH26" s="107"/>
      <c r="AI26" s="108"/>
      <c r="AJ26" s="107"/>
      <c r="AK26" s="107"/>
      <c r="AL26" s="107"/>
      <c r="AM26" s="107"/>
    </row>
    <row r="27" spans="1:51" ht="18" customHeight="1">
      <c r="A27" s="21"/>
      <c r="B27" s="21"/>
      <c r="C27" s="21"/>
      <c r="D27" s="21"/>
      <c r="E27" s="21"/>
      <c r="F27" s="21"/>
      <c r="G27" s="21"/>
      <c r="H27" s="21"/>
      <c r="I27" s="21"/>
      <c r="J27" s="21"/>
      <c r="K27" s="22"/>
      <c r="L27" s="22"/>
      <c r="M27" s="22"/>
      <c r="N27" s="22"/>
      <c r="O27" s="23"/>
      <c r="P27" s="24"/>
      <c r="Q27" s="24"/>
      <c r="R27" s="40"/>
      <c r="S27" s="40"/>
      <c r="T27" s="40"/>
      <c r="U27" s="40"/>
      <c r="V27" s="40"/>
      <c r="W27" s="40"/>
      <c r="X27" s="40"/>
      <c r="Y27" s="40"/>
      <c r="Z27" s="40"/>
      <c r="AA27" s="40"/>
      <c r="AB27" s="40"/>
      <c r="AC27" s="40"/>
      <c r="AD27" s="40"/>
      <c r="AE27" s="40"/>
      <c r="AF27" s="40"/>
      <c r="AG27" s="107"/>
      <c r="AH27" s="107"/>
      <c r="AI27" s="108"/>
      <c r="AJ27" s="107"/>
      <c r="AK27" s="107"/>
      <c r="AL27" s="107"/>
      <c r="AM27" s="107"/>
    </row>
    <row r="28" spans="1:51" ht="18" customHeight="1">
      <c r="A28" s="21"/>
      <c r="B28" s="21"/>
      <c r="C28" s="21"/>
      <c r="D28" s="21"/>
      <c r="E28" s="21"/>
      <c r="F28" s="21"/>
      <c r="G28" s="21"/>
      <c r="H28" s="21"/>
      <c r="I28" s="21"/>
      <c r="J28" s="21"/>
      <c r="K28" s="22"/>
      <c r="L28" s="22"/>
      <c r="M28" s="22"/>
      <c r="N28" s="22"/>
      <c r="O28" s="23"/>
      <c r="P28" s="24"/>
      <c r="Q28" s="24"/>
      <c r="R28" s="40"/>
      <c r="S28" s="40"/>
      <c r="T28" s="40"/>
      <c r="U28" s="40"/>
      <c r="V28" s="40"/>
      <c r="W28" s="40"/>
      <c r="X28" s="40"/>
      <c r="Y28" s="40"/>
      <c r="Z28" s="40"/>
      <c r="AA28" s="40"/>
      <c r="AB28" s="40"/>
      <c r="AC28" s="40"/>
      <c r="AD28" s="40"/>
      <c r="AE28" s="40"/>
      <c r="AF28" s="40"/>
      <c r="AG28" s="107"/>
      <c r="AH28" s="107"/>
      <c r="AI28" s="108"/>
      <c r="AJ28" s="107"/>
      <c r="AK28" s="107"/>
      <c r="AL28" s="107"/>
      <c r="AM28" s="107"/>
    </row>
    <row r="29" spans="1:51" ht="18" customHeight="1">
      <c r="A29" s="21"/>
      <c r="B29" s="21"/>
      <c r="C29" s="21"/>
      <c r="D29" s="21"/>
      <c r="E29" s="21"/>
      <c r="F29" s="21"/>
      <c r="G29" s="21"/>
      <c r="H29" s="21"/>
      <c r="I29" s="21"/>
      <c r="J29" s="21"/>
      <c r="K29" s="22"/>
      <c r="L29" s="22"/>
      <c r="M29" s="22"/>
      <c r="N29" s="22"/>
      <c r="O29" s="23"/>
      <c r="P29" s="24"/>
      <c r="Q29" s="24"/>
      <c r="R29" s="40"/>
      <c r="S29" s="40"/>
      <c r="T29" s="40"/>
      <c r="U29" s="40"/>
      <c r="V29" s="40"/>
      <c r="W29" s="40"/>
      <c r="X29" s="40"/>
      <c r="Y29" s="40"/>
      <c r="Z29" s="40"/>
      <c r="AA29" s="40"/>
      <c r="AB29" s="40"/>
      <c r="AC29" s="40"/>
      <c r="AD29" s="40"/>
      <c r="AE29" s="40"/>
      <c r="AF29" s="40"/>
      <c r="AG29" s="107"/>
      <c r="AH29" s="107"/>
      <c r="AI29" s="108"/>
      <c r="AJ29" s="107"/>
      <c r="AK29" s="107"/>
      <c r="AL29" s="107"/>
      <c r="AM29" s="107"/>
    </row>
    <row r="30" spans="1:51" ht="18" customHeight="1">
      <c r="A30" s="21"/>
      <c r="B30" s="21"/>
      <c r="C30" s="21"/>
      <c r="D30" s="21"/>
      <c r="E30" s="21" t="s">
        <v>229</v>
      </c>
      <c r="F30" s="21"/>
      <c r="G30" s="21"/>
      <c r="H30" s="21"/>
      <c r="I30" s="21"/>
      <c r="J30" s="21"/>
      <c r="K30" s="22"/>
      <c r="L30" s="22"/>
      <c r="M30" s="22"/>
      <c r="N30" s="22"/>
      <c r="O30" s="23"/>
      <c r="P30" s="24"/>
      <c r="Q30" s="24"/>
      <c r="R30" s="40"/>
      <c r="S30" s="40"/>
      <c r="T30" s="40"/>
      <c r="U30" s="40"/>
      <c r="V30" s="40"/>
      <c r="W30" s="40"/>
      <c r="X30" s="40"/>
      <c r="Y30" s="40"/>
      <c r="Z30" s="40"/>
      <c r="AA30" s="40"/>
      <c r="AB30" s="40"/>
      <c r="AC30" s="40"/>
      <c r="AD30" s="40"/>
      <c r="AE30" s="40"/>
      <c r="AF30" s="40"/>
      <c r="AG30" s="107"/>
      <c r="AH30" s="107"/>
      <c r="AI30" s="108"/>
      <c r="AJ30" s="107"/>
      <c r="AK30" s="107"/>
      <c r="AL30" s="42" t="s">
        <v>385</v>
      </c>
      <c r="AM30" s="107"/>
      <c r="AO30" s="42" t="s">
        <v>384</v>
      </c>
      <c r="AQ30" s="42" t="s">
        <v>385</v>
      </c>
      <c r="AR30" s="42" t="s">
        <v>385</v>
      </c>
      <c r="AY30" s="42">
        <v>122404590</v>
      </c>
    </row>
    <row r="31" spans="1:51" ht="18" customHeight="1">
      <c r="A31" s="21"/>
      <c r="B31" s="21"/>
      <c r="C31" s="21"/>
      <c r="D31" s="21"/>
      <c r="E31" s="21"/>
      <c r="F31" s="21"/>
      <c r="G31" s="21"/>
      <c r="H31" s="21"/>
      <c r="I31" s="21"/>
      <c r="J31" s="21"/>
      <c r="K31" s="22"/>
      <c r="L31" s="22"/>
      <c r="M31" s="22"/>
      <c r="N31" s="22"/>
      <c r="O31" s="23"/>
      <c r="P31" s="24"/>
      <c r="Q31" s="24"/>
      <c r="R31" s="40"/>
      <c r="S31" s="40"/>
      <c r="T31" s="40"/>
      <c r="U31" s="40"/>
      <c r="V31" s="40"/>
      <c r="W31" s="40"/>
      <c r="X31" s="40"/>
      <c r="Y31" s="40"/>
      <c r="Z31" s="40"/>
      <c r="AA31" s="40"/>
      <c r="AB31" s="40"/>
      <c r="AC31" s="40"/>
      <c r="AD31" s="40"/>
      <c r="AE31" s="40"/>
      <c r="AF31" s="40"/>
      <c r="AG31" s="107"/>
      <c r="AH31" s="107"/>
      <c r="AI31" s="108"/>
      <c r="AJ31" s="107"/>
      <c r="AK31" s="107"/>
      <c r="AL31" s="107"/>
      <c r="AM31" s="107"/>
    </row>
    <row r="32" spans="1:51" ht="18" customHeight="1">
      <c r="A32" s="21"/>
      <c r="B32" s="21"/>
      <c r="C32" s="21"/>
      <c r="D32" s="21"/>
      <c r="E32" s="21"/>
      <c r="F32" s="21"/>
      <c r="G32" s="21"/>
      <c r="H32" s="21"/>
      <c r="I32" s="21"/>
      <c r="J32" s="21"/>
      <c r="K32" s="22"/>
      <c r="L32" s="22"/>
      <c r="M32" s="22"/>
      <c r="N32" s="22"/>
      <c r="O32" s="23"/>
      <c r="P32" s="24"/>
      <c r="Q32" s="24"/>
      <c r="R32" s="40"/>
      <c r="S32" s="40"/>
      <c r="T32" s="40"/>
      <c r="U32" s="40"/>
      <c r="V32" s="40"/>
      <c r="W32" s="40"/>
      <c r="X32" s="40"/>
      <c r="Y32" s="40"/>
      <c r="Z32" s="40"/>
      <c r="AA32" s="40"/>
      <c r="AB32" s="40"/>
      <c r="AC32" s="40"/>
      <c r="AD32" s="40"/>
      <c r="AE32" s="40"/>
      <c r="AF32" s="40"/>
      <c r="AG32" s="107"/>
      <c r="AH32" s="107"/>
      <c r="AI32" s="108"/>
      <c r="AJ32" s="107"/>
      <c r="AK32" s="107"/>
      <c r="AL32" s="107"/>
      <c r="AM32" s="107"/>
    </row>
    <row r="33" spans="1:39" ht="18" customHeight="1">
      <c r="A33" s="21"/>
      <c r="B33" s="21"/>
      <c r="C33" s="21"/>
      <c r="D33" s="21"/>
      <c r="E33" s="21"/>
      <c r="F33" s="21"/>
      <c r="G33" s="21"/>
      <c r="H33" s="21"/>
      <c r="I33" s="21"/>
      <c r="J33" s="21"/>
      <c r="K33" s="22"/>
      <c r="L33" s="22"/>
      <c r="M33" s="22"/>
      <c r="N33" s="22"/>
      <c r="O33" s="23"/>
      <c r="P33" s="24"/>
      <c r="Q33" s="24"/>
      <c r="R33" s="40"/>
      <c r="S33" s="40"/>
      <c r="T33" s="40"/>
      <c r="U33" s="40"/>
      <c r="V33" s="40"/>
      <c r="W33" s="40"/>
      <c r="X33" s="40"/>
      <c r="Y33" s="40"/>
      <c r="Z33" s="40"/>
      <c r="AA33" s="40"/>
      <c r="AB33" s="40"/>
      <c r="AC33" s="40"/>
      <c r="AD33" s="40"/>
      <c r="AE33" s="40"/>
      <c r="AF33" s="40"/>
      <c r="AG33" s="107"/>
      <c r="AH33" s="107"/>
      <c r="AI33" s="108"/>
      <c r="AJ33" s="107"/>
      <c r="AK33" s="107"/>
      <c r="AL33" s="107"/>
      <c r="AM33" s="107"/>
    </row>
    <row r="34" spans="1:39" ht="18" customHeight="1">
      <c r="A34" s="21"/>
      <c r="B34" s="21"/>
      <c r="C34" s="21"/>
      <c r="D34" s="21"/>
      <c r="E34" s="21"/>
      <c r="F34" s="21"/>
      <c r="G34" s="21"/>
      <c r="H34" s="21"/>
      <c r="I34" s="21"/>
      <c r="J34" s="21"/>
      <c r="K34" s="22"/>
      <c r="L34" s="22"/>
      <c r="M34" s="22"/>
      <c r="N34" s="22"/>
      <c r="O34" s="23"/>
      <c r="P34" s="24"/>
      <c r="Q34" s="24"/>
      <c r="R34" s="40"/>
      <c r="S34" s="40"/>
      <c r="T34" s="40"/>
      <c r="U34" s="40"/>
      <c r="V34" s="40"/>
      <c r="W34" s="40"/>
      <c r="X34" s="40"/>
      <c r="Y34" s="40"/>
      <c r="Z34" s="40"/>
      <c r="AA34" s="40"/>
      <c r="AB34" s="40"/>
      <c r="AC34" s="40"/>
      <c r="AD34" s="40"/>
      <c r="AE34" s="40"/>
      <c r="AF34" s="40"/>
      <c r="AG34" s="107"/>
      <c r="AH34" s="107"/>
      <c r="AI34" s="108"/>
      <c r="AJ34" s="107"/>
      <c r="AK34" s="107"/>
      <c r="AL34" s="107"/>
      <c r="AM34" s="107"/>
    </row>
    <row r="35" spans="1:39" ht="18" customHeight="1">
      <c r="A35" s="21"/>
      <c r="B35" s="21"/>
      <c r="C35" s="21"/>
      <c r="D35" s="21"/>
      <c r="E35" s="21"/>
      <c r="F35" s="21"/>
      <c r="G35" s="21"/>
      <c r="H35" s="21"/>
      <c r="I35" s="21"/>
      <c r="J35" s="21"/>
      <c r="K35" s="22"/>
      <c r="L35" s="22"/>
      <c r="M35" s="22"/>
      <c r="N35" s="22"/>
      <c r="O35" s="23"/>
      <c r="P35" s="24"/>
      <c r="Q35" s="24"/>
      <c r="R35" s="40"/>
      <c r="S35" s="40"/>
      <c r="T35" s="40"/>
      <c r="U35" s="40"/>
      <c r="V35" s="40"/>
      <c r="W35" s="40"/>
      <c r="X35" s="40"/>
      <c r="Y35" s="40"/>
      <c r="Z35" s="40"/>
      <c r="AA35" s="40"/>
      <c r="AB35" s="40"/>
      <c r="AC35" s="40"/>
      <c r="AD35" s="40"/>
      <c r="AE35" s="40"/>
      <c r="AF35" s="40"/>
      <c r="AG35" s="107"/>
      <c r="AH35" s="107"/>
      <c r="AI35" s="108"/>
      <c r="AJ35" s="107"/>
      <c r="AK35" s="107"/>
      <c r="AL35" s="107"/>
      <c r="AM35" s="107"/>
    </row>
    <row r="36" spans="1:39" ht="18" customHeight="1">
      <c r="A36" s="21"/>
      <c r="B36" s="21"/>
      <c r="C36" s="21"/>
      <c r="D36" s="21"/>
      <c r="E36" s="21"/>
      <c r="F36" s="21"/>
      <c r="G36" s="21"/>
      <c r="H36" s="21"/>
      <c r="I36" s="21"/>
      <c r="J36" s="21"/>
      <c r="K36" s="22"/>
      <c r="L36" s="22"/>
      <c r="M36" s="22"/>
      <c r="N36" s="22"/>
      <c r="O36" s="23"/>
      <c r="P36" s="24"/>
      <c r="Q36" s="24"/>
      <c r="R36" s="40"/>
      <c r="S36" s="40"/>
      <c r="T36" s="40"/>
      <c r="U36" s="40"/>
      <c r="V36" s="40"/>
      <c r="W36" s="40"/>
      <c r="X36" s="40"/>
      <c r="Y36" s="40"/>
      <c r="Z36" s="40"/>
      <c r="AA36" s="40"/>
      <c r="AB36" s="40"/>
      <c r="AC36" s="40"/>
      <c r="AD36" s="40"/>
      <c r="AE36" s="40"/>
      <c r="AF36" s="40"/>
      <c r="AG36" s="107"/>
      <c r="AH36" s="107"/>
      <c r="AI36" s="108"/>
      <c r="AJ36" s="107"/>
      <c r="AK36" s="107"/>
      <c r="AL36" s="107"/>
      <c r="AM36" s="107"/>
    </row>
    <row r="37" spans="1:39" ht="18" customHeight="1">
      <c r="A37" s="21"/>
      <c r="B37" s="21"/>
      <c r="C37" s="21"/>
      <c r="D37" s="21"/>
      <c r="E37" s="21"/>
      <c r="F37" s="21"/>
      <c r="G37" s="21"/>
      <c r="H37" s="21"/>
      <c r="I37" s="21"/>
      <c r="J37" s="21"/>
      <c r="K37" s="22"/>
      <c r="L37" s="22"/>
      <c r="M37" s="22"/>
      <c r="N37" s="22"/>
      <c r="O37" s="23"/>
      <c r="P37" s="24"/>
      <c r="Q37" s="24"/>
      <c r="R37" s="40"/>
      <c r="S37" s="40"/>
      <c r="T37" s="40"/>
      <c r="U37" s="40"/>
      <c r="V37" s="40"/>
      <c r="W37" s="40"/>
      <c r="X37" s="40"/>
      <c r="Y37" s="40"/>
      <c r="Z37" s="40"/>
      <c r="AA37" s="40"/>
      <c r="AB37" s="40"/>
      <c r="AC37" s="40"/>
      <c r="AD37" s="40"/>
      <c r="AE37" s="40"/>
      <c r="AF37" s="40"/>
      <c r="AG37" s="107"/>
      <c r="AH37" s="107"/>
      <c r="AI37" s="108"/>
      <c r="AJ37" s="107"/>
      <c r="AK37" s="107"/>
      <c r="AL37" s="107"/>
      <c r="AM37" s="107"/>
    </row>
    <row r="38" spans="1:39" ht="18" customHeight="1">
      <c r="A38" s="21"/>
      <c r="B38" s="21"/>
      <c r="C38" s="21"/>
      <c r="D38" s="21"/>
      <c r="E38" s="21"/>
      <c r="F38" s="21"/>
      <c r="G38" s="21"/>
      <c r="H38" s="21"/>
      <c r="I38" s="21"/>
      <c r="J38" s="21"/>
      <c r="K38" s="22"/>
      <c r="L38" s="22"/>
      <c r="M38" s="22"/>
      <c r="N38" s="22"/>
      <c r="O38" s="23"/>
      <c r="P38" s="24"/>
      <c r="Q38" s="24"/>
      <c r="R38" s="40"/>
      <c r="S38" s="40"/>
      <c r="T38" s="40"/>
      <c r="U38" s="40"/>
      <c r="V38" s="40"/>
      <c r="W38" s="40"/>
      <c r="X38" s="40"/>
      <c r="Y38" s="40"/>
      <c r="Z38" s="40"/>
      <c r="AA38" s="40"/>
      <c r="AB38" s="40"/>
      <c r="AC38" s="40"/>
      <c r="AD38" s="40"/>
      <c r="AE38" s="40"/>
      <c r="AF38" s="40"/>
      <c r="AG38" s="107"/>
      <c r="AH38" s="107"/>
      <c r="AI38" s="108"/>
      <c r="AJ38" s="107"/>
      <c r="AK38" s="107"/>
      <c r="AL38" s="107"/>
      <c r="AM38" s="107"/>
    </row>
    <row r="39" spans="1:39" ht="18" customHeight="1">
      <c r="A39" s="21"/>
      <c r="B39" s="21"/>
      <c r="C39" s="21"/>
      <c r="D39" s="21"/>
      <c r="E39" s="21"/>
      <c r="F39" s="21"/>
      <c r="G39" s="21"/>
      <c r="H39" s="21"/>
      <c r="I39" s="21"/>
      <c r="J39" s="21"/>
      <c r="K39" s="22"/>
      <c r="L39" s="22"/>
      <c r="M39" s="22"/>
      <c r="N39" s="22"/>
      <c r="O39" s="23"/>
      <c r="P39" s="24"/>
      <c r="Q39" s="24"/>
      <c r="R39" s="40"/>
      <c r="S39" s="40"/>
      <c r="T39" s="40"/>
      <c r="U39" s="40"/>
      <c r="V39" s="40"/>
      <c r="W39" s="40"/>
      <c r="X39" s="40"/>
      <c r="Y39" s="40"/>
      <c r="Z39" s="40"/>
      <c r="AA39" s="40"/>
      <c r="AB39" s="40"/>
      <c r="AC39" s="40"/>
      <c r="AD39" s="40"/>
      <c r="AE39" s="40"/>
      <c r="AF39" s="40"/>
      <c r="AG39" s="107"/>
      <c r="AH39" s="107"/>
      <c r="AI39" s="108"/>
      <c r="AJ39" s="107"/>
      <c r="AK39" s="107"/>
      <c r="AL39" s="107"/>
      <c r="AM39" s="107"/>
    </row>
    <row r="40" spans="1:39" ht="18" customHeight="1">
      <c r="A40" s="21"/>
      <c r="B40" s="21"/>
      <c r="C40" s="21"/>
      <c r="D40" s="21"/>
      <c r="E40" s="21"/>
      <c r="F40" s="21"/>
      <c r="G40" s="21"/>
      <c r="H40" s="21"/>
      <c r="I40" s="21"/>
      <c r="J40" s="21"/>
      <c r="K40" s="22"/>
      <c r="L40" s="22"/>
      <c r="M40" s="22"/>
      <c r="N40" s="22"/>
      <c r="O40" s="23"/>
      <c r="P40" s="24"/>
      <c r="Q40" s="24"/>
      <c r="R40" s="40"/>
      <c r="S40" s="40"/>
      <c r="T40" s="40"/>
      <c r="U40" s="40"/>
      <c r="V40" s="40"/>
      <c r="W40" s="40"/>
      <c r="X40" s="40"/>
      <c r="Y40" s="40"/>
      <c r="Z40" s="40"/>
      <c r="AA40" s="40"/>
      <c r="AB40" s="40"/>
      <c r="AC40" s="40"/>
      <c r="AD40" s="40"/>
      <c r="AE40" s="40"/>
      <c r="AF40" s="40"/>
      <c r="AG40" s="107"/>
      <c r="AH40" s="107"/>
      <c r="AI40" s="108"/>
      <c r="AJ40" s="107"/>
      <c r="AK40" s="107"/>
      <c r="AL40" s="107"/>
      <c r="AM40" s="107"/>
    </row>
    <row r="41" spans="1:39" ht="18" customHeight="1">
      <c r="A41" s="21"/>
      <c r="B41" s="21"/>
      <c r="C41" s="21"/>
      <c r="D41" s="21"/>
      <c r="E41" s="21"/>
      <c r="F41" s="21"/>
      <c r="G41" s="21"/>
      <c r="H41" s="21"/>
      <c r="I41" s="21"/>
      <c r="J41" s="21"/>
      <c r="K41" s="22"/>
      <c r="L41" s="22"/>
      <c r="M41" s="22"/>
      <c r="N41" s="22"/>
      <c r="O41" s="23"/>
      <c r="P41" s="24"/>
      <c r="Q41" s="24"/>
      <c r="R41" s="40"/>
      <c r="S41" s="40"/>
      <c r="T41" s="40"/>
      <c r="U41" s="40"/>
      <c r="V41" s="40"/>
      <c r="W41" s="40"/>
      <c r="X41" s="40"/>
      <c r="Y41" s="40"/>
      <c r="Z41" s="40"/>
      <c r="AA41" s="40"/>
      <c r="AB41" s="40"/>
      <c r="AC41" s="40"/>
      <c r="AD41" s="40"/>
      <c r="AE41" s="40"/>
      <c r="AF41" s="40"/>
      <c r="AG41" s="107"/>
      <c r="AH41" s="107"/>
      <c r="AI41" s="108"/>
      <c r="AJ41" s="107"/>
      <c r="AK41" s="107"/>
      <c r="AL41" s="107"/>
      <c r="AM41" s="107"/>
    </row>
    <row r="42" spans="1:39" ht="18" customHeight="1">
      <c r="A42" s="21"/>
      <c r="B42" s="21"/>
      <c r="C42" s="21"/>
      <c r="D42" s="21"/>
      <c r="E42" s="21"/>
      <c r="F42" s="21"/>
      <c r="G42" s="21"/>
      <c r="H42" s="21"/>
      <c r="I42" s="21"/>
      <c r="J42" s="21"/>
      <c r="K42" s="22"/>
      <c r="L42" s="22"/>
      <c r="M42" s="22"/>
      <c r="N42" s="22"/>
      <c r="O42" s="23"/>
      <c r="P42" s="24"/>
      <c r="Q42" s="24"/>
      <c r="R42" s="40"/>
      <c r="S42" s="40"/>
      <c r="T42" s="40"/>
      <c r="U42" s="40"/>
      <c r="V42" s="40"/>
      <c r="W42" s="40"/>
      <c r="X42" s="40"/>
      <c r="Y42" s="40"/>
      <c r="Z42" s="40"/>
      <c r="AA42" s="40"/>
      <c r="AB42" s="40"/>
      <c r="AC42" s="40"/>
      <c r="AD42" s="40"/>
      <c r="AE42" s="40"/>
      <c r="AF42" s="40"/>
      <c r="AG42" s="107"/>
      <c r="AH42" s="107"/>
      <c r="AI42" s="108"/>
      <c r="AJ42" s="107"/>
      <c r="AK42" s="107"/>
      <c r="AL42" s="107"/>
      <c r="AM42" s="107"/>
    </row>
    <row r="43" spans="1:39" ht="18" customHeight="1">
      <c r="A43" s="21"/>
      <c r="B43" s="21"/>
      <c r="C43" s="21"/>
      <c r="D43" s="21"/>
      <c r="E43" s="21"/>
      <c r="F43" s="21"/>
      <c r="G43" s="21"/>
      <c r="H43" s="21"/>
      <c r="I43" s="21"/>
      <c r="J43" s="21"/>
      <c r="K43" s="22"/>
      <c r="L43" s="22"/>
      <c r="M43" s="22"/>
      <c r="N43" s="22"/>
      <c r="O43" s="23"/>
      <c r="P43" s="24"/>
      <c r="Q43" s="24"/>
      <c r="R43" s="40"/>
      <c r="S43" s="40"/>
      <c r="T43" s="40"/>
      <c r="U43" s="40"/>
      <c r="V43" s="40"/>
      <c r="W43" s="40"/>
      <c r="X43" s="40"/>
      <c r="Y43" s="40"/>
      <c r="Z43" s="40"/>
      <c r="AA43" s="40"/>
      <c r="AB43" s="40"/>
      <c r="AC43" s="40"/>
      <c r="AD43" s="40"/>
      <c r="AE43" s="40"/>
      <c r="AF43" s="40"/>
      <c r="AG43" s="107"/>
      <c r="AH43" s="107"/>
      <c r="AI43" s="108"/>
      <c r="AJ43" s="107"/>
      <c r="AK43" s="107"/>
      <c r="AL43" s="107"/>
      <c r="AM43" s="107"/>
    </row>
    <row r="44" spans="1:39" ht="18" customHeight="1">
      <c r="A44" s="21"/>
      <c r="B44" s="21"/>
      <c r="C44" s="21"/>
      <c r="D44" s="21"/>
      <c r="E44" s="21"/>
      <c r="F44" s="21"/>
      <c r="G44" s="21"/>
      <c r="H44" s="21"/>
      <c r="I44" s="21"/>
      <c r="J44" s="21"/>
      <c r="K44" s="22"/>
      <c r="L44" s="22"/>
      <c r="M44" s="22"/>
      <c r="N44" s="22"/>
      <c r="O44" s="23"/>
      <c r="P44" s="24"/>
      <c r="Q44" s="24"/>
      <c r="R44" s="40"/>
      <c r="S44" s="40"/>
      <c r="T44" s="40"/>
      <c r="U44" s="40"/>
      <c r="V44" s="40"/>
      <c r="W44" s="40"/>
      <c r="X44" s="40"/>
      <c r="Y44" s="40"/>
      <c r="Z44" s="40"/>
      <c r="AA44" s="40"/>
      <c r="AB44" s="40"/>
      <c r="AC44" s="40"/>
      <c r="AD44" s="40"/>
      <c r="AE44" s="40"/>
      <c r="AF44" s="40"/>
      <c r="AG44" s="107"/>
      <c r="AH44" s="107"/>
      <c r="AI44" s="108"/>
      <c r="AJ44" s="107"/>
      <c r="AK44" s="107"/>
      <c r="AL44" s="107"/>
      <c r="AM44" s="107"/>
    </row>
    <row r="45" spans="1:39" ht="18" customHeight="1">
      <c r="A45" s="21"/>
      <c r="B45" s="21"/>
      <c r="C45" s="21"/>
      <c r="D45" s="21"/>
      <c r="E45" s="21"/>
      <c r="F45" s="21"/>
      <c r="G45" s="21"/>
      <c r="H45" s="21"/>
      <c r="I45" s="21"/>
      <c r="J45" s="21"/>
      <c r="K45" s="22"/>
      <c r="L45" s="22"/>
      <c r="M45" s="22"/>
      <c r="N45" s="22"/>
      <c r="O45" s="23"/>
      <c r="P45" s="24"/>
      <c r="Q45" s="24"/>
      <c r="R45" s="40"/>
      <c r="S45" s="40"/>
      <c r="T45" s="40"/>
      <c r="U45" s="40"/>
      <c r="V45" s="40"/>
      <c r="W45" s="40"/>
      <c r="X45" s="40"/>
      <c r="Y45" s="40"/>
      <c r="Z45" s="40"/>
      <c r="AA45" s="40"/>
      <c r="AB45" s="40"/>
      <c r="AC45" s="40"/>
      <c r="AD45" s="40"/>
      <c r="AE45" s="40"/>
      <c r="AF45" s="40"/>
      <c r="AG45" s="107"/>
      <c r="AH45" s="107"/>
      <c r="AI45" s="108"/>
      <c r="AJ45" s="107"/>
      <c r="AK45" s="107"/>
      <c r="AL45" s="107"/>
      <c r="AM45" s="107"/>
    </row>
    <row r="46" spans="1:39" ht="18" customHeight="1">
      <c r="A46" s="21"/>
      <c r="B46" s="21"/>
      <c r="C46" s="21"/>
      <c r="D46" s="21"/>
      <c r="E46" s="21"/>
      <c r="F46" s="21"/>
      <c r="G46" s="21"/>
      <c r="H46" s="21"/>
      <c r="I46" s="21"/>
      <c r="J46" s="21"/>
      <c r="K46" s="22"/>
      <c r="L46" s="22"/>
      <c r="M46" s="22"/>
      <c r="N46" s="22"/>
      <c r="O46" s="23"/>
      <c r="P46" s="24"/>
      <c r="Q46" s="24"/>
      <c r="R46" s="40"/>
      <c r="S46" s="40"/>
      <c r="T46" s="40"/>
      <c r="U46" s="40"/>
      <c r="V46" s="40"/>
      <c r="W46" s="40"/>
      <c r="X46" s="40"/>
      <c r="Y46" s="40"/>
      <c r="Z46" s="40"/>
      <c r="AA46" s="40"/>
      <c r="AB46" s="40"/>
      <c r="AC46" s="40"/>
      <c r="AD46" s="40"/>
      <c r="AE46" s="40"/>
      <c r="AF46" s="40"/>
      <c r="AG46" s="107"/>
      <c r="AH46" s="107"/>
      <c r="AI46" s="108"/>
      <c r="AJ46" s="107"/>
      <c r="AK46" s="107"/>
      <c r="AL46" s="107"/>
      <c r="AM46" s="107"/>
    </row>
    <row r="47" spans="1:39" ht="18" customHeight="1">
      <c r="A47" s="21"/>
      <c r="B47" s="21"/>
      <c r="C47" s="21"/>
      <c r="D47" s="21"/>
      <c r="E47" s="21"/>
      <c r="F47" s="21"/>
      <c r="G47" s="21"/>
      <c r="H47" s="21"/>
      <c r="I47" s="21"/>
      <c r="J47" s="21"/>
      <c r="K47" s="22"/>
      <c r="L47" s="22"/>
      <c r="M47" s="22"/>
      <c r="N47" s="22"/>
      <c r="O47" s="23"/>
      <c r="P47" s="24"/>
      <c r="Q47" s="24"/>
      <c r="R47" s="40"/>
      <c r="S47" s="40"/>
      <c r="T47" s="40"/>
      <c r="U47" s="40"/>
      <c r="V47" s="40"/>
      <c r="W47" s="40"/>
      <c r="X47" s="40"/>
      <c r="Y47" s="40"/>
      <c r="Z47" s="40"/>
      <c r="AA47" s="40"/>
      <c r="AB47" s="40"/>
      <c r="AC47" s="40"/>
      <c r="AD47" s="40"/>
      <c r="AE47" s="40"/>
      <c r="AF47" s="40"/>
      <c r="AG47" s="107"/>
      <c r="AH47" s="107"/>
      <c r="AI47" s="108"/>
      <c r="AJ47" s="107"/>
      <c r="AK47" s="107"/>
      <c r="AL47" s="107"/>
      <c r="AM47" s="107"/>
    </row>
    <row r="48" spans="1:39" ht="18" customHeight="1">
      <c r="A48" s="21"/>
      <c r="B48" s="21"/>
      <c r="C48" s="21"/>
      <c r="D48" s="21"/>
      <c r="E48" s="21"/>
      <c r="F48" s="21"/>
      <c r="G48" s="21"/>
      <c r="H48" s="21"/>
      <c r="I48" s="21"/>
      <c r="J48" s="21"/>
      <c r="K48" s="22"/>
      <c r="L48" s="22"/>
      <c r="M48" s="22"/>
      <c r="N48" s="22"/>
      <c r="O48" s="23"/>
      <c r="P48" s="24"/>
      <c r="Q48" s="24"/>
      <c r="R48" s="40"/>
      <c r="S48" s="40"/>
      <c r="T48" s="40"/>
      <c r="U48" s="40"/>
      <c r="V48" s="40"/>
      <c r="W48" s="40"/>
      <c r="X48" s="40"/>
      <c r="Y48" s="40"/>
      <c r="Z48" s="40"/>
      <c r="AA48" s="40"/>
      <c r="AB48" s="40"/>
      <c r="AC48" s="40"/>
      <c r="AD48" s="40"/>
      <c r="AE48" s="40"/>
      <c r="AF48" s="40"/>
      <c r="AG48" s="107"/>
      <c r="AH48" s="107"/>
      <c r="AI48" s="108"/>
      <c r="AJ48" s="107"/>
      <c r="AK48" s="107"/>
      <c r="AL48" s="107"/>
      <c r="AM48" s="107"/>
    </row>
    <row r="49" spans="1:39" ht="18" customHeight="1">
      <c r="A49" s="21"/>
      <c r="B49" s="21"/>
      <c r="C49" s="21"/>
      <c r="D49" s="21"/>
      <c r="E49" s="21"/>
      <c r="F49" s="21"/>
      <c r="G49" s="21"/>
      <c r="H49" s="21"/>
      <c r="I49" s="21"/>
      <c r="J49" s="21"/>
      <c r="K49" s="22"/>
      <c r="L49" s="22"/>
      <c r="M49" s="22"/>
      <c r="N49" s="22"/>
      <c r="O49" s="23"/>
      <c r="P49" s="24"/>
      <c r="Q49" s="24"/>
      <c r="R49" s="40"/>
      <c r="S49" s="40"/>
      <c r="T49" s="40"/>
      <c r="U49" s="40"/>
      <c r="V49" s="40"/>
      <c r="W49" s="40"/>
      <c r="X49" s="40"/>
      <c r="Y49" s="40"/>
      <c r="Z49" s="40"/>
      <c r="AA49" s="40"/>
      <c r="AB49" s="40"/>
      <c r="AC49" s="40"/>
      <c r="AD49" s="40"/>
      <c r="AE49" s="40"/>
      <c r="AF49" s="40"/>
      <c r="AG49" s="107"/>
      <c r="AH49" s="107"/>
      <c r="AI49" s="108"/>
      <c r="AJ49" s="107"/>
      <c r="AK49" s="107"/>
      <c r="AL49" s="107"/>
      <c r="AM49" s="107"/>
    </row>
    <row r="50" spans="1:39" ht="18" customHeight="1">
      <c r="A50" s="21"/>
      <c r="B50" s="21"/>
      <c r="C50" s="21"/>
      <c r="D50" s="21"/>
      <c r="E50" s="21"/>
      <c r="F50" s="21"/>
      <c r="G50" s="21"/>
      <c r="H50" s="21"/>
      <c r="I50" s="21"/>
      <c r="J50" s="21"/>
      <c r="K50" s="22"/>
      <c r="L50" s="22"/>
      <c r="M50" s="22"/>
      <c r="N50" s="22"/>
      <c r="O50" s="23"/>
      <c r="P50" s="24"/>
      <c r="Q50" s="24"/>
      <c r="R50" s="40"/>
      <c r="S50" s="40"/>
      <c r="T50" s="40"/>
      <c r="U50" s="40"/>
      <c r="V50" s="40"/>
      <c r="W50" s="40"/>
      <c r="X50" s="40"/>
      <c r="Y50" s="40"/>
      <c r="Z50" s="40"/>
      <c r="AA50" s="40"/>
      <c r="AB50" s="40"/>
      <c r="AC50" s="40"/>
      <c r="AD50" s="40"/>
      <c r="AE50" s="40"/>
      <c r="AF50" s="40"/>
      <c r="AG50" s="107"/>
      <c r="AH50" s="107"/>
      <c r="AI50" s="108"/>
      <c r="AJ50" s="107"/>
      <c r="AK50" s="107"/>
      <c r="AL50" s="107"/>
      <c r="AM50" s="107"/>
    </row>
    <row r="51" spans="1:39" ht="18" customHeight="1">
      <c r="A51" s="21"/>
      <c r="B51" s="21"/>
      <c r="C51" s="21"/>
      <c r="D51" s="21"/>
      <c r="E51" s="21"/>
      <c r="F51" s="21"/>
      <c r="G51" s="21"/>
      <c r="H51" s="21"/>
      <c r="I51" s="21"/>
      <c r="J51" s="21"/>
      <c r="K51" s="22"/>
      <c r="L51" s="22"/>
      <c r="M51" s="22"/>
      <c r="N51" s="22"/>
      <c r="O51" s="23"/>
      <c r="P51" s="24"/>
      <c r="Q51" s="24"/>
      <c r="R51" s="40"/>
      <c r="S51" s="40"/>
      <c r="T51" s="40"/>
      <c r="U51" s="40"/>
      <c r="V51" s="40"/>
      <c r="W51" s="40"/>
      <c r="X51" s="40"/>
      <c r="Y51" s="40"/>
      <c r="Z51" s="40"/>
      <c r="AA51" s="40"/>
      <c r="AB51" s="40"/>
      <c r="AC51" s="40"/>
      <c r="AD51" s="40"/>
      <c r="AE51" s="40"/>
      <c r="AF51" s="40"/>
      <c r="AG51" s="107"/>
      <c r="AH51" s="107"/>
      <c r="AI51" s="108"/>
      <c r="AJ51" s="107"/>
      <c r="AK51" s="107"/>
      <c r="AL51" s="107"/>
      <c r="AM51" s="107"/>
    </row>
    <row r="52" spans="1:39" ht="18" customHeight="1">
      <c r="A52" s="21"/>
      <c r="B52" s="21"/>
      <c r="C52" s="21"/>
      <c r="D52" s="21"/>
      <c r="E52" s="21"/>
      <c r="F52" s="21"/>
      <c r="G52" s="21"/>
      <c r="H52" s="21"/>
      <c r="I52" s="21"/>
      <c r="J52" s="21"/>
      <c r="K52" s="22"/>
      <c r="L52" s="22"/>
      <c r="M52" s="22"/>
      <c r="N52" s="22"/>
      <c r="O52" s="23"/>
      <c r="P52" s="24"/>
      <c r="Q52" s="24"/>
      <c r="R52" s="40"/>
      <c r="S52" s="40"/>
      <c r="T52" s="40"/>
      <c r="U52" s="40"/>
      <c r="V52" s="40"/>
      <c r="W52" s="40"/>
      <c r="X52" s="40"/>
      <c r="Y52" s="40"/>
      <c r="Z52" s="40"/>
      <c r="AA52" s="40"/>
      <c r="AB52" s="40"/>
      <c r="AC52" s="40"/>
      <c r="AD52" s="40"/>
      <c r="AE52" s="40"/>
      <c r="AF52" s="40"/>
      <c r="AG52" s="107"/>
      <c r="AH52" s="107"/>
      <c r="AI52" s="108"/>
      <c r="AJ52" s="107"/>
      <c r="AK52" s="107"/>
      <c r="AL52" s="107"/>
      <c r="AM52" s="107"/>
    </row>
    <row r="53" spans="1:39" ht="18" customHeight="1">
      <c r="A53" s="21"/>
      <c r="B53" s="21"/>
      <c r="C53" s="21"/>
      <c r="D53" s="21"/>
      <c r="E53" s="21"/>
      <c r="F53" s="21"/>
      <c r="G53" s="21"/>
      <c r="H53" s="21"/>
      <c r="I53" s="21"/>
      <c r="J53" s="21"/>
      <c r="K53" s="22"/>
      <c r="L53" s="22"/>
      <c r="M53" s="22"/>
      <c r="N53" s="22"/>
      <c r="O53" s="23"/>
      <c r="P53" s="24"/>
      <c r="Q53" s="24"/>
      <c r="R53" s="40"/>
      <c r="S53" s="40"/>
      <c r="T53" s="40"/>
      <c r="U53" s="40"/>
      <c r="V53" s="40"/>
      <c r="W53" s="40"/>
      <c r="X53" s="40"/>
      <c r="Y53" s="40"/>
      <c r="Z53" s="40"/>
      <c r="AA53" s="40"/>
      <c r="AB53" s="40"/>
      <c r="AC53" s="40"/>
      <c r="AD53" s="40"/>
      <c r="AE53" s="40"/>
      <c r="AF53" s="40"/>
      <c r="AG53" s="107"/>
      <c r="AH53" s="107"/>
      <c r="AI53" s="108"/>
      <c r="AJ53" s="107"/>
      <c r="AK53" s="107"/>
      <c r="AL53" s="107"/>
      <c r="AM53" s="107"/>
    </row>
    <row r="54" spans="1:39" ht="18" customHeight="1">
      <c r="A54" s="21"/>
      <c r="B54" s="21"/>
      <c r="C54" s="21"/>
      <c r="D54" s="21"/>
      <c r="E54" s="21"/>
      <c r="F54" s="21"/>
      <c r="G54" s="21"/>
      <c r="H54" s="21"/>
      <c r="I54" s="21"/>
      <c r="J54" s="21"/>
      <c r="K54" s="22"/>
      <c r="L54" s="22"/>
      <c r="M54" s="22"/>
      <c r="N54" s="22"/>
      <c r="O54" s="23"/>
      <c r="P54" s="24"/>
      <c r="Q54" s="24"/>
      <c r="R54" s="40"/>
      <c r="S54" s="40"/>
      <c r="T54" s="40"/>
      <c r="U54" s="40"/>
      <c r="V54" s="40"/>
      <c r="W54" s="40"/>
      <c r="X54" s="40"/>
      <c r="Y54" s="40"/>
      <c r="Z54" s="40"/>
      <c r="AA54" s="40"/>
      <c r="AB54" s="40"/>
      <c r="AC54" s="40"/>
      <c r="AD54" s="40"/>
      <c r="AE54" s="40"/>
      <c r="AF54" s="40"/>
      <c r="AG54" s="107"/>
      <c r="AH54" s="107"/>
      <c r="AI54" s="108"/>
      <c r="AJ54" s="107"/>
      <c r="AK54" s="107"/>
      <c r="AL54" s="107"/>
      <c r="AM54" s="107"/>
    </row>
    <row r="55" spans="1:39" ht="18" customHeight="1">
      <c r="A55" s="21"/>
      <c r="B55" s="21"/>
      <c r="C55" s="21"/>
      <c r="D55" s="21"/>
      <c r="E55" s="21"/>
      <c r="F55" s="21"/>
      <c r="G55" s="21"/>
      <c r="H55" s="21"/>
      <c r="I55" s="21"/>
      <c r="J55" s="21"/>
      <c r="K55" s="22"/>
      <c r="L55" s="22"/>
      <c r="M55" s="22"/>
      <c r="N55" s="22"/>
      <c r="O55" s="23"/>
      <c r="P55" s="24"/>
      <c r="Q55" s="24"/>
      <c r="R55" s="40"/>
      <c r="S55" s="40"/>
      <c r="T55" s="40"/>
      <c r="U55" s="40"/>
      <c r="V55" s="40"/>
      <c r="W55" s="40"/>
      <c r="X55" s="40"/>
      <c r="Y55" s="40"/>
      <c r="Z55" s="40"/>
      <c r="AA55" s="40"/>
      <c r="AB55" s="40"/>
      <c r="AC55" s="40"/>
      <c r="AD55" s="40"/>
      <c r="AE55" s="40"/>
      <c r="AF55" s="40"/>
      <c r="AG55" s="107"/>
      <c r="AH55" s="107"/>
      <c r="AI55" s="108"/>
      <c r="AJ55" s="107"/>
      <c r="AK55" s="107"/>
      <c r="AL55" s="107"/>
      <c r="AM55" s="107"/>
    </row>
    <row r="56" spans="1:39" ht="18" customHeight="1">
      <c r="A56" s="21"/>
      <c r="B56" s="21"/>
      <c r="C56" s="21"/>
      <c r="D56" s="21"/>
      <c r="E56" s="21"/>
      <c r="F56" s="21"/>
      <c r="G56" s="21"/>
      <c r="H56" s="21"/>
      <c r="I56" s="21"/>
      <c r="J56" s="21"/>
      <c r="K56" s="22"/>
      <c r="L56" s="22"/>
      <c r="M56" s="22"/>
      <c r="N56" s="22"/>
      <c r="O56" s="23"/>
      <c r="P56" s="24"/>
      <c r="Q56" s="24"/>
      <c r="R56" s="40"/>
      <c r="S56" s="40"/>
      <c r="T56" s="40"/>
      <c r="U56" s="40"/>
      <c r="V56" s="40"/>
      <c r="W56" s="40"/>
      <c r="X56" s="40"/>
      <c r="Y56" s="40"/>
      <c r="Z56" s="40"/>
      <c r="AA56" s="40"/>
      <c r="AB56" s="40"/>
      <c r="AC56" s="40"/>
      <c r="AD56" s="40"/>
      <c r="AE56" s="40"/>
      <c r="AF56" s="40"/>
      <c r="AG56" s="107"/>
      <c r="AH56" s="107"/>
      <c r="AI56" s="108"/>
      <c r="AJ56" s="107"/>
      <c r="AK56" s="107"/>
      <c r="AL56" s="107"/>
      <c r="AM56" s="107"/>
    </row>
    <row r="57" spans="1:39" ht="18" customHeight="1">
      <c r="A57" s="21"/>
      <c r="B57" s="21"/>
      <c r="C57" s="21"/>
      <c r="D57" s="21"/>
      <c r="E57" s="21"/>
      <c r="F57" s="21"/>
      <c r="G57" s="21"/>
      <c r="H57" s="21"/>
      <c r="I57" s="21"/>
      <c r="J57" s="21"/>
      <c r="K57" s="22"/>
      <c r="L57" s="22"/>
      <c r="M57" s="22"/>
      <c r="N57" s="22"/>
      <c r="O57" s="23"/>
      <c r="P57" s="24"/>
      <c r="Q57" s="24"/>
      <c r="R57" s="40"/>
      <c r="S57" s="40"/>
      <c r="T57" s="40"/>
      <c r="U57" s="40"/>
      <c r="V57" s="40"/>
      <c r="W57" s="40"/>
      <c r="X57" s="40"/>
      <c r="Y57" s="40"/>
      <c r="Z57" s="40"/>
      <c r="AA57" s="40"/>
      <c r="AB57" s="40"/>
      <c r="AC57" s="40"/>
      <c r="AD57" s="40"/>
      <c r="AE57" s="40"/>
      <c r="AF57" s="40"/>
      <c r="AG57" s="107"/>
      <c r="AH57" s="107"/>
      <c r="AI57" s="108"/>
      <c r="AJ57" s="107"/>
      <c r="AK57" s="107"/>
      <c r="AL57" s="107"/>
      <c r="AM57" s="107"/>
    </row>
    <row r="58" spans="1:39" ht="18" customHeight="1">
      <c r="A58" s="21"/>
      <c r="B58" s="21"/>
      <c r="C58" s="21"/>
      <c r="D58" s="21"/>
      <c r="E58" s="21"/>
      <c r="F58" s="21"/>
      <c r="G58" s="21"/>
      <c r="H58" s="21"/>
      <c r="I58" s="21"/>
      <c r="J58" s="21"/>
      <c r="K58" s="22"/>
      <c r="L58" s="22"/>
      <c r="M58" s="22"/>
      <c r="N58" s="22"/>
      <c r="O58" s="23"/>
      <c r="P58" s="24"/>
      <c r="Q58" s="24"/>
      <c r="R58" s="40"/>
      <c r="S58" s="40"/>
      <c r="T58" s="40"/>
      <c r="U58" s="40"/>
      <c r="V58" s="40"/>
      <c r="W58" s="40"/>
      <c r="X58" s="40"/>
      <c r="Y58" s="40"/>
      <c r="Z58" s="40"/>
      <c r="AA58" s="40"/>
      <c r="AB58" s="40"/>
      <c r="AC58" s="40"/>
      <c r="AD58" s="40"/>
      <c r="AE58" s="40"/>
      <c r="AF58" s="40"/>
      <c r="AG58" s="107"/>
      <c r="AH58" s="107"/>
      <c r="AI58" s="108"/>
      <c r="AJ58" s="107"/>
      <c r="AK58" s="107"/>
      <c r="AL58" s="107"/>
      <c r="AM58" s="107"/>
    </row>
    <row r="59" spans="1:39" ht="18" customHeight="1">
      <c r="A59" s="21"/>
      <c r="B59" s="21"/>
      <c r="C59" s="21"/>
      <c r="D59" s="21"/>
      <c r="E59" s="21"/>
      <c r="F59" s="21"/>
      <c r="G59" s="21"/>
      <c r="H59" s="21"/>
      <c r="I59" s="21"/>
      <c r="J59" s="21"/>
      <c r="K59" s="22"/>
      <c r="L59" s="22"/>
      <c r="M59" s="22"/>
      <c r="N59" s="22"/>
      <c r="O59" s="23"/>
      <c r="P59" s="24"/>
      <c r="Q59" s="24"/>
      <c r="R59" s="40"/>
      <c r="S59" s="40"/>
      <c r="T59" s="40"/>
      <c r="U59" s="40"/>
      <c r="V59" s="40"/>
      <c r="W59" s="40"/>
      <c r="X59" s="40"/>
      <c r="Y59" s="40"/>
      <c r="Z59" s="40"/>
      <c r="AA59" s="40"/>
      <c r="AB59" s="40"/>
      <c r="AC59" s="40"/>
      <c r="AD59" s="40"/>
      <c r="AE59" s="40"/>
      <c r="AF59" s="40"/>
      <c r="AG59" s="107"/>
      <c r="AH59" s="107"/>
      <c r="AI59" s="108"/>
      <c r="AJ59" s="107"/>
      <c r="AK59" s="107"/>
      <c r="AL59" s="107"/>
      <c r="AM59" s="107"/>
    </row>
    <row r="60" spans="1:39" ht="18" customHeight="1">
      <c r="A60" s="21"/>
      <c r="B60" s="21"/>
      <c r="C60" s="21"/>
      <c r="D60" s="21"/>
      <c r="E60" s="21"/>
      <c r="F60" s="21"/>
      <c r="G60" s="21"/>
      <c r="H60" s="21"/>
      <c r="I60" s="21"/>
      <c r="J60" s="21"/>
      <c r="K60" s="22"/>
      <c r="L60" s="22"/>
      <c r="M60" s="22"/>
      <c r="N60" s="22"/>
      <c r="O60" s="23"/>
      <c r="P60" s="24"/>
      <c r="Q60" s="24"/>
      <c r="R60" s="40"/>
      <c r="S60" s="40"/>
      <c r="T60" s="40"/>
      <c r="U60" s="40"/>
      <c r="V60" s="40"/>
      <c r="W60" s="40"/>
      <c r="X60" s="40"/>
      <c r="Y60" s="40"/>
      <c r="Z60" s="40"/>
      <c r="AA60" s="40"/>
      <c r="AB60" s="40"/>
      <c r="AC60" s="40"/>
      <c r="AD60" s="40"/>
      <c r="AE60" s="40"/>
      <c r="AF60" s="40"/>
      <c r="AG60" s="107"/>
      <c r="AH60" s="107"/>
      <c r="AI60" s="108"/>
      <c r="AJ60" s="107"/>
      <c r="AK60" s="107"/>
      <c r="AL60" s="107"/>
      <c r="AM60" s="107"/>
    </row>
    <row r="61" spans="1:39" ht="18" customHeight="1">
      <c r="A61" s="21"/>
      <c r="B61" s="21"/>
      <c r="C61" s="21"/>
      <c r="D61" s="21"/>
      <c r="E61" s="21"/>
      <c r="F61" s="21"/>
      <c r="G61" s="21"/>
      <c r="H61" s="21"/>
      <c r="I61" s="21"/>
      <c r="J61" s="21"/>
      <c r="K61" s="22"/>
      <c r="L61" s="22"/>
      <c r="M61" s="22"/>
      <c r="N61" s="22"/>
      <c r="O61" s="23"/>
      <c r="P61" s="24"/>
      <c r="Q61" s="24"/>
      <c r="R61" s="40"/>
      <c r="S61" s="40"/>
      <c r="T61" s="40"/>
      <c r="U61" s="40"/>
      <c r="V61" s="40"/>
      <c r="W61" s="40"/>
      <c r="X61" s="40"/>
      <c r="Y61" s="40"/>
      <c r="Z61" s="40"/>
      <c r="AA61" s="40"/>
      <c r="AB61" s="40"/>
      <c r="AC61" s="40"/>
      <c r="AD61" s="40"/>
      <c r="AE61" s="40"/>
      <c r="AF61" s="40"/>
      <c r="AG61" s="107"/>
      <c r="AH61" s="107"/>
      <c r="AI61" s="108"/>
      <c r="AJ61" s="107"/>
      <c r="AK61" s="107"/>
      <c r="AL61" s="107"/>
      <c r="AM61" s="107"/>
    </row>
    <row r="62" spans="1:39" ht="18" customHeight="1">
      <c r="A62" s="21"/>
      <c r="B62" s="21"/>
      <c r="C62" s="21"/>
      <c r="D62" s="21"/>
      <c r="E62" s="21"/>
      <c r="F62" s="21"/>
      <c r="G62" s="21"/>
      <c r="H62" s="21"/>
      <c r="I62" s="21"/>
      <c r="J62" s="21"/>
      <c r="K62" s="22"/>
      <c r="L62" s="22"/>
      <c r="M62" s="22"/>
      <c r="N62" s="22"/>
      <c r="O62" s="23"/>
      <c r="P62" s="24"/>
      <c r="Q62" s="24"/>
      <c r="R62" s="40"/>
      <c r="S62" s="40"/>
      <c r="T62" s="40"/>
      <c r="U62" s="40"/>
      <c r="V62" s="40"/>
      <c r="W62" s="40"/>
      <c r="X62" s="40"/>
      <c r="Y62" s="40"/>
      <c r="Z62" s="40"/>
      <c r="AA62" s="40"/>
      <c r="AB62" s="40"/>
      <c r="AC62" s="40"/>
      <c r="AD62" s="40"/>
      <c r="AE62" s="40"/>
      <c r="AF62" s="40"/>
      <c r="AG62" s="107"/>
      <c r="AH62" s="107"/>
      <c r="AI62" s="108"/>
      <c r="AJ62" s="107"/>
      <c r="AK62" s="107"/>
      <c r="AL62" s="107"/>
      <c r="AM62" s="107"/>
    </row>
    <row r="63" spans="1:39" ht="18" customHeight="1">
      <c r="A63" s="21"/>
      <c r="B63" s="21"/>
      <c r="C63" s="21"/>
      <c r="D63" s="21"/>
      <c r="E63" s="21"/>
      <c r="F63" s="21"/>
      <c r="G63" s="21"/>
      <c r="H63" s="21"/>
      <c r="I63" s="21"/>
      <c r="J63" s="21"/>
      <c r="K63" s="22"/>
      <c r="L63" s="22"/>
      <c r="M63" s="22"/>
      <c r="N63" s="22"/>
      <c r="O63" s="23"/>
      <c r="P63" s="24"/>
      <c r="Q63" s="24"/>
      <c r="R63" s="40"/>
      <c r="S63" s="40"/>
      <c r="T63" s="40"/>
      <c r="U63" s="40"/>
      <c r="V63" s="40"/>
      <c r="W63" s="40"/>
      <c r="X63" s="40"/>
      <c r="Y63" s="40"/>
      <c r="Z63" s="40"/>
      <c r="AA63" s="40"/>
      <c r="AB63" s="40"/>
      <c r="AC63" s="40"/>
      <c r="AD63" s="40"/>
      <c r="AE63" s="40"/>
      <c r="AF63" s="40"/>
      <c r="AG63" s="107"/>
      <c r="AH63" s="107"/>
      <c r="AI63" s="108"/>
      <c r="AJ63" s="107"/>
      <c r="AK63" s="107"/>
      <c r="AL63" s="107"/>
      <c r="AM63" s="107"/>
    </row>
    <row r="64" spans="1:39" ht="18" customHeight="1">
      <c r="A64" s="21"/>
      <c r="B64" s="21"/>
      <c r="C64" s="21"/>
      <c r="D64" s="21"/>
      <c r="E64" s="21"/>
      <c r="F64" s="21"/>
      <c r="G64" s="21"/>
      <c r="H64" s="21"/>
      <c r="I64" s="21"/>
      <c r="J64" s="21"/>
      <c r="K64" s="22"/>
      <c r="L64" s="22"/>
      <c r="M64" s="22"/>
      <c r="N64" s="22"/>
      <c r="O64" s="23"/>
      <c r="P64" s="24"/>
      <c r="Q64" s="24"/>
      <c r="R64" s="40"/>
      <c r="S64" s="40"/>
      <c r="T64" s="40"/>
      <c r="U64" s="40"/>
      <c r="V64" s="40"/>
      <c r="W64" s="40"/>
      <c r="X64" s="40"/>
      <c r="Y64" s="40"/>
      <c r="Z64" s="40"/>
      <c r="AA64" s="40"/>
      <c r="AB64" s="40"/>
      <c r="AC64" s="40"/>
      <c r="AD64" s="40"/>
      <c r="AE64" s="40"/>
      <c r="AF64" s="40"/>
      <c r="AG64" s="107"/>
      <c r="AH64" s="107"/>
      <c r="AI64" s="108"/>
      <c r="AJ64" s="107"/>
      <c r="AK64" s="107"/>
      <c r="AL64" s="107"/>
      <c r="AM64" s="107"/>
    </row>
    <row r="65" spans="1:39" ht="18" customHeight="1">
      <c r="A65" s="21"/>
      <c r="B65" s="21"/>
      <c r="C65" s="21"/>
      <c r="D65" s="21"/>
      <c r="E65" s="21"/>
      <c r="F65" s="21"/>
      <c r="G65" s="21"/>
      <c r="H65" s="21"/>
      <c r="I65" s="21"/>
      <c r="J65" s="21"/>
      <c r="K65" s="22"/>
      <c r="L65" s="22"/>
      <c r="M65" s="22"/>
      <c r="N65" s="22"/>
      <c r="O65" s="23"/>
      <c r="P65" s="24"/>
      <c r="Q65" s="24"/>
      <c r="R65" s="40"/>
      <c r="S65" s="40"/>
      <c r="T65" s="40"/>
      <c r="U65" s="40"/>
      <c r="V65" s="40"/>
      <c r="W65" s="40"/>
      <c r="X65" s="40"/>
      <c r="Y65" s="40"/>
      <c r="Z65" s="40"/>
      <c r="AA65" s="40"/>
      <c r="AB65" s="40"/>
      <c r="AC65" s="40"/>
      <c r="AD65" s="40"/>
      <c r="AE65" s="40"/>
      <c r="AF65" s="40"/>
      <c r="AG65" s="107"/>
      <c r="AH65" s="107"/>
      <c r="AI65" s="108"/>
      <c r="AJ65" s="107"/>
      <c r="AK65" s="107"/>
      <c r="AL65" s="107"/>
      <c r="AM65" s="107"/>
    </row>
    <row r="66" spans="1:39" ht="18" customHeight="1">
      <c r="A66" s="21"/>
      <c r="B66" s="21"/>
      <c r="C66" s="21"/>
      <c r="D66" s="21"/>
      <c r="E66" s="21"/>
      <c r="F66" s="21"/>
      <c r="G66" s="21"/>
      <c r="H66" s="21"/>
      <c r="I66" s="21"/>
      <c r="J66" s="21"/>
      <c r="K66" s="22"/>
      <c r="L66" s="22"/>
      <c r="M66" s="22"/>
      <c r="N66" s="22"/>
      <c r="O66" s="23"/>
      <c r="P66" s="24"/>
      <c r="Q66" s="24"/>
      <c r="R66" s="40"/>
      <c r="S66" s="40"/>
      <c r="T66" s="40"/>
      <c r="U66" s="40"/>
      <c r="V66" s="40"/>
      <c r="W66" s="40"/>
      <c r="X66" s="40"/>
      <c r="Y66" s="40"/>
      <c r="Z66" s="40"/>
      <c r="AA66" s="40"/>
      <c r="AB66" s="40"/>
      <c r="AC66" s="40"/>
      <c r="AD66" s="40"/>
      <c r="AE66" s="40"/>
      <c r="AF66" s="40"/>
      <c r="AG66" s="107"/>
      <c r="AH66" s="107"/>
      <c r="AI66" s="108"/>
      <c r="AJ66" s="107"/>
      <c r="AK66" s="107"/>
      <c r="AL66" s="107"/>
      <c r="AM66" s="107"/>
    </row>
    <row r="67" spans="1:39" ht="18" customHeight="1">
      <c r="A67" s="21"/>
      <c r="B67" s="21"/>
      <c r="C67" s="21"/>
      <c r="D67" s="21"/>
      <c r="E67" s="21"/>
      <c r="F67" s="21"/>
      <c r="G67" s="21"/>
      <c r="H67" s="21"/>
      <c r="I67" s="21"/>
      <c r="J67" s="21"/>
      <c r="K67" s="22"/>
      <c r="L67" s="22"/>
      <c r="M67" s="22"/>
      <c r="N67" s="22"/>
      <c r="O67" s="23"/>
      <c r="P67" s="24"/>
      <c r="Q67" s="24"/>
      <c r="R67" s="40"/>
      <c r="S67" s="40"/>
      <c r="T67" s="40"/>
      <c r="U67" s="40"/>
      <c r="V67" s="40"/>
      <c r="W67" s="40"/>
      <c r="X67" s="40"/>
      <c r="Y67" s="40"/>
      <c r="Z67" s="40"/>
      <c r="AA67" s="40"/>
      <c r="AB67" s="40"/>
      <c r="AC67" s="40"/>
      <c r="AD67" s="40"/>
      <c r="AE67" s="40"/>
      <c r="AF67" s="40"/>
      <c r="AG67" s="107"/>
      <c r="AH67" s="107"/>
      <c r="AI67" s="108"/>
      <c r="AJ67" s="107"/>
      <c r="AK67" s="107"/>
      <c r="AL67" s="107"/>
      <c r="AM67" s="107"/>
    </row>
    <row r="68" spans="1:39" ht="18" customHeight="1">
      <c r="A68" s="21"/>
      <c r="B68" s="21"/>
      <c r="C68" s="21"/>
      <c r="D68" s="21"/>
      <c r="E68" s="21"/>
      <c r="F68" s="21"/>
      <c r="G68" s="21"/>
      <c r="H68" s="21"/>
      <c r="I68" s="21"/>
      <c r="J68" s="21"/>
      <c r="K68" s="22"/>
      <c r="L68" s="22"/>
      <c r="M68" s="22"/>
      <c r="N68" s="22"/>
      <c r="O68" s="23"/>
      <c r="P68" s="24"/>
      <c r="Q68" s="24"/>
      <c r="R68" s="40"/>
      <c r="S68" s="40"/>
      <c r="T68" s="40"/>
      <c r="U68" s="40"/>
      <c r="V68" s="40"/>
      <c r="W68" s="40"/>
      <c r="X68" s="40"/>
      <c r="Y68" s="40"/>
      <c r="Z68" s="40"/>
      <c r="AA68" s="40"/>
      <c r="AB68" s="40"/>
      <c r="AC68" s="40"/>
      <c r="AD68" s="40"/>
      <c r="AE68" s="40"/>
      <c r="AF68" s="40"/>
      <c r="AG68" s="107"/>
      <c r="AH68" s="107"/>
      <c r="AI68" s="108"/>
      <c r="AJ68" s="107"/>
      <c r="AK68" s="107"/>
      <c r="AL68" s="107"/>
      <c r="AM68" s="107"/>
    </row>
    <row r="69" spans="1:39" ht="18" customHeight="1">
      <c r="A69" s="21"/>
      <c r="B69" s="21"/>
      <c r="C69" s="21"/>
      <c r="D69" s="21"/>
      <c r="E69" s="21"/>
      <c r="F69" s="21"/>
      <c r="G69" s="21"/>
      <c r="H69" s="21"/>
      <c r="I69" s="21"/>
      <c r="J69" s="21"/>
      <c r="K69" s="22"/>
      <c r="L69" s="22"/>
      <c r="M69" s="22"/>
      <c r="N69" s="22"/>
      <c r="O69" s="23"/>
      <c r="P69" s="24"/>
      <c r="Q69" s="24"/>
      <c r="R69" s="40"/>
      <c r="S69" s="40"/>
      <c r="T69" s="40"/>
      <c r="U69" s="40"/>
      <c r="V69" s="40"/>
      <c r="W69" s="40"/>
      <c r="X69" s="40"/>
      <c r="Y69" s="40"/>
      <c r="Z69" s="40"/>
      <c r="AA69" s="40"/>
      <c r="AB69" s="40"/>
      <c r="AC69" s="40"/>
      <c r="AD69" s="40"/>
      <c r="AE69" s="40"/>
      <c r="AF69" s="40"/>
      <c r="AG69" s="107"/>
      <c r="AH69" s="107"/>
      <c r="AI69" s="108"/>
      <c r="AJ69" s="107"/>
      <c r="AK69" s="107"/>
      <c r="AL69" s="107"/>
      <c r="AM69" s="107"/>
    </row>
    <row r="70" spans="1:39" ht="18" customHeight="1">
      <c r="A70" s="21"/>
      <c r="B70" s="21"/>
      <c r="C70" s="21"/>
      <c r="D70" s="21"/>
      <c r="E70" s="21"/>
      <c r="F70" s="21"/>
      <c r="G70" s="21"/>
      <c r="H70" s="21"/>
      <c r="I70" s="21"/>
      <c r="J70" s="21"/>
      <c r="K70" s="22"/>
      <c r="L70" s="22"/>
      <c r="M70" s="22"/>
      <c r="N70" s="22"/>
      <c r="O70" s="23"/>
      <c r="P70" s="24"/>
      <c r="Q70" s="24"/>
      <c r="R70" s="40"/>
      <c r="S70" s="40"/>
      <c r="T70" s="40"/>
      <c r="U70" s="40"/>
      <c r="V70" s="40"/>
      <c r="W70" s="40"/>
      <c r="X70" s="40"/>
      <c r="Y70" s="40"/>
      <c r="Z70" s="40"/>
      <c r="AA70" s="40"/>
      <c r="AB70" s="40"/>
      <c r="AC70" s="40"/>
      <c r="AD70" s="40"/>
      <c r="AE70" s="40"/>
      <c r="AF70" s="40"/>
      <c r="AG70" s="107"/>
      <c r="AH70" s="107"/>
      <c r="AI70" s="108"/>
      <c r="AJ70" s="107"/>
      <c r="AK70" s="107"/>
      <c r="AL70" s="107"/>
      <c r="AM70" s="107"/>
    </row>
    <row r="71" spans="1:39" ht="18" customHeight="1">
      <c r="A71" s="21"/>
      <c r="B71" s="21"/>
      <c r="C71" s="21"/>
      <c r="D71" s="21"/>
      <c r="E71" s="21"/>
      <c r="F71" s="21"/>
      <c r="G71" s="21"/>
      <c r="H71" s="21"/>
      <c r="I71" s="21"/>
      <c r="J71" s="21"/>
      <c r="K71" s="22"/>
      <c r="L71" s="22"/>
      <c r="M71" s="22"/>
      <c r="N71" s="22"/>
      <c r="O71" s="23"/>
      <c r="P71" s="24"/>
      <c r="Q71" s="24"/>
      <c r="R71" s="40"/>
      <c r="S71" s="40"/>
      <c r="T71" s="40"/>
      <c r="U71" s="40"/>
      <c r="V71" s="40"/>
      <c r="W71" s="40"/>
      <c r="X71" s="40"/>
      <c r="Y71" s="40"/>
      <c r="Z71" s="40"/>
      <c r="AA71" s="40"/>
      <c r="AB71" s="40"/>
      <c r="AC71" s="40"/>
      <c r="AD71" s="40"/>
      <c r="AE71" s="40"/>
      <c r="AF71" s="40"/>
      <c r="AG71" s="107"/>
      <c r="AH71" s="107"/>
      <c r="AI71" s="108"/>
      <c r="AJ71" s="107"/>
      <c r="AK71" s="107"/>
      <c r="AL71" s="107"/>
      <c r="AM71" s="107"/>
    </row>
    <row r="72" spans="1:39" ht="18" customHeight="1">
      <c r="A72" s="21"/>
      <c r="B72" s="21"/>
      <c r="C72" s="21"/>
      <c r="D72" s="21"/>
      <c r="E72" s="21"/>
      <c r="F72" s="21"/>
      <c r="G72" s="21"/>
      <c r="H72" s="21"/>
      <c r="I72" s="21"/>
      <c r="J72" s="21"/>
      <c r="K72" s="22"/>
      <c r="L72" s="22"/>
      <c r="M72" s="22"/>
      <c r="N72" s="22"/>
      <c r="O72" s="23"/>
      <c r="P72" s="24"/>
      <c r="Q72" s="24"/>
      <c r="R72" s="40"/>
      <c r="S72" s="40"/>
      <c r="T72" s="40"/>
      <c r="U72" s="40"/>
      <c r="V72" s="40"/>
      <c r="W72" s="40"/>
      <c r="X72" s="40"/>
      <c r="Y72" s="40"/>
      <c r="Z72" s="40"/>
      <c r="AA72" s="40"/>
      <c r="AB72" s="40"/>
      <c r="AC72" s="40"/>
      <c r="AD72" s="40"/>
      <c r="AE72" s="40"/>
      <c r="AF72" s="40"/>
      <c r="AG72" s="107"/>
      <c r="AH72" s="107"/>
      <c r="AI72" s="108"/>
      <c r="AJ72" s="107"/>
      <c r="AK72" s="107"/>
      <c r="AL72" s="107"/>
      <c r="AM72" s="107"/>
    </row>
    <row r="73" spans="1:39" ht="18" customHeight="1">
      <c r="A73" s="21"/>
      <c r="B73" s="21"/>
      <c r="C73" s="21"/>
      <c r="D73" s="21"/>
      <c r="E73" s="21"/>
      <c r="F73" s="21"/>
      <c r="G73" s="21"/>
      <c r="H73" s="21"/>
      <c r="I73" s="21"/>
      <c r="J73" s="21"/>
      <c r="K73" s="22"/>
      <c r="L73" s="22"/>
      <c r="M73" s="22"/>
      <c r="N73" s="22"/>
      <c r="O73" s="23"/>
      <c r="P73" s="24"/>
      <c r="Q73" s="24"/>
      <c r="R73" s="40"/>
      <c r="S73" s="40"/>
      <c r="T73" s="40"/>
      <c r="U73" s="40"/>
      <c r="V73" s="40"/>
      <c r="W73" s="40"/>
      <c r="X73" s="40"/>
      <c r="Y73" s="40"/>
      <c r="Z73" s="40"/>
      <c r="AA73" s="40"/>
      <c r="AB73" s="40"/>
      <c r="AC73" s="40"/>
      <c r="AD73" s="40"/>
      <c r="AE73" s="40"/>
      <c r="AF73" s="40"/>
      <c r="AG73" s="107"/>
      <c r="AH73" s="107"/>
      <c r="AI73" s="108"/>
      <c r="AJ73" s="107"/>
      <c r="AK73" s="107"/>
      <c r="AL73" s="107"/>
      <c r="AM73" s="107"/>
    </row>
    <row r="74" spans="1:39" ht="18" customHeight="1">
      <c r="A74" s="21"/>
      <c r="B74" s="21"/>
      <c r="C74" s="21"/>
      <c r="D74" s="21"/>
      <c r="E74" s="21"/>
      <c r="F74" s="21"/>
      <c r="G74" s="21"/>
      <c r="H74" s="21"/>
      <c r="I74" s="21"/>
      <c r="J74" s="21"/>
      <c r="K74" s="22"/>
      <c r="L74" s="22"/>
      <c r="M74" s="22"/>
      <c r="N74" s="22"/>
      <c r="O74" s="23"/>
      <c r="P74" s="24"/>
      <c r="Q74" s="24"/>
      <c r="R74" s="40"/>
      <c r="S74" s="40"/>
      <c r="T74" s="40"/>
      <c r="U74" s="40"/>
      <c r="V74" s="40"/>
      <c r="W74" s="40"/>
      <c r="X74" s="40"/>
      <c r="Y74" s="40"/>
      <c r="Z74" s="40"/>
      <c r="AA74" s="40"/>
      <c r="AB74" s="40"/>
      <c r="AC74" s="40"/>
      <c r="AD74" s="40"/>
      <c r="AE74" s="40"/>
      <c r="AF74" s="40"/>
      <c r="AG74" s="107"/>
      <c r="AH74" s="107"/>
      <c r="AI74" s="108"/>
      <c r="AJ74" s="107"/>
      <c r="AK74" s="107"/>
      <c r="AL74" s="107"/>
      <c r="AM74" s="107"/>
    </row>
    <row r="75" spans="1:39" ht="18" customHeight="1">
      <c r="A75" s="21"/>
      <c r="B75" s="21"/>
      <c r="C75" s="21"/>
      <c r="D75" s="21"/>
      <c r="E75" s="21"/>
      <c r="F75" s="21"/>
      <c r="G75" s="21"/>
      <c r="H75" s="21"/>
      <c r="I75" s="21"/>
      <c r="J75" s="21"/>
      <c r="K75" s="22"/>
      <c r="L75" s="22"/>
      <c r="M75" s="22"/>
      <c r="N75" s="22"/>
      <c r="O75" s="23"/>
      <c r="P75" s="24"/>
      <c r="Q75" s="24"/>
      <c r="R75" s="40"/>
      <c r="S75" s="40"/>
      <c r="T75" s="40"/>
      <c r="U75" s="40"/>
      <c r="V75" s="40"/>
      <c r="W75" s="40"/>
      <c r="X75" s="40"/>
      <c r="Y75" s="40"/>
      <c r="Z75" s="40"/>
      <c r="AA75" s="40"/>
      <c r="AB75" s="40"/>
      <c r="AC75" s="40"/>
      <c r="AD75" s="40"/>
      <c r="AE75" s="40"/>
      <c r="AF75" s="40"/>
      <c r="AG75" s="107"/>
      <c r="AH75" s="107"/>
      <c r="AI75" s="108"/>
      <c r="AJ75" s="107"/>
      <c r="AK75" s="107"/>
      <c r="AL75" s="107"/>
      <c r="AM75" s="107"/>
    </row>
    <row r="76" spans="1:39" ht="18" customHeight="1">
      <c r="A76" s="21"/>
      <c r="B76" s="21"/>
      <c r="C76" s="21"/>
      <c r="D76" s="21"/>
      <c r="E76" s="21"/>
      <c r="F76" s="21"/>
      <c r="G76" s="21"/>
      <c r="H76" s="21"/>
      <c r="I76" s="21"/>
      <c r="J76" s="21"/>
      <c r="K76" s="22"/>
      <c r="L76" s="22"/>
      <c r="M76" s="22"/>
      <c r="N76" s="22"/>
      <c r="O76" s="23"/>
      <c r="P76" s="24"/>
      <c r="Q76" s="24"/>
      <c r="R76" s="40"/>
      <c r="S76" s="40"/>
      <c r="T76" s="40"/>
      <c r="U76" s="40"/>
      <c r="V76" s="40"/>
      <c r="W76" s="40"/>
      <c r="X76" s="40"/>
      <c r="Y76" s="40"/>
      <c r="Z76" s="40"/>
      <c r="AA76" s="40"/>
      <c r="AB76" s="40"/>
      <c r="AC76" s="40"/>
      <c r="AD76" s="40"/>
      <c r="AE76" s="40"/>
      <c r="AF76" s="40"/>
      <c r="AG76" s="107"/>
      <c r="AH76" s="107"/>
      <c r="AI76" s="108"/>
      <c r="AJ76" s="107"/>
      <c r="AK76" s="107"/>
      <c r="AL76" s="107"/>
      <c r="AM76" s="107"/>
    </row>
    <row r="77" spans="1:39" ht="18" customHeight="1">
      <c r="A77" s="21"/>
      <c r="B77" s="21"/>
      <c r="C77" s="21"/>
      <c r="D77" s="21"/>
      <c r="E77" s="21"/>
      <c r="F77" s="21"/>
      <c r="G77" s="21"/>
      <c r="H77" s="21"/>
      <c r="I77" s="21"/>
      <c r="J77" s="21"/>
      <c r="K77" s="22"/>
      <c r="L77" s="22"/>
      <c r="M77" s="22"/>
      <c r="N77" s="22"/>
      <c r="O77" s="23"/>
      <c r="P77" s="24"/>
      <c r="Q77" s="24"/>
      <c r="R77" s="40"/>
      <c r="S77" s="40"/>
      <c r="T77" s="40"/>
      <c r="U77" s="40"/>
      <c r="V77" s="40"/>
      <c r="W77" s="40"/>
      <c r="X77" s="40"/>
      <c r="Y77" s="40"/>
      <c r="Z77" s="40"/>
      <c r="AA77" s="40"/>
      <c r="AB77" s="40"/>
      <c r="AC77" s="40"/>
      <c r="AD77" s="40"/>
      <c r="AE77" s="40"/>
      <c r="AF77" s="40"/>
      <c r="AG77" s="107"/>
      <c r="AH77" s="107"/>
      <c r="AI77" s="108"/>
      <c r="AJ77" s="107"/>
      <c r="AK77" s="107"/>
      <c r="AL77" s="107"/>
      <c r="AM77" s="107"/>
    </row>
    <row r="78" spans="1:39" ht="18" customHeight="1">
      <c r="A78" s="21"/>
      <c r="B78" s="21"/>
      <c r="C78" s="21"/>
      <c r="D78" s="21"/>
      <c r="E78" s="21"/>
      <c r="F78" s="21"/>
      <c r="G78" s="21"/>
      <c r="H78" s="21"/>
      <c r="I78" s="21"/>
      <c r="J78" s="21"/>
      <c r="K78" s="22"/>
      <c r="L78" s="22"/>
      <c r="M78" s="22"/>
      <c r="N78" s="22"/>
      <c r="O78" s="23"/>
      <c r="P78" s="24"/>
      <c r="Q78" s="24"/>
      <c r="R78" s="40"/>
      <c r="S78" s="40"/>
      <c r="T78" s="40"/>
      <c r="U78" s="40"/>
      <c r="V78" s="40"/>
      <c r="W78" s="40"/>
      <c r="X78" s="40"/>
      <c r="Y78" s="40"/>
      <c r="Z78" s="40"/>
      <c r="AA78" s="40"/>
      <c r="AB78" s="40"/>
      <c r="AC78" s="40"/>
      <c r="AD78" s="40"/>
      <c r="AE78" s="40"/>
      <c r="AF78" s="40"/>
      <c r="AG78" s="107"/>
      <c r="AH78" s="107"/>
      <c r="AI78" s="108"/>
      <c r="AJ78" s="107"/>
      <c r="AK78" s="107"/>
      <c r="AL78" s="107"/>
      <c r="AM78" s="107"/>
    </row>
    <row r="79" spans="1:39" ht="18" customHeight="1">
      <c r="A79" s="21"/>
      <c r="B79" s="21"/>
      <c r="C79" s="21"/>
      <c r="D79" s="21"/>
      <c r="E79" s="21"/>
      <c r="F79" s="21"/>
      <c r="G79" s="21"/>
      <c r="H79" s="21"/>
      <c r="I79" s="21"/>
      <c r="J79" s="21"/>
      <c r="K79" s="22"/>
      <c r="L79" s="22"/>
      <c r="M79" s="22"/>
      <c r="N79" s="22"/>
      <c r="O79" s="23"/>
      <c r="P79" s="24"/>
      <c r="Q79" s="24"/>
      <c r="R79" s="40"/>
      <c r="S79" s="40"/>
      <c r="T79" s="40"/>
      <c r="U79" s="40"/>
      <c r="V79" s="40"/>
      <c r="W79" s="40"/>
      <c r="X79" s="40"/>
      <c r="Y79" s="40"/>
      <c r="Z79" s="40"/>
      <c r="AA79" s="40"/>
      <c r="AB79" s="40"/>
      <c r="AC79" s="40"/>
      <c r="AD79" s="40"/>
      <c r="AE79" s="40"/>
      <c r="AF79" s="40"/>
      <c r="AG79" s="107"/>
      <c r="AH79" s="107"/>
      <c r="AI79" s="108"/>
      <c r="AJ79" s="107"/>
      <c r="AK79" s="107"/>
      <c r="AL79" s="107"/>
      <c r="AM79" s="107"/>
    </row>
    <row r="80" spans="1:39" ht="18" customHeight="1">
      <c r="A80" s="21"/>
      <c r="B80" s="21"/>
      <c r="C80" s="21"/>
      <c r="D80" s="21"/>
      <c r="E80" s="21"/>
      <c r="F80" s="21"/>
      <c r="G80" s="21"/>
      <c r="H80" s="21"/>
      <c r="I80" s="21"/>
      <c r="J80" s="21"/>
      <c r="K80" s="22"/>
      <c r="L80" s="22"/>
      <c r="M80" s="22"/>
      <c r="N80" s="22"/>
      <c r="O80" s="23"/>
      <c r="P80" s="24"/>
      <c r="Q80" s="24"/>
      <c r="R80" s="40"/>
      <c r="S80" s="40"/>
      <c r="T80" s="40"/>
      <c r="U80" s="40"/>
      <c r="V80" s="40"/>
      <c r="W80" s="40"/>
      <c r="X80" s="40"/>
      <c r="Y80" s="40"/>
      <c r="Z80" s="40"/>
      <c r="AA80" s="40"/>
      <c r="AB80" s="40"/>
      <c r="AC80" s="40"/>
      <c r="AD80" s="40"/>
      <c r="AE80" s="40"/>
      <c r="AF80" s="40"/>
      <c r="AG80" s="107"/>
      <c r="AH80" s="107"/>
      <c r="AI80" s="108"/>
      <c r="AJ80" s="107"/>
      <c r="AK80" s="107"/>
      <c r="AL80" s="107"/>
      <c r="AM80" s="107"/>
    </row>
    <row r="81" spans="1:39" ht="18" customHeight="1">
      <c r="A81" s="21"/>
      <c r="B81" s="21"/>
      <c r="C81" s="21"/>
      <c r="D81" s="21"/>
      <c r="E81" s="21"/>
      <c r="F81" s="21"/>
      <c r="G81" s="21"/>
      <c r="H81" s="21"/>
      <c r="I81" s="21"/>
      <c r="J81" s="21"/>
      <c r="K81" s="22"/>
      <c r="L81" s="22"/>
      <c r="M81" s="22"/>
      <c r="N81" s="22"/>
      <c r="O81" s="23"/>
      <c r="P81" s="24"/>
      <c r="Q81" s="24"/>
      <c r="R81" s="40"/>
      <c r="S81" s="40"/>
      <c r="T81" s="40"/>
      <c r="U81" s="40"/>
      <c r="V81" s="40"/>
      <c r="W81" s="40"/>
      <c r="X81" s="40"/>
      <c r="Y81" s="40"/>
      <c r="Z81" s="40"/>
      <c r="AA81" s="40"/>
      <c r="AB81" s="40"/>
      <c r="AC81" s="40"/>
      <c r="AD81" s="40"/>
      <c r="AE81" s="40"/>
      <c r="AF81" s="40"/>
      <c r="AG81" s="107"/>
      <c r="AH81" s="107"/>
      <c r="AI81" s="108"/>
      <c r="AJ81" s="107"/>
      <c r="AK81" s="107"/>
      <c r="AL81" s="107"/>
      <c r="AM81" s="107"/>
    </row>
    <row r="82" spans="1:39" ht="18" customHeight="1">
      <c r="A82" s="21"/>
      <c r="B82" s="21"/>
      <c r="C82" s="21"/>
      <c r="D82" s="21"/>
      <c r="E82" s="21"/>
      <c r="F82" s="21"/>
      <c r="G82" s="21"/>
      <c r="H82" s="21"/>
      <c r="I82" s="21"/>
      <c r="J82" s="21"/>
      <c r="K82" s="22"/>
      <c r="L82" s="22"/>
      <c r="M82" s="22"/>
      <c r="N82" s="22"/>
      <c r="O82" s="23"/>
      <c r="P82" s="24"/>
      <c r="Q82" s="24"/>
      <c r="R82" s="40"/>
      <c r="S82" s="40"/>
      <c r="T82" s="40"/>
      <c r="U82" s="40"/>
      <c r="V82" s="40"/>
      <c r="W82" s="40"/>
      <c r="X82" s="40"/>
      <c r="Y82" s="40"/>
      <c r="Z82" s="40"/>
      <c r="AA82" s="40"/>
      <c r="AB82" s="40"/>
      <c r="AC82" s="40"/>
      <c r="AD82" s="40"/>
      <c r="AE82" s="40"/>
      <c r="AF82" s="40"/>
      <c r="AG82" s="107"/>
      <c r="AH82" s="107"/>
      <c r="AI82" s="108"/>
      <c r="AJ82" s="107"/>
      <c r="AK82" s="107"/>
      <c r="AL82" s="107"/>
      <c r="AM82" s="107"/>
    </row>
    <row r="83" spans="1:39" ht="18" customHeight="1">
      <c r="A83" s="21"/>
      <c r="B83" s="21"/>
      <c r="C83" s="21"/>
      <c r="D83" s="21"/>
      <c r="E83" s="21"/>
      <c r="F83" s="21"/>
      <c r="G83" s="21"/>
      <c r="H83" s="21"/>
      <c r="I83" s="21"/>
      <c r="J83" s="21"/>
      <c r="K83" s="22"/>
      <c r="L83" s="22"/>
      <c r="M83" s="22"/>
      <c r="N83" s="22"/>
      <c r="O83" s="23"/>
      <c r="P83" s="24"/>
      <c r="Q83" s="24"/>
      <c r="R83" s="40"/>
      <c r="S83" s="40"/>
      <c r="T83" s="40"/>
      <c r="U83" s="40"/>
      <c r="V83" s="40"/>
      <c r="W83" s="40"/>
      <c r="X83" s="40"/>
      <c r="Y83" s="40"/>
      <c r="Z83" s="40"/>
      <c r="AA83" s="40"/>
      <c r="AB83" s="40"/>
      <c r="AC83" s="40"/>
      <c r="AD83" s="40"/>
      <c r="AE83" s="40"/>
      <c r="AF83" s="40"/>
      <c r="AG83" s="107"/>
      <c r="AH83" s="107"/>
      <c r="AI83" s="108"/>
      <c r="AJ83" s="107"/>
      <c r="AK83" s="107"/>
      <c r="AL83" s="107"/>
      <c r="AM83" s="107"/>
    </row>
    <row r="84" spans="1:39" ht="18" customHeight="1">
      <c r="A84" s="21"/>
      <c r="B84" s="21"/>
      <c r="C84" s="21"/>
      <c r="D84" s="21"/>
      <c r="E84" s="21"/>
      <c r="F84" s="21"/>
      <c r="G84" s="21"/>
      <c r="H84" s="21"/>
      <c r="I84" s="21"/>
      <c r="J84" s="21"/>
      <c r="K84" s="22"/>
      <c r="L84" s="22"/>
      <c r="M84" s="22"/>
      <c r="N84" s="22"/>
      <c r="O84" s="23"/>
      <c r="P84" s="24"/>
      <c r="Q84" s="24"/>
      <c r="R84" s="40"/>
      <c r="S84" s="40"/>
      <c r="T84" s="40"/>
      <c r="U84" s="40"/>
      <c r="V84" s="40"/>
      <c r="W84" s="40"/>
      <c r="X84" s="40"/>
      <c r="Y84" s="40"/>
      <c r="Z84" s="40"/>
      <c r="AA84" s="40"/>
      <c r="AB84" s="40"/>
      <c r="AC84" s="40"/>
      <c r="AD84" s="40"/>
      <c r="AE84" s="40"/>
      <c r="AF84" s="40"/>
      <c r="AG84" s="107"/>
      <c r="AH84" s="107"/>
      <c r="AI84" s="108"/>
      <c r="AJ84" s="107"/>
      <c r="AK84" s="107"/>
      <c r="AL84" s="107"/>
      <c r="AM84" s="107"/>
    </row>
    <row r="85" spans="1:39" ht="18" customHeight="1">
      <c r="A85" s="21"/>
      <c r="B85" s="21"/>
      <c r="C85" s="21"/>
      <c r="D85" s="21"/>
      <c r="E85" s="21"/>
      <c r="F85" s="21"/>
      <c r="G85" s="21"/>
      <c r="H85" s="21"/>
      <c r="I85" s="21"/>
      <c r="J85" s="21"/>
      <c r="K85" s="22"/>
      <c r="L85" s="22"/>
      <c r="M85" s="22"/>
      <c r="N85" s="22"/>
      <c r="O85" s="23"/>
      <c r="P85" s="24"/>
      <c r="Q85" s="24"/>
      <c r="R85" s="40"/>
      <c r="S85" s="40"/>
      <c r="T85" s="40"/>
      <c r="U85" s="40"/>
      <c r="V85" s="40"/>
      <c r="W85" s="40"/>
      <c r="X85" s="40"/>
      <c r="Y85" s="40"/>
      <c r="Z85" s="40"/>
      <c r="AA85" s="40"/>
      <c r="AB85" s="40"/>
      <c r="AC85" s="40"/>
      <c r="AD85" s="40"/>
      <c r="AE85" s="40"/>
      <c r="AF85" s="40"/>
      <c r="AG85" s="107"/>
      <c r="AH85" s="107"/>
      <c r="AI85" s="108"/>
      <c r="AJ85" s="107"/>
      <c r="AK85" s="107"/>
      <c r="AL85" s="107"/>
      <c r="AM85" s="107"/>
    </row>
    <row r="86" spans="1:39" ht="18" customHeight="1">
      <c r="A86" s="21"/>
      <c r="B86" s="21"/>
      <c r="C86" s="21"/>
      <c r="D86" s="21"/>
      <c r="E86" s="21"/>
      <c r="F86" s="21"/>
      <c r="G86" s="21"/>
      <c r="H86" s="21"/>
      <c r="I86" s="21"/>
      <c r="J86" s="21"/>
      <c r="K86" s="22"/>
      <c r="L86" s="22"/>
      <c r="M86" s="22"/>
      <c r="N86" s="22"/>
      <c r="O86" s="23"/>
      <c r="P86" s="24"/>
      <c r="Q86" s="24"/>
      <c r="R86" s="40"/>
      <c r="S86" s="40"/>
      <c r="T86" s="40"/>
      <c r="U86" s="40"/>
      <c r="V86" s="40"/>
      <c r="W86" s="40"/>
      <c r="X86" s="40"/>
      <c r="Y86" s="40"/>
      <c r="Z86" s="40"/>
      <c r="AA86" s="40"/>
      <c r="AB86" s="40"/>
      <c r="AC86" s="40"/>
      <c r="AD86" s="40"/>
      <c r="AE86" s="40"/>
      <c r="AF86" s="40"/>
      <c r="AG86" s="107"/>
      <c r="AH86" s="107"/>
      <c r="AI86" s="108"/>
      <c r="AJ86" s="107"/>
      <c r="AK86" s="107"/>
      <c r="AL86" s="107"/>
      <c r="AM86" s="107"/>
    </row>
    <row r="87" spans="1:39" ht="18" customHeight="1">
      <c r="A87" s="21"/>
      <c r="B87" s="21"/>
      <c r="C87" s="21"/>
      <c r="D87" s="21"/>
      <c r="E87" s="21"/>
      <c r="F87" s="21"/>
      <c r="G87" s="21"/>
      <c r="H87" s="21"/>
      <c r="I87" s="21"/>
      <c r="J87" s="21"/>
      <c r="K87" s="22"/>
      <c r="L87" s="22"/>
      <c r="M87" s="22"/>
      <c r="N87" s="22"/>
      <c r="O87" s="23"/>
      <c r="P87" s="24"/>
      <c r="Q87" s="24"/>
      <c r="R87" s="40"/>
      <c r="S87" s="40"/>
      <c r="T87" s="40"/>
      <c r="U87" s="40"/>
      <c r="V87" s="40"/>
      <c r="W87" s="40"/>
      <c r="X87" s="40"/>
      <c r="Y87" s="40"/>
      <c r="Z87" s="40"/>
      <c r="AA87" s="40"/>
      <c r="AB87" s="40"/>
      <c r="AC87" s="40"/>
      <c r="AD87" s="40"/>
      <c r="AE87" s="40"/>
      <c r="AF87" s="40"/>
      <c r="AG87" s="107"/>
      <c r="AH87" s="107"/>
      <c r="AI87" s="108"/>
      <c r="AJ87" s="107"/>
      <c r="AK87" s="107"/>
      <c r="AL87" s="107"/>
      <c r="AM87" s="107"/>
    </row>
    <row r="88" spans="1:39" ht="18" customHeight="1">
      <c r="A88" s="21"/>
      <c r="B88" s="21"/>
      <c r="C88" s="21"/>
      <c r="D88" s="21"/>
      <c r="E88" s="21"/>
      <c r="F88" s="21"/>
      <c r="G88" s="21"/>
      <c r="H88" s="21"/>
      <c r="I88" s="21"/>
      <c r="J88" s="21"/>
      <c r="K88" s="22"/>
      <c r="L88" s="22"/>
      <c r="M88" s="22"/>
      <c r="N88" s="22"/>
      <c r="O88" s="23"/>
      <c r="P88" s="24"/>
      <c r="Q88" s="24"/>
      <c r="R88" s="40"/>
      <c r="S88" s="40"/>
      <c r="T88" s="40"/>
      <c r="U88" s="40"/>
      <c r="V88" s="40"/>
      <c r="W88" s="40"/>
      <c r="X88" s="40"/>
      <c r="Y88" s="40"/>
      <c r="Z88" s="40"/>
      <c r="AA88" s="40"/>
      <c r="AB88" s="40"/>
      <c r="AC88" s="40"/>
      <c r="AD88" s="40"/>
      <c r="AE88" s="40"/>
      <c r="AF88" s="40"/>
      <c r="AG88" s="107"/>
      <c r="AH88" s="107"/>
      <c r="AI88" s="108"/>
      <c r="AJ88" s="107"/>
      <c r="AK88" s="107"/>
      <c r="AL88" s="107"/>
      <c r="AM88" s="107"/>
    </row>
    <row r="89" spans="1:39" ht="18" customHeight="1">
      <c r="A89" s="21"/>
      <c r="B89" s="21"/>
      <c r="C89" s="21"/>
      <c r="D89" s="21"/>
      <c r="E89" s="21"/>
      <c r="F89" s="21"/>
      <c r="G89" s="21"/>
      <c r="H89" s="21"/>
      <c r="I89" s="21"/>
      <c r="J89" s="21"/>
      <c r="K89" s="22"/>
      <c r="L89" s="22"/>
      <c r="M89" s="22"/>
      <c r="N89" s="22"/>
      <c r="O89" s="23"/>
      <c r="P89" s="24"/>
      <c r="Q89" s="24"/>
      <c r="R89" s="40"/>
      <c r="S89" s="40"/>
      <c r="T89" s="40"/>
      <c r="U89" s="40"/>
      <c r="V89" s="40"/>
      <c r="W89" s="40"/>
      <c r="X89" s="40"/>
      <c r="Y89" s="40"/>
      <c r="Z89" s="40"/>
      <c r="AA89" s="40"/>
      <c r="AB89" s="40"/>
      <c r="AC89" s="40"/>
      <c r="AD89" s="40"/>
      <c r="AE89" s="40"/>
      <c r="AF89" s="40"/>
      <c r="AG89" s="107"/>
      <c r="AH89" s="107"/>
      <c r="AI89" s="108"/>
      <c r="AJ89" s="107"/>
      <c r="AK89" s="107"/>
      <c r="AL89" s="107"/>
      <c r="AM89" s="107"/>
    </row>
    <row r="90" spans="1:39" ht="18" customHeight="1">
      <c r="A90" s="21"/>
      <c r="B90" s="21"/>
      <c r="C90" s="21"/>
      <c r="D90" s="21"/>
      <c r="E90" s="21"/>
      <c r="F90" s="21"/>
      <c r="G90" s="21"/>
      <c r="H90" s="21"/>
      <c r="I90" s="21"/>
      <c r="J90" s="21"/>
      <c r="K90" s="22"/>
      <c r="L90" s="22"/>
      <c r="M90" s="22"/>
      <c r="N90" s="22"/>
      <c r="O90" s="23"/>
      <c r="P90" s="24"/>
      <c r="Q90" s="24"/>
      <c r="R90" s="40"/>
      <c r="S90" s="40"/>
      <c r="T90" s="40"/>
      <c r="U90" s="40"/>
      <c r="V90" s="40"/>
      <c r="W90" s="40"/>
      <c r="X90" s="40"/>
      <c r="Y90" s="40"/>
      <c r="Z90" s="40"/>
      <c r="AA90" s="40"/>
      <c r="AB90" s="40"/>
      <c r="AC90" s="40"/>
      <c r="AD90" s="40"/>
      <c r="AE90" s="40"/>
      <c r="AF90" s="40"/>
      <c r="AG90" s="107"/>
      <c r="AH90" s="107"/>
      <c r="AI90" s="108"/>
      <c r="AJ90" s="107"/>
      <c r="AK90" s="107"/>
      <c r="AL90" s="107"/>
      <c r="AM90" s="107"/>
    </row>
    <row r="91" spans="1:39" ht="18" customHeight="1">
      <c r="A91" s="21"/>
      <c r="B91" s="21"/>
      <c r="C91" s="21"/>
      <c r="D91" s="21"/>
      <c r="E91" s="21"/>
      <c r="F91" s="21"/>
      <c r="G91" s="21"/>
      <c r="H91" s="21"/>
      <c r="I91" s="21"/>
      <c r="J91" s="21"/>
      <c r="K91" s="22"/>
      <c r="L91" s="22"/>
      <c r="M91" s="22"/>
      <c r="N91" s="22"/>
      <c r="O91" s="23"/>
      <c r="P91" s="24"/>
      <c r="Q91" s="24"/>
      <c r="R91" s="40"/>
      <c r="S91" s="40"/>
      <c r="T91" s="40"/>
      <c r="U91" s="40"/>
      <c r="V91" s="40"/>
      <c r="W91" s="40"/>
      <c r="X91" s="40"/>
      <c r="Y91" s="40"/>
      <c r="Z91" s="40"/>
      <c r="AA91" s="40"/>
      <c r="AB91" s="40"/>
      <c r="AC91" s="40"/>
      <c r="AD91" s="40"/>
      <c r="AE91" s="40"/>
      <c r="AF91" s="40"/>
      <c r="AG91" s="107"/>
      <c r="AH91" s="107"/>
      <c r="AI91" s="108"/>
      <c r="AJ91" s="107"/>
      <c r="AK91" s="107"/>
      <c r="AL91" s="107"/>
      <c r="AM91" s="107"/>
    </row>
    <row r="92" spans="1:39" ht="18" customHeight="1">
      <c r="A92" s="21"/>
      <c r="B92" s="21"/>
      <c r="C92" s="21"/>
      <c r="D92" s="21"/>
      <c r="E92" s="21"/>
      <c r="F92" s="21"/>
      <c r="G92" s="21"/>
      <c r="H92" s="21"/>
      <c r="I92" s="21"/>
      <c r="J92" s="21"/>
      <c r="K92" s="22"/>
      <c r="L92" s="22"/>
      <c r="M92" s="22"/>
      <c r="N92" s="22"/>
      <c r="O92" s="23"/>
      <c r="P92" s="24"/>
      <c r="Q92" s="24"/>
      <c r="R92" s="40"/>
      <c r="S92" s="40"/>
      <c r="T92" s="40"/>
      <c r="U92" s="40"/>
      <c r="V92" s="40"/>
      <c r="W92" s="40"/>
      <c r="X92" s="40"/>
      <c r="Y92" s="40"/>
      <c r="Z92" s="40"/>
      <c r="AA92" s="40"/>
      <c r="AB92" s="40"/>
      <c r="AC92" s="40"/>
      <c r="AD92" s="40"/>
      <c r="AE92" s="40"/>
      <c r="AF92" s="40"/>
      <c r="AG92" s="107"/>
      <c r="AH92" s="107"/>
      <c r="AI92" s="108"/>
      <c r="AJ92" s="107"/>
      <c r="AK92" s="107"/>
      <c r="AL92" s="107"/>
      <c r="AM92" s="107"/>
    </row>
    <row r="93" spans="1:39" ht="18" customHeight="1">
      <c r="A93" s="21"/>
      <c r="B93" s="21"/>
      <c r="C93" s="21"/>
      <c r="D93" s="21"/>
      <c r="E93" s="21"/>
      <c r="F93" s="21"/>
      <c r="G93" s="21"/>
      <c r="H93" s="21"/>
      <c r="I93" s="21"/>
      <c r="J93" s="21"/>
      <c r="K93" s="22"/>
      <c r="L93" s="22"/>
      <c r="M93" s="22"/>
      <c r="N93" s="22"/>
      <c r="O93" s="23"/>
      <c r="P93" s="24"/>
      <c r="Q93" s="24"/>
      <c r="R93" s="40"/>
      <c r="S93" s="40"/>
      <c r="T93" s="40"/>
      <c r="U93" s="40"/>
      <c r="V93" s="40"/>
      <c r="W93" s="40"/>
      <c r="X93" s="40"/>
      <c r="Y93" s="40"/>
      <c r="Z93" s="40"/>
      <c r="AA93" s="40"/>
      <c r="AB93" s="40"/>
      <c r="AC93" s="40"/>
      <c r="AD93" s="40"/>
      <c r="AE93" s="40"/>
      <c r="AF93" s="40"/>
      <c r="AG93" s="107"/>
      <c r="AH93" s="107"/>
      <c r="AI93" s="108"/>
      <c r="AJ93" s="107"/>
      <c r="AK93" s="107"/>
      <c r="AL93" s="107"/>
      <c r="AM93" s="107"/>
    </row>
    <row r="94" spans="1:39" ht="18" customHeight="1">
      <c r="A94" s="21"/>
      <c r="B94" s="21"/>
      <c r="C94" s="21"/>
      <c r="D94" s="21"/>
      <c r="E94" s="21"/>
      <c r="F94" s="21"/>
      <c r="G94" s="21"/>
      <c r="H94" s="21"/>
      <c r="I94" s="21"/>
      <c r="J94" s="21"/>
      <c r="K94" s="22"/>
      <c r="L94" s="22"/>
      <c r="M94" s="22"/>
      <c r="N94" s="22"/>
      <c r="O94" s="23"/>
      <c r="P94" s="24"/>
      <c r="Q94" s="24"/>
      <c r="R94" s="40"/>
      <c r="S94" s="40"/>
      <c r="T94" s="40"/>
      <c r="U94" s="40"/>
      <c r="V94" s="40"/>
      <c r="W94" s="40"/>
      <c r="X94" s="40"/>
      <c r="Y94" s="40"/>
      <c r="Z94" s="40"/>
      <c r="AA94" s="40"/>
      <c r="AB94" s="40"/>
      <c r="AC94" s="40"/>
      <c r="AD94" s="40"/>
      <c r="AE94" s="40"/>
      <c r="AF94" s="40"/>
      <c r="AG94" s="107"/>
      <c r="AH94" s="107"/>
      <c r="AI94" s="108"/>
      <c r="AJ94" s="107"/>
      <c r="AK94" s="107"/>
      <c r="AL94" s="107"/>
      <c r="AM94" s="107"/>
    </row>
    <row r="95" spans="1:39" ht="18" customHeight="1">
      <c r="A95" s="21"/>
      <c r="B95" s="21"/>
      <c r="C95" s="21"/>
      <c r="D95" s="21"/>
      <c r="E95" s="21"/>
      <c r="F95" s="21"/>
      <c r="G95" s="21"/>
      <c r="H95" s="21"/>
      <c r="I95" s="21"/>
      <c r="J95" s="21"/>
      <c r="K95" s="22"/>
      <c r="L95" s="22"/>
      <c r="M95" s="22"/>
      <c r="N95" s="22"/>
      <c r="O95" s="23"/>
      <c r="P95" s="24"/>
      <c r="Q95" s="24"/>
      <c r="R95" s="40"/>
      <c r="S95" s="40"/>
      <c r="T95" s="40"/>
      <c r="U95" s="40"/>
      <c r="V95" s="40"/>
      <c r="W95" s="40"/>
      <c r="X95" s="40"/>
      <c r="Y95" s="40"/>
      <c r="Z95" s="40"/>
      <c r="AA95" s="40"/>
      <c r="AB95" s="40"/>
      <c r="AC95" s="40"/>
      <c r="AD95" s="40"/>
      <c r="AE95" s="40"/>
      <c r="AF95" s="40"/>
      <c r="AG95" s="107"/>
      <c r="AH95" s="107"/>
      <c r="AI95" s="108"/>
      <c r="AJ95" s="107"/>
      <c r="AK95" s="107"/>
      <c r="AL95" s="107"/>
      <c r="AM95" s="107"/>
    </row>
    <row r="96" spans="1:39" ht="18" customHeight="1">
      <c r="A96" s="21"/>
      <c r="B96" s="21"/>
      <c r="C96" s="21"/>
      <c r="D96" s="21"/>
      <c r="E96" s="21"/>
      <c r="F96" s="21"/>
      <c r="G96" s="21"/>
      <c r="H96" s="21"/>
      <c r="I96" s="21"/>
      <c r="J96" s="21"/>
      <c r="K96" s="22"/>
      <c r="L96" s="22"/>
      <c r="M96" s="22"/>
      <c r="N96" s="22"/>
      <c r="O96" s="23"/>
      <c r="P96" s="24"/>
      <c r="Q96" s="24"/>
      <c r="R96" s="40"/>
      <c r="S96" s="40"/>
      <c r="T96" s="40"/>
      <c r="U96" s="40"/>
      <c r="V96" s="40"/>
      <c r="W96" s="40"/>
      <c r="X96" s="40"/>
      <c r="Y96" s="40"/>
      <c r="Z96" s="40"/>
      <c r="AA96" s="40"/>
      <c r="AB96" s="40"/>
      <c r="AC96" s="40"/>
      <c r="AD96" s="40"/>
      <c r="AE96" s="40"/>
      <c r="AF96" s="40"/>
      <c r="AG96" s="107"/>
      <c r="AH96" s="107"/>
      <c r="AI96" s="108"/>
      <c r="AJ96" s="107"/>
      <c r="AK96" s="107"/>
      <c r="AL96" s="107"/>
      <c r="AM96" s="107"/>
    </row>
    <row r="97" spans="1:39" ht="18" customHeight="1">
      <c r="A97" s="21"/>
      <c r="B97" s="21"/>
      <c r="C97" s="21"/>
      <c r="D97" s="21"/>
      <c r="E97" s="21"/>
      <c r="F97" s="21"/>
      <c r="G97" s="21"/>
      <c r="H97" s="21"/>
      <c r="I97" s="21"/>
      <c r="J97" s="21"/>
      <c r="K97" s="22"/>
      <c r="L97" s="22"/>
      <c r="M97" s="22"/>
      <c r="N97" s="22"/>
      <c r="O97" s="23"/>
      <c r="P97" s="24"/>
      <c r="Q97" s="24"/>
      <c r="R97" s="40"/>
      <c r="S97" s="40"/>
      <c r="T97" s="40"/>
      <c r="U97" s="40"/>
      <c r="V97" s="40"/>
      <c r="W97" s="40"/>
      <c r="X97" s="40"/>
      <c r="Y97" s="40"/>
      <c r="Z97" s="40"/>
      <c r="AA97" s="40"/>
      <c r="AB97" s="40"/>
      <c r="AC97" s="40"/>
      <c r="AD97" s="40"/>
      <c r="AE97" s="40"/>
      <c r="AF97" s="40"/>
      <c r="AG97" s="107"/>
      <c r="AH97" s="107"/>
      <c r="AI97" s="108"/>
      <c r="AJ97" s="107"/>
      <c r="AK97" s="107"/>
      <c r="AL97" s="107"/>
      <c r="AM97" s="107"/>
    </row>
    <row r="98" spans="1:39" ht="18" customHeight="1">
      <c r="A98" s="21"/>
      <c r="B98" s="21"/>
      <c r="C98" s="21"/>
      <c r="D98" s="21"/>
      <c r="E98" s="21"/>
      <c r="F98" s="21"/>
      <c r="G98" s="21"/>
      <c r="H98" s="21"/>
      <c r="I98" s="21"/>
      <c r="J98" s="21"/>
      <c r="K98" s="22"/>
      <c r="L98" s="22"/>
      <c r="M98" s="22"/>
      <c r="N98" s="22"/>
      <c r="O98" s="23"/>
      <c r="P98" s="24"/>
      <c r="Q98" s="24"/>
      <c r="R98" s="40"/>
      <c r="S98" s="40"/>
      <c r="T98" s="40"/>
      <c r="U98" s="40"/>
      <c r="V98" s="40"/>
      <c r="W98" s="40"/>
      <c r="X98" s="40"/>
      <c r="Y98" s="40"/>
      <c r="Z98" s="40"/>
      <c r="AA98" s="40"/>
      <c r="AB98" s="40"/>
      <c r="AC98" s="40"/>
      <c r="AD98" s="40"/>
      <c r="AE98" s="40"/>
      <c r="AF98" s="40"/>
      <c r="AG98" s="107"/>
      <c r="AH98" s="107"/>
      <c r="AI98" s="108"/>
      <c r="AJ98" s="107"/>
      <c r="AK98" s="107"/>
      <c r="AL98" s="107"/>
      <c r="AM98" s="107"/>
    </row>
    <row r="99" spans="1:39" ht="18" customHeight="1">
      <c r="A99" s="21"/>
      <c r="B99" s="21"/>
      <c r="C99" s="21"/>
      <c r="D99" s="21"/>
      <c r="E99" s="21"/>
      <c r="F99" s="21"/>
      <c r="G99" s="21"/>
      <c r="H99" s="21"/>
      <c r="I99" s="21"/>
      <c r="J99" s="21"/>
      <c r="K99" s="22"/>
      <c r="L99" s="22"/>
      <c r="M99" s="22"/>
      <c r="N99" s="22"/>
      <c r="O99" s="23"/>
      <c r="P99" s="24"/>
      <c r="Q99" s="24"/>
      <c r="R99" s="40"/>
      <c r="S99" s="40"/>
      <c r="T99" s="40"/>
      <c r="U99" s="40"/>
      <c r="V99" s="40"/>
      <c r="W99" s="40"/>
      <c r="X99" s="40"/>
      <c r="Y99" s="40"/>
      <c r="Z99" s="40"/>
      <c r="AA99" s="40"/>
      <c r="AB99" s="40"/>
      <c r="AC99" s="40"/>
      <c r="AD99" s="40"/>
      <c r="AE99" s="40"/>
      <c r="AF99" s="40"/>
      <c r="AG99" s="107"/>
      <c r="AH99" s="107"/>
      <c r="AI99" s="108"/>
      <c r="AJ99" s="107"/>
      <c r="AK99" s="107"/>
      <c r="AL99" s="107"/>
      <c r="AM99" s="107"/>
    </row>
    <row r="100" spans="1:39" ht="18" customHeight="1">
      <c r="A100" s="21"/>
      <c r="B100" s="21"/>
      <c r="C100" s="21"/>
      <c r="D100" s="21"/>
      <c r="E100" s="21"/>
      <c r="F100" s="21"/>
      <c r="G100" s="21"/>
      <c r="H100" s="21"/>
      <c r="I100" s="21"/>
      <c r="J100" s="21"/>
      <c r="K100" s="22"/>
      <c r="L100" s="22"/>
      <c r="M100" s="22"/>
      <c r="N100" s="22"/>
      <c r="O100" s="23"/>
      <c r="P100" s="24"/>
      <c r="Q100" s="24"/>
      <c r="R100" s="40"/>
      <c r="S100" s="40"/>
      <c r="T100" s="40"/>
      <c r="U100" s="40"/>
      <c r="V100" s="40"/>
      <c r="W100" s="40"/>
      <c r="X100" s="40"/>
      <c r="Y100" s="40"/>
      <c r="Z100" s="40"/>
      <c r="AA100" s="40"/>
      <c r="AB100" s="40"/>
      <c r="AC100" s="40"/>
      <c r="AD100" s="40"/>
      <c r="AE100" s="40"/>
      <c r="AF100" s="40"/>
      <c r="AG100" s="107"/>
      <c r="AH100" s="107"/>
      <c r="AI100" s="108"/>
      <c r="AJ100" s="107"/>
      <c r="AK100" s="107"/>
      <c r="AL100" s="107"/>
      <c r="AM100" s="107"/>
    </row>
    <row r="101" spans="1:39" ht="18" customHeight="1">
      <c r="A101" s="21"/>
      <c r="B101" s="21"/>
      <c r="C101" s="21"/>
      <c r="D101" s="21"/>
      <c r="E101" s="21"/>
      <c r="F101" s="21"/>
      <c r="G101" s="21"/>
      <c r="H101" s="21"/>
      <c r="I101" s="21"/>
      <c r="J101" s="21"/>
      <c r="K101" s="22"/>
      <c r="L101" s="22"/>
      <c r="M101" s="22"/>
      <c r="N101" s="22"/>
      <c r="O101" s="23"/>
      <c r="P101" s="24"/>
      <c r="Q101" s="24"/>
      <c r="R101" s="40"/>
      <c r="S101" s="40"/>
      <c r="T101" s="40"/>
      <c r="U101" s="40"/>
      <c r="V101" s="40"/>
      <c r="W101" s="40"/>
      <c r="X101" s="40"/>
      <c r="Y101" s="40"/>
      <c r="Z101" s="40"/>
      <c r="AA101" s="40"/>
      <c r="AB101" s="40"/>
      <c r="AC101" s="40"/>
      <c r="AD101" s="40"/>
      <c r="AE101" s="40"/>
      <c r="AF101" s="40"/>
      <c r="AG101" s="107"/>
      <c r="AH101" s="107"/>
      <c r="AI101" s="108"/>
      <c r="AJ101" s="107"/>
      <c r="AK101" s="107"/>
      <c r="AL101" s="107"/>
      <c r="AM101" s="107"/>
    </row>
    <row r="102" spans="1:39" ht="18" customHeight="1">
      <c r="A102" s="21"/>
      <c r="B102" s="21"/>
      <c r="C102" s="21"/>
      <c r="D102" s="21"/>
      <c r="E102" s="21"/>
      <c r="F102" s="21"/>
      <c r="G102" s="21"/>
      <c r="H102" s="21"/>
      <c r="I102" s="21"/>
      <c r="J102" s="21"/>
      <c r="K102" s="22"/>
      <c r="L102" s="22"/>
      <c r="M102" s="22"/>
      <c r="N102" s="22"/>
      <c r="O102" s="23"/>
      <c r="P102" s="24"/>
      <c r="Q102" s="24"/>
      <c r="R102" s="40"/>
      <c r="S102" s="40"/>
      <c r="T102" s="40"/>
      <c r="U102" s="40"/>
      <c r="V102" s="40"/>
      <c r="W102" s="40"/>
      <c r="X102" s="40"/>
      <c r="Y102" s="40"/>
      <c r="Z102" s="40"/>
      <c r="AA102" s="40"/>
      <c r="AB102" s="40"/>
      <c r="AC102" s="40"/>
      <c r="AD102" s="40"/>
      <c r="AE102" s="40"/>
      <c r="AF102" s="40"/>
      <c r="AG102" s="107"/>
      <c r="AH102" s="107"/>
      <c r="AI102" s="108"/>
      <c r="AJ102" s="107"/>
      <c r="AK102" s="107"/>
      <c r="AL102" s="107"/>
      <c r="AM102" s="107"/>
    </row>
    <row r="103" spans="1:39" ht="18" customHeight="1">
      <c r="A103" s="21"/>
      <c r="B103" s="21"/>
      <c r="C103" s="21"/>
      <c r="D103" s="21"/>
      <c r="E103" s="21"/>
      <c r="F103" s="21"/>
      <c r="G103" s="21"/>
      <c r="H103" s="21"/>
      <c r="I103" s="21"/>
      <c r="J103" s="21"/>
      <c r="K103" s="22"/>
      <c r="L103" s="22"/>
      <c r="M103" s="22"/>
      <c r="N103" s="22"/>
      <c r="O103" s="23"/>
      <c r="P103" s="24"/>
      <c r="Q103" s="24"/>
      <c r="R103" s="40"/>
      <c r="S103" s="40"/>
      <c r="T103" s="40"/>
      <c r="U103" s="40"/>
      <c r="V103" s="40"/>
      <c r="W103" s="40"/>
      <c r="X103" s="40"/>
      <c r="Y103" s="40"/>
      <c r="Z103" s="40"/>
      <c r="AA103" s="40"/>
      <c r="AB103" s="40"/>
      <c r="AC103" s="40"/>
      <c r="AD103" s="40"/>
      <c r="AE103" s="40"/>
      <c r="AF103" s="40"/>
      <c r="AG103" s="107"/>
      <c r="AH103" s="107"/>
      <c r="AI103" s="108"/>
      <c r="AJ103" s="107"/>
      <c r="AK103" s="107"/>
      <c r="AL103" s="107"/>
      <c r="AM103" s="107"/>
    </row>
    <row r="104" spans="1:39" ht="18" customHeight="1">
      <c r="A104" s="21"/>
      <c r="B104" s="21"/>
      <c r="C104" s="21"/>
      <c r="D104" s="21"/>
      <c r="E104" s="21"/>
      <c r="F104" s="21"/>
      <c r="G104" s="21"/>
      <c r="H104" s="21"/>
      <c r="I104" s="21"/>
      <c r="J104" s="21"/>
      <c r="K104" s="22"/>
      <c r="L104" s="22"/>
      <c r="M104" s="22"/>
      <c r="N104" s="22"/>
      <c r="O104" s="23"/>
      <c r="P104" s="24"/>
      <c r="Q104" s="24"/>
      <c r="R104" s="40"/>
      <c r="S104" s="40"/>
      <c r="T104" s="40"/>
      <c r="U104" s="40"/>
      <c r="V104" s="40"/>
      <c r="W104" s="40"/>
      <c r="X104" s="40"/>
      <c r="Y104" s="40"/>
      <c r="Z104" s="40"/>
      <c r="AA104" s="40"/>
      <c r="AB104" s="40"/>
      <c r="AC104" s="40"/>
      <c r="AD104" s="40"/>
      <c r="AE104" s="40"/>
      <c r="AF104" s="40"/>
      <c r="AG104" s="107"/>
      <c r="AH104" s="107"/>
      <c r="AI104" s="108"/>
      <c r="AJ104" s="107"/>
      <c r="AK104" s="107"/>
      <c r="AL104" s="107"/>
      <c r="AM104" s="107"/>
    </row>
    <row r="105" spans="1:39" ht="18" customHeight="1">
      <c r="A105" s="21"/>
      <c r="B105" s="21"/>
      <c r="C105" s="21"/>
      <c r="D105" s="21"/>
      <c r="E105" s="21"/>
      <c r="F105" s="21"/>
      <c r="G105" s="21"/>
      <c r="H105" s="21"/>
      <c r="I105" s="21"/>
      <c r="J105" s="21"/>
      <c r="K105" s="22"/>
      <c r="L105" s="22"/>
      <c r="M105" s="22"/>
      <c r="N105" s="22"/>
      <c r="O105" s="23"/>
      <c r="P105" s="24"/>
      <c r="Q105" s="24"/>
      <c r="R105" s="40"/>
      <c r="S105" s="40"/>
      <c r="T105" s="40"/>
      <c r="U105" s="40"/>
      <c r="V105" s="40"/>
      <c r="W105" s="40"/>
      <c r="X105" s="40"/>
      <c r="Y105" s="40"/>
      <c r="Z105" s="40"/>
      <c r="AA105" s="40"/>
      <c r="AB105" s="40"/>
      <c r="AC105" s="40"/>
      <c r="AD105" s="40"/>
      <c r="AE105" s="40"/>
      <c r="AF105" s="40"/>
      <c r="AG105" s="107"/>
      <c r="AH105" s="107"/>
      <c r="AI105" s="108"/>
      <c r="AJ105" s="107"/>
      <c r="AK105" s="107"/>
      <c r="AL105" s="107"/>
      <c r="AM105" s="107"/>
    </row>
    <row r="106" spans="1:39" ht="18" customHeight="1">
      <c r="A106" s="21"/>
      <c r="B106" s="21"/>
      <c r="C106" s="21"/>
      <c r="D106" s="21"/>
      <c r="E106" s="21"/>
      <c r="F106" s="21"/>
      <c r="G106" s="21"/>
      <c r="H106" s="21"/>
      <c r="I106" s="21"/>
      <c r="J106" s="21"/>
      <c r="K106" s="22"/>
      <c r="L106" s="22"/>
      <c r="M106" s="22"/>
      <c r="N106" s="22"/>
      <c r="O106" s="23"/>
      <c r="P106" s="24"/>
      <c r="Q106" s="24"/>
      <c r="R106" s="40"/>
      <c r="S106" s="40"/>
      <c r="T106" s="40"/>
      <c r="U106" s="40"/>
      <c r="V106" s="40"/>
      <c r="W106" s="40"/>
      <c r="X106" s="40"/>
      <c r="Y106" s="40"/>
      <c r="Z106" s="40"/>
      <c r="AA106" s="40"/>
      <c r="AB106" s="40"/>
      <c r="AC106" s="40"/>
      <c r="AD106" s="40"/>
      <c r="AE106" s="40"/>
      <c r="AF106" s="40"/>
      <c r="AG106" s="107"/>
      <c r="AH106" s="107"/>
      <c r="AI106" s="108"/>
      <c r="AJ106" s="107"/>
      <c r="AK106" s="107"/>
      <c r="AL106" s="107"/>
      <c r="AM106" s="107"/>
    </row>
    <row r="107" spans="1:39" ht="18" customHeight="1">
      <c r="A107" s="21"/>
      <c r="B107" s="21"/>
      <c r="C107" s="21"/>
      <c r="D107" s="21"/>
      <c r="E107" s="21"/>
      <c r="F107" s="21"/>
      <c r="G107" s="21"/>
      <c r="H107" s="21"/>
      <c r="I107" s="21"/>
      <c r="J107" s="21"/>
      <c r="K107" s="22"/>
      <c r="L107" s="22"/>
      <c r="M107" s="22"/>
      <c r="N107" s="22"/>
      <c r="O107" s="23"/>
      <c r="P107" s="24"/>
      <c r="Q107" s="24"/>
      <c r="R107" s="40"/>
      <c r="S107" s="40"/>
      <c r="T107" s="40"/>
      <c r="U107" s="40"/>
      <c r="V107" s="40"/>
      <c r="W107" s="40"/>
      <c r="X107" s="40"/>
      <c r="Y107" s="40"/>
      <c r="Z107" s="40"/>
      <c r="AA107" s="40"/>
      <c r="AB107" s="40"/>
      <c r="AC107" s="40"/>
      <c r="AD107" s="40"/>
      <c r="AE107" s="40"/>
      <c r="AF107" s="40"/>
      <c r="AG107" s="107"/>
      <c r="AH107" s="107"/>
      <c r="AI107" s="108"/>
      <c r="AJ107" s="107"/>
      <c r="AK107" s="107"/>
      <c r="AL107" s="107"/>
      <c r="AM107" s="107"/>
    </row>
    <row r="108" spans="1:39" ht="18" customHeight="1">
      <c r="A108" s="21"/>
      <c r="B108" s="21"/>
      <c r="C108" s="21"/>
      <c r="D108" s="21"/>
      <c r="E108" s="21"/>
      <c r="F108" s="21"/>
      <c r="G108" s="21"/>
      <c r="H108" s="21"/>
      <c r="I108" s="21"/>
      <c r="J108" s="21"/>
      <c r="K108" s="22"/>
      <c r="L108" s="22"/>
      <c r="M108" s="22"/>
      <c r="N108" s="22"/>
      <c r="O108" s="23"/>
      <c r="P108" s="24"/>
      <c r="Q108" s="24"/>
      <c r="R108" s="40"/>
      <c r="S108" s="40"/>
      <c r="T108" s="40"/>
      <c r="U108" s="40"/>
      <c r="V108" s="40"/>
      <c r="W108" s="40"/>
      <c r="X108" s="40"/>
      <c r="Y108" s="40"/>
      <c r="Z108" s="40"/>
      <c r="AA108" s="40"/>
      <c r="AB108" s="40"/>
      <c r="AC108" s="40"/>
      <c r="AD108" s="40"/>
      <c r="AE108" s="40"/>
      <c r="AF108" s="40"/>
      <c r="AG108" s="107"/>
      <c r="AH108" s="107"/>
      <c r="AI108" s="108"/>
      <c r="AJ108" s="107"/>
      <c r="AK108" s="107"/>
      <c r="AL108" s="107"/>
      <c r="AM108" s="107"/>
    </row>
    <row r="109" spans="1:39" ht="18" customHeight="1">
      <c r="A109" s="21"/>
      <c r="B109" s="21"/>
      <c r="C109" s="21"/>
      <c r="D109" s="21"/>
      <c r="E109" s="21"/>
      <c r="F109" s="21"/>
      <c r="G109" s="21"/>
      <c r="H109" s="21"/>
      <c r="I109" s="21"/>
      <c r="J109" s="21"/>
      <c r="K109" s="22"/>
      <c r="L109" s="22"/>
      <c r="M109" s="22"/>
      <c r="N109" s="22"/>
      <c r="O109" s="23"/>
      <c r="P109" s="24"/>
      <c r="Q109" s="24"/>
      <c r="R109" s="40"/>
      <c r="S109" s="40"/>
      <c r="T109" s="40"/>
      <c r="U109" s="40"/>
      <c r="V109" s="40"/>
      <c r="W109" s="40"/>
      <c r="X109" s="40"/>
      <c r="Y109" s="40"/>
      <c r="Z109" s="40"/>
      <c r="AA109" s="40"/>
      <c r="AB109" s="40"/>
      <c r="AC109" s="40"/>
      <c r="AD109" s="40"/>
      <c r="AE109" s="40"/>
      <c r="AF109" s="40"/>
      <c r="AG109" s="107"/>
      <c r="AH109" s="107"/>
      <c r="AI109" s="108"/>
      <c r="AJ109" s="107"/>
      <c r="AK109" s="107"/>
      <c r="AL109" s="107"/>
      <c r="AM109" s="107"/>
    </row>
    <row r="110" spans="1:39" ht="18" customHeight="1">
      <c r="A110" s="21"/>
      <c r="B110" s="21"/>
      <c r="C110" s="21"/>
      <c r="D110" s="21"/>
      <c r="E110" s="21"/>
      <c r="F110" s="21"/>
      <c r="G110" s="21"/>
      <c r="H110" s="21"/>
      <c r="I110" s="21"/>
      <c r="J110" s="21"/>
      <c r="K110" s="22"/>
      <c r="L110" s="22"/>
      <c r="M110" s="22"/>
      <c r="N110" s="22"/>
      <c r="O110" s="23"/>
      <c r="P110" s="24"/>
      <c r="Q110" s="24"/>
      <c r="R110" s="40"/>
      <c r="S110" s="40"/>
      <c r="T110" s="40"/>
      <c r="U110" s="40"/>
      <c r="V110" s="40"/>
      <c r="W110" s="40"/>
      <c r="X110" s="40"/>
      <c r="Y110" s="40"/>
      <c r="Z110" s="40"/>
      <c r="AA110" s="40"/>
      <c r="AB110" s="40"/>
      <c r="AC110" s="40"/>
      <c r="AD110" s="40"/>
      <c r="AE110" s="40"/>
      <c r="AF110" s="40"/>
      <c r="AG110" s="107"/>
      <c r="AH110" s="107"/>
      <c r="AI110" s="108"/>
      <c r="AJ110" s="107"/>
      <c r="AK110" s="107"/>
      <c r="AL110" s="107"/>
      <c r="AM110" s="107"/>
    </row>
    <row r="111" spans="1:39" ht="18" customHeight="1">
      <c r="A111" s="21"/>
      <c r="B111" s="21"/>
      <c r="C111" s="21"/>
      <c r="D111" s="21"/>
      <c r="E111" s="21"/>
      <c r="F111" s="21"/>
      <c r="G111" s="21"/>
      <c r="H111" s="21"/>
      <c r="I111" s="21"/>
      <c r="J111" s="21"/>
      <c r="K111" s="22"/>
      <c r="L111" s="22"/>
      <c r="M111" s="22"/>
      <c r="N111" s="22"/>
      <c r="O111" s="23"/>
      <c r="P111" s="24"/>
      <c r="Q111" s="24"/>
      <c r="R111" s="40"/>
      <c r="S111" s="40"/>
      <c r="T111" s="40"/>
      <c r="U111" s="40"/>
      <c r="V111" s="40"/>
      <c r="W111" s="40"/>
      <c r="X111" s="40"/>
      <c r="Y111" s="40"/>
      <c r="Z111" s="40"/>
      <c r="AA111" s="40"/>
      <c r="AB111" s="40"/>
      <c r="AC111" s="40"/>
      <c r="AD111" s="40"/>
      <c r="AE111" s="40"/>
      <c r="AF111" s="40"/>
      <c r="AG111" s="107"/>
      <c r="AH111" s="107"/>
      <c r="AI111" s="108"/>
      <c r="AJ111" s="107"/>
      <c r="AK111" s="107"/>
      <c r="AL111" s="107"/>
      <c r="AM111" s="107"/>
    </row>
    <row r="112" spans="1:39" ht="18" customHeight="1">
      <c r="A112" s="21"/>
      <c r="B112" s="21"/>
      <c r="C112" s="21"/>
      <c r="D112" s="21"/>
      <c r="E112" s="21"/>
      <c r="F112" s="21"/>
      <c r="G112" s="21"/>
      <c r="H112" s="21"/>
      <c r="I112" s="21"/>
      <c r="J112" s="21"/>
      <c r="K112" s="22"/>
      <c r="L112" s="22"/>
      <c r="M112" s="22"/>
      <c r="N112" s="22"/>
      <c r="O112" s="23"/>
      <c r="P112" s="24"/>
      <c r="Q112" s="24"/>
      <c r="R112" s="40"/>
      <c r="S112" s="40"/>
      <c r="T112" s="40"/>
      <c r="U112" s="40"/>
      <c r="V112" s="40"/>
      <c r="W112" s="40"/>
      <c r="X112" s="40"/>
      <c r="Y112" s="40"/>
      <c r="Z112" s="40"/>
      <c r="AA112" s="40"/>
      <c r="AB112" s="40"/>
      <c r="AC112" s="40"/>
      <c r="AD112" s="40"/>
      <c r="AE112" s="40"/>
      <c r="AF112" s="40"/>
      <c r="AG112" s="107"/>
      <c r="AH112" s="107"/>
      <c r="AI112" s="108"/>
      <c r="AJ112" s="107"/>
      <c r="AK112" s="107"/>
      <c r="AL112" s="107"/>
      <c r="AM112" s="107"/>
    </row>
    <row r="113" spans="1:39" ht="18" customHeight="1">
      <c r="A113" s="21"/>
      <c r="B113" s="21"/>
      <c r="C113" s="21"/>
      <c r="D113" s="21"/>
      <c r="E113" s="21"/>
      <c r="F113" s="21"/>
      <c r="G113" s="21"/>
      <c r="H113" s="21"/>
      <c r="I113" s="21"/>
      <c r="J113" s="21"/>
      <c r="K113" s="22"/>
      <c r="L113" s="22"/>
      <c r="M113" s="22"/>
      <c r="N113" s="22"/>
      <c r="O113" s="23"/>
      <c r="P113" s="24"/>
      <c r="Q113" s="24"/>
      <c r="R113" s="40"/>
      <c r="S113" s="40"/>
      <c r="T113" s="40"/>
      <c r="U113" s="40"/>
      <c r="V113" s="40"/>
      <c r="W113" s="40"/>
      <c r="X113" s="40"/>
      <c r="Y113" s="40"/>
      <c r="Z113" s="40"/>
      <c r="AA113" s="40"/>
      <c r="AB113" s="40"/>
      <c r="AC113" s="40"/>
      <c r="AD113" s="40"/>
      <c r="AE113" s="40"/>
      <c r="AF113" s="40"/>
      <c r="AG113" s="107"/>
      <c r="AH113" s="107"/>
      <c r="AI113" s="108"/>
      <c r="AJ113" s="107"/>
      <c r="AK113" s="107"/>
      <c r="AL113" s="107"/>
      <c r="AM113" s="107"/>
    </row>
    <row r="114" spans="1:39" ht="18" customHeight="1">
      <c r="A114" s="21"/>
      <c r="B114" s="21"/>
      <c r="C114" s="21"/>
      <c r="D114" s="21"/>
      <c r="E114" s="21"/>
      <c r="F114" s="21"/>
      <c r="G114" s="21"/>
      <c r="H114" s="21"/>
      <c r="I114" s="21"/>
      <c r="J114" s="21"/>
      <c r="K114" s="22"/>
      <c r="L114" s="22"/>
      <c r="M114" s="22"/>
      <c r="N114" s="22"/>
      <c r="O114" s="23"/>
      <c r="P114" s="24"/>
      <c r="Q114" s="24"/>
      <c r="R114" s="40"/>
      <c r="S114" s="40"/>
      <c r="T114" s="40"/>
      <c r="U114" s="40"/>
      <c r="V114" s="40"/>
      <c r="W114" s="40"/>
      <c r="X114" s="40"/>
      <c r="Y114" s="40"/>
      <c r="Z114" s="40"/>
      <c r="AA114" s="40"/>
      <c r="AB114" s="40"/>
      <c r="AC114" s="40"/>
      <c r="AD114" s="40"/>
      <c r="AE114" s="40"/>
      <c r="AF114" s="40"/>
      <c r="AG114" s="107"/>
      <c r="AH114" s="107"/>
      <c r="AI114" s="108"/>
      <c r="AJ114" s="107"/>
      <c r="AK114" s="107"/>
      <c r="AL114" s="107"/>
      <c r="AM114" s="107"/>
    </row>
    <row r="115" spans="1:39" ht="18" customHeight="1">
      <c r="A115" s="21"/>
      <c r="B115" s="21"/>
      <c r="C115" s="21"/>
      <c r="D115" s="21"/>
      <c r="E115" s="21"/>
      <c r="F115" s="21"/>
      <c r="G115" s="21"/>
      <c r="H115" s="21"/>
      <c r="I115" s="21"/>
      <c r="J115" s="21"/>
      <c r="K115" s="22"/>
      <c r="L115" s="22"/>
      <c r="M115" s="22"/>
      <c r="N115" s="22"/>
      <c r="O115" s="23"/>
      <c r="P115" s="24"/>
      <c r="Q115" s="24"/>
      <c r="R115" s="40"/>
      <c r="S115" s="40"/>
      <c r="T115" s="40"/>
      <c r="U115" s="40"/>
      <c r="V115" s="40"/>
      <c r="W115" s="40"/>
      <c r="X115" s="40"/>
      <c r="Y115" s="40"/>
      <c r="Z115" s="40"/>
      <c r="AA115" s="40"/>
      <c r="AB115" s="40"/>
      <c r="AC115" s="40"/>
      <c r="AD115" s="40"/>
      <c r="AE115" s="40"/>
      <c r="AF115" s="40"/>
      <c r="AG115" s="107"/>
      <c r="AH115" s="107"/>
      <c r="AI115" s="108"/>
      <c r="AJ115" s="107"/>
      <c r="AK115" s="107"/>
      <c r="AL115" s="107"/>
      <c r="AM115" s="107"/>
    </row>
    <row r="116" spans="1:39" ht="18" customHeight="1">
      <c r="A116" s="21"/>
      <c r="B116" s="21"/>
      <c r="C116" s="21"/>
      <c r="D116" s="21"/>
      <c r="E116" s="21"/>
      <c r="F116" s="21"/>
      <c r="G116" s="21"/>
      <c r="H116" s="21"/>
      <c r="I116" s="21"/>
      <c r="J116" s="21"/>
      <c r="K116" s="22"/>
      <c r="L116" s="22"/>
      <c r="M116" s="22"/>
      <c r="N116" s="22"/>
      <c r="O116" s="23"/>
      <c r="P116" s="24"/>
      <c r="Q116" s="24"/>
      <c r="R116" s="40"/>
      <c r="S116" s="40"/>
      <c r="T116" s="40"/>
      <c r="U116" s="40"/>
      <c r="V116" s="40"/>
      <c r="W116" s="40"/>
      <c r="X116" s="40"/>
      <c r="Y116" s="40"/>
      <c r="Z116" s="40"/>
      <c r="AA116" s="40"/>
      <c r="AB116" s="40"/>
      <c r="AC116" s="40"/>
      <c r="AD116" s="40"/>
      <c r="AE116" s="40"/>
      <c r="AF116" s="40"/>
      <c r="AG116" s="107"/>
      <c r="AH116" s="107"/>
      <c r="AI116" s="108"/>
      <c r="AJ116" s="107"/>
      <c r="AK116" s="107"/>
      <c r="AL116" s="107"/>
      <c r="AM116" s="107"/>
    </row>
    <row r="117" spans="1:39" ht="18" customHeight="1">
      <c r="A117" s="21"/>
      <c r="B117" s="21"/>
      <c r="C117" s="21"/>
      <c r="D117" s="21"/>
      <c r="E117" s="21"/>
      <c r="F117" s="21"/>
      <c r="G117" s="21"/>
      <c r="H117" s="21"/>
      <c r="I117" s="21"/>
      <c r="J117" s="21"/>
      <c r="K117" s="22"/>
      <c r="L117" s="22"/>
      <c r="M117" s="22"/>
      <c r="N117" s="22"/>
      <c r="O117" s="23"/>
      <c r="P117" s="24"/>
      <c r="Q117" s="24"/>
      <c r="R117" s="40"/>
      <c r="S117" s="40"/>
      <c r="T117" s="40"/>
      <c r="U117" s="40"/>
      <c r="V117" s="40"/>
      <c r="W117" s="40"/>
      <c r="X117" s="40"/>
      <c r="Y117" s="40"/>
      <c r="Z117" s="40"/>
      <c r="AA117" s="40"/>
      <c r="AB117" s="40"/>
      <c r="AC117" s="40"/>
      <c r="AD117" s="40"/>
      <c r="AE117" s="40"/>
      <c r="AF117" s="40"/>
      <c r="AG117" s="107"/>
      <c r="AH117" s="107"/>
      <c r="AI117" s="108"/>
      <c r="AJ117" s="107"/>
      <c r="AK117" s="107"/>
      <c r="AL117" s="107"/>
      <c r="AM117" s="107"/>
    </row>
    <row r="118" spans="1:39" ht="18" customHeight="1">
      <c r="A118" s="21"/>
      <c r="B118" s="21"/>
      <c r="C118" s="21"/>
      <c r="D118" s="21"/>
      <c r="E118" s="21"/>
      <c r="F118" s="21"/>
      <c r="G118" s="21"/>
      <c r="H118" s="21"/>
      <c r="I118" s="21"/>
      <c r="J118" s="21"/>
      <c r="K118" s="22"/>
      <c r="L118" s="22"/>
      <c r="M118" s="22"/>
      <c r="N118" s="22"/>
      <c r="O118" s="23"/>
      <c r="P118" s="24"/>
      <c r="Q118" s="24"/>
      <c r="R118" s="40"/>
      <c r="S118" s="40"/>
      <c r="T118" s="40"/>
      <c r="U118" s="40"/>
      <c r="V118" s="40"/>
      <c r="W118" s="40"/>
      <c r="X118" s="40"/>
      <c r="Y118" s="40"/>
      <c r="Z118" s="40"/>
      <c r="AA118" s="40"/>
      <c r="AB118" s="40"/>
      <c r="AC118" s="40"/>
      <c r="AD118" s="40"/>
      <c r="AE118" s="40"/>
      <c r="AF118" s="40"/>
      <c r="AG118" s="107"/>
      <c r="AH118" s="107"/>
      <c r="AI118" s="108"/>
      <c r="AJ118" s="107"/>
      <c r="AK118" s="107"/>
      <c r="AL118" s="107"/>
      <c r="AM118" s="107"/>
    </row>
    <row r="119" spans="1:39" ht="18" customHeight="1">
      <c r="A119" s="21"/>
      <c r="B119" s="21"/>
      <c r="C119" s="21"/>
      <c r="D119" s="21"/>
      <c r="E119" s="21"/>
      <c r="F119" s="21"/>
      <c r="G119" s="21"/>
      <c r="H119" s="21"/>
      <c r="I119" s="21"/>
      <c r="J119" s="21"/>
      <c r="K119" s="22"/>
      <c r="L119" s="22"/>
      <c r="M119" s="22"/>
      <c r="N119" s="22"/>
      <c r="O119" s="23"/>
      <c r="P119" s="24"/>
      <c r="Q119" s="24"/>
      <c r="R119" s="40"/>
      <c r="S119" s="40"/>
      <c r="T119" s="40"/>
      <c r="U119" s="40"/>
      <c r="V119" s="40"/>
      <c r="W119" s="40"/>
      <c r="X119" s="40"/>
      <c r="Y119" s="40"/>
      <c r="Z119" s="40"/>
      <c r="AA119" s="40"/>
      <c r="AB119" s="40"/>
      <c r="AC119" s="40"/>
      <c r="AD119" s="40"/>
      <c r="AE119" s="40"/>
      <c r="AF119" s="40"/>
      <c r="AG119" s="107"/>
      <c r="AH119" s="107"/>
      <c r="AI119" s="108"/>
      <c r="AJ119" s="107"/>
      <c r="AK119" s="107"/>
      <c r="AL119" s="107"/>
      <c r="AM119" s="107"/>
    </row>
    <row r="120" spans="1:39" ht="18" customHeight="1">
      <c r="A120" s="21"/>
      <c r="B120" s="21"/>
      <c r="C120" s="21"/>
      <c r="D120" s="21"/>
      <c r="E120" s="21"/>
      <c r="F120" s="21"/>
      <c r="G120" s="21"/>
      <c r="H120" s="21"/>
      <c r="I120" s="21"/>
      <c r="J120" s="21"/>
      <c r="K120" s="22"/>
      <c r="L120" s="22"/>
      <c r="M120" s="22"/>
      <c r="N120" s="22"/>
      <c r="O120" s="23"/>
      <c r="P120" s="24"/>
      <c r="Q120" s="24"/>
      <c r="R120" s="40"/>
      <c r="S120" s="40"/>
      <c r="T120" s="40"/>
      <c r="U120" s="40"/>
      <c r="V120" s="40"/>
      <c r="W120" s="40"/>
      <c r="X120" s="40"/>
      <c r="Y120" s="40"/>
      <c r="Z120" s="40"/>
      <c r="AA120" s="40"/>
      <c r="AB120" s="40"/>
      <c r="AC120" s="40"/>
      <c r="AD120" s="40"/>
      <c r="AE120" s="40"/>
      <c r="AF120" s="40"/>
      <c r="AG120" s="107"/>
      <c r="AH120" s="107"/>
      <c r="AI120" s="108"/>
      <c r="AJ120" s="107"/>
      <c r="AK120" s="107"/>
      <c r="AL120" s="107"/>
      <c r="AM120" s="107"/>
    </row>
    <row r="121" spans="1:39" ht="18" customHeight="1">
      <c r="A121" s="21"/>
      <c r="B121" s="21"/>
      <c r="C121" s="21"/>
      <c r="D121" s="21"/>
      <c r="E121" s="21"/>
      <c r="F121" s="21"/>
      <c r="G121" s="21"/>
      <c r="H121" s="21"/>
      <c r="I121" s="21"/>
      <c r="J121" s="21"/>
      <c r="K121" s="22"/>
      <c r="L121" s="22"/>
      <c r="M121" s="22"/>
      <c r="N121" s="22"/>
      <c r="O121" s="23"/>
      <c r="P121" s="24"/>
      <c r="Q121" s="24"/>
      <c r="R121" s="40"/>
      <c r="S121" s="40"/>
      <c r="T121" s="40"/>
      <c r="U121" s="40"/>
      <c r="V121" s="40"/>
      <c r="W121" s="40"/>
      <c r="X121" s="40"/>
      <c r="Y121" s="40"/>
      <c r="Z121" s="40"/>
      <c r="AA121" s="40"/>
      <c r="AB121" s="40"/>
      <c r="AC121" s="40"/>
      <c r="AD121" s="40"/>
      <c r="AE121" s="40"/>
      <c r="AF121" s="40"/>
      <c r="AG121" s="107"/>
      <c r="AH121" s="107"/>
      <c r="AI121" s="108"/>
      <c r="AJ121" s="107"/>
      <c r="AK121" s="107"/>
      <c r="AL121" s="107"/>
      <c r="AM121" s="107"/>
    </row>
    <row r="122" spans="1:39" ht="18" customHeight="1">
      <c r="A122" s="21"/>
      <c r="B122" s="21"/>
      <c r="C122" s="21"/>
      <c r="D122" s="21"/>
      <c r="E122" s="21"/>
      <c r="F122" s="21"/>
      <c r="G122" s="21"/>
      <c r="H122" s="21"/>
      <c r="I122" s="21"/>
      <c r="J122" s="21"/>
      <c r="K122" s="22"/>
      <c r="L122" s="22"/>
      <c r="M122" s="22"/>
      <c r="N122" s="22"/>
      <c r="O122" s="23"/>
      <c r="P122" s="24"/>
      <c r="Q122" s="24"/>
      <c r="R122" s="40"/>
      <c r="S122" s="40"/>
      <c r="T122" s="40"/>
      <c r="U122" s="40"/>
      <c r="V122" s="40"/>
      <c r="W122" s="40"/>
      <c r="X122" s="40"/>
      <c r="Y122" s="40"/>
      <c r="Z122" s="40"/>
      <c r="AA122" s="40"/>
      <c r="AB122" s="40"/>
      <c r="AC122" s="40"/>
      <c r="AD122" s="40"/>
      <c r="AE122" s="40"/>
      <c r="AF122" s="40"/>
      <c r="AG122" s="107"/>
      <c r="AH122" s="107"/>
      <c r="AI122" s="108"/>
      <c r="AJ122" s="107"/>
      <c r="AK122" s="107"/>
      <c r="AL122" s="107"/>
      <c r="AM122" s="107"/>
    </row>
    <row r="123" spans="1:39" ht="18" customHeight="1">
      <c r="A123" s="21"/>
      <c r="B123" s="21"/>
      <c r="C123" s="21"/>
      <c r="D123" s="21"/>
      <c r="E123" s="21"/>
      <c r="F123" s="21"/>
      <c r="G123" s="21"/>
      <c r="H123" s="21"/>
      <c r="I123" s="21"/>
      <c r="J123" s="21"/>
      <c r="K123" s="22"/>
      <c r="L123" s="22"/>
      <c r="M123" s="22"/>
      <c r="N123" s="22"/>
      <c r="O123" s="23"/>
      <c r="P123" s="24"/>
      <c r="Q123" s="24"/>
      <c r="R123" s="40"/>
      <c r="S123" s="40"/>
      <c r="T123" s="40"/>
      <c r="U123" s="40"/>
      <c r="V123" s="40"/>
      <c r="W123" s="40"/>
      <c r="X123" s="40"/>
      <c r="Y123" s="40"/>
      <c r="Z123" s="40"/>
      <c r="AA123" s="40"/>
      <c r="AB123" s="40"/>
      <c r="AC123" s="40"/>
      <c r="AD123" s="40"/>
      <c r="AE123" s="40"/>
      <c r="AF123" s="40"/>
      <c r="AG123" s="107"/>
      <c r="AH123" s="107"/>
      <c r="AI123" s="108"/>
      <c r="AJ123" s="107"/>
      <c r="AK123" s="107"/>
      <c r="AL123" s="107"/>
      <c r="AM123" s="107"/>
    </row>
    <row r="124" spans="1:39" ht="18" customHeight="1">
      <c r="A124" s="21"/>
      <c r="B124" s="21"/>
      <c r="C124" s="21"/>
      <c r="D124" s="21"/>
      <c r="E124" s="21"/>
      <c r="F124" s="21"/>
      <c r="G124" s="21"/>
      <c r="H124" s="21"/>
      <c r="I124" s="21"/>
      <c r="J124" s="21"/>
      <c r="K124" s="22"/>
      <c r="L124" s="22"/>
      <c r="M124" s="22"/>
      <c r="N124" s="22"/>
      <c r="O124" s="23"/>
      <c r="P124" s="24"/>
      <c r="Q124" s="24"/>
      <c r="R124" s="40"/>
      <c r="S124" s="40"/>
      <c r="T124" s="40"/>
      <c r="U124" s="40"/>
      <c r="V124" s="40"/>
      <c r="W124" s="40"/>
      <c r="X124" s="40"/>
      <c r="Y124" s="40"/>
      <c r="Z124" s="40"/>
      <c r="AA124" s="40"/>
      <c r="AB124" s="40"/>
      <c r="AC124" s="40"/>
      <c r="AD124" s="40"/>
      <c r="AE124" s="40"/>
      <c r="AF124" s="40"/>
      <c r="AG124" s="107"/>
      <c r="AH124" s="107"/>
      <c r="AI124" s="108"/>
      <c r="AJ124" s="107"/>
      <c r="AK124" s="107"/>
      <c r="AL124" s="107"/>
      <c r="AM124" s="107"/>
    </row>
    <row r="125" spans="1:39" ht="18" customHeight="1">
      <c r="A125" s="21"/>
      <c r="B125" s="21"/>
      <c r="C125" s="21"/>
      <c r="D125" s="21"/>
      <c r="E125" s="21"/>
      <c r="F125" s="21"/>
      <c r="G125" s="21"/>
      <c r="H125" s="21"/>
      <c r="I125" s="21"/>
      <c r="J125" s="21"/>
      <c r="K125" s="22"/>
      <c r="L125" s="22"/>
      <c r="M125" s="22"/>
      <c r="N125" s="22"/>
      <c r="O125" s="23"/>
      <c r="P125" s="24"/>
      <c r="Q125" s="24"/>
      <c r="R125" s="40"/>
      <c r="S125" s="40"/>
      <c r="T125" s="40"/>
      <c r="U125" s="40"/>
      <c r="V125" s="40"/>
      <c r="W125" s="40"/>
      <c r="X125" s="40"/>
      <c r="Y125" s="40"/>
      <c r="Z125" s="40"/>
      <c r="AA125" s="40"/>
      <c r="AB125" s="40"/>
      <c r="AC125" s="40"/>
      <c r="AD125" s="40"/>
      <c r="AE125" s="40"/>
      <c r="AF125" s="40"/>
      <c r="AG125" s="107"/>
      <c r="AH125" s="107"/>
      <c r="AI125" s="108"/>
      <c r="AJ125" s="107"/>
      <c r="AK125" s="107"/>
      <c r="AL125" s="107"/>
      <c r="AM125" s="107"/>
    </row>
    <row r="126" spans="1:39" ht="18" customHeight="1">
      <c r="A126" s="21"/>
      <c r="B126" s="21"/>
      <c r="C126" s="21"/>
      <c r="D126" s="21"/>
      <c r="E126" s="21"/>
      <c r="F126" s="21"/>
      <c r="G126" s="21"/>
      <c r="H126" s="21"/>
      <c r="I126" s="21"/>
      <c r="J126" s="21"/>
      <c r="K126" s="22"/>
      <c r="L126" s="22"/>
      <c r="M126" s="22"/>
      <c r="N126" s="22"/>
      <c r="O126" s="23"/>
      <c r="P126" s="24"/>
      <c r="Q126" s="24"/>
      <c r="R126" s="40"/>
      <c r="S126" s="40"/>
      <c r="T126" s="40"/>
      <c r="U126" s="40"/>
      <c r="V126" s="40"/>
      <c r="W126" s="40"/>
      <c r="X126" s="40"/>
      <c r="Y126" s="40"/>
      <c r="Z126" s="40"/>
      <c r="AA126" s="40"/>
      <c r="AB126" s="40"/>
      <c r="AC126" s="40"/>
      <c r="AD126" s="40"/>
      <c r="AE126" s="40"/>
      <c r="AF126" s="40"/>
      <c r="AG126" s="107"/>
      <c r="AH126" s="107"/>
      <c r="AI126" s="108"/>
      <c r="AJ126" s="107"/>
      <c r="AK126" s="107"/>
      <c r="AL126" s="107"/>
      <c r="AM126" s="107"/>
    </row>
    <row r="127" spans="1:39" ht="18" customHeight="1">
      <c r="A127" s="21"/>
      <c r="B127" s="21"/>
      <c r="C127" s="21"/>
      <c r="D127" s="21"/>
      <c r="E127" s="21"/>
      <c r="F127" s="21"/>
      <c r="G127" s="21"/>
      <c r="H127" s="21"/>
      <c r="I127" s="21"/>
      <c r="J127" s="21"/>
      <c r="K127" s="22"/>
      <c r="L127" s="22"/>
      <c r="M127" s="22"/>
      <c r="N127" s="22"/>
      <c r="O127" s="23"/>
      <c r="P127" s="24"/>
      <c r="Q127" s="24"/>
      <c r="R127" s="40"/>
      <c r="S127" s="40"/>
      <c r="T127" s="40"/>
      <c r="U127" s="40"/>
      <c r="V127" s="40"/>
      <c r="W127" s="40"/>
      <c r="X127" s="40"/>
      <c r="Y127" s="40"/>
      <c r="Z127" s="40"/>
      <c r="AA127" s="40"/>
      <c r="AB127" s="40"/>
      <c r="AC127" s="40"/>
      <c r="AD127" s="40"/>
      <c r="AE127" s="40"/>
      <c r="AF127" s="40"/>
      <c r="AG127" s="107"/>
      <c r="AH127" s="107"/>
      <c r="AI127" s="108"/>
      <c r="AJ127" s="107"/>
      <c r="AK127" s="107"/>
      <c r="AL127" s="107"/>
      <c r="AM127" s="107"/>
    </row>
    <row r="128" spans="1:39" ht="18" customHeight="1">
      <c r="A128" s="21"/>
      <c r="B128" s="21"/>
      <c r="C128" s="21"/>
      <c r="D128" s="21"/>
      <c r="E128" s="21"/>
      <c r="F128" s="21"/>
      <c r="G128" s="21"/>
      <c r="H128" s="21"/>
      <c r="I128" s="21"/>
      <c r="J128" s="21"/>
      <c r="K128" s="22"/>
      <c r="L128" s="22"/>
      <c r="M128" s="22"/>
      <c r="N128" s="22"/>
      <c r="O128" s="23"/>
      <c r="P128" s="24"/>
      <c r="Q128" s="24"/>
      <c r="R128" s="40"/>
      <c r="S128" s="40"/>
      <c r="T128" s="40"/>
      <c r="U128" s="40"/>
      <c r="V128" s="40"/>
      <c r="W128" s="40"/>
      <c r="X128" s="40"/>
      <c r="Y128" s="40"/>
      <c r="Z128" s="40"/>
      <c r="AA128" s="40"/>
      <c r="AB128" s="40"/>
      <c r="AC128" s="40"/>
      <c r="AD128" s="40"/>
      <c r="AE128" s="40"/>
      <c r="AF128" s="40"/>
      <c r="AG128" s="107"/>
      <c r="AH128" s="107"/>
      <c r="AI128" s="108"/>
      <c r="AJ128" s="107"/>
      <c r="AK128" s="107"/>
      <c r="AL128" s="107"/>
      <c r="AM128" s="107"/>
    </row>
    <row r="129" spans="1:39" ht="18" customHeight="1">
      <c r="A129" s="21"/>
      <c r="B129" s="21"/>
      <c r="C129" s="21"/>
      <c r="D129" s="21"/>
      <c r="E129" s="21"/>
      <c r="F129" s="21"/>
      <c r="G129" s="21"/>
      <c r="H129" s="21"/>
      <c r="I129" s="21"/>
      <c r="J129" s="21"/>
      <c r="K129" s="22"/>
      <c r="L129" s="22"/>
      <c r="M129" s="22"/>
      <c r="N129" s="22"/>
      <c r="O129" s="23"/>
      <c r="P129" s="24"/>
      <c r="Q129" s="24"/>
      <c r="R129" s="40"/>
      <c r="S129" s="40"/>
      <c r="T129" s="40"/>
      <c r="U129" s="40"/>
      <c r="V129" s="40"/>
      <c r="W129" s="40"/>
      <c r="X129" s="40"/>
      <c r="Y129" s="40"/>
      <c r="Z129" s="40"/>
      <c r="AA129" s="40"/>
      <c r="AB129" s="40"/>
      <c r="AC129" s="40"/>
      <c r="AD129" s="40"/>
      <c r="AE129" s="40"/>
      <c r="AF129" s="40"/>
      <c r="AG129" s="107"/>
      <c r="AH129" s="107"/>
      <c r="AI129" s="108"/>
      <c r="AJ129" s="107"/>
      <c r="AK129" s="107"/>
      <c r="AL129" s="107"/>
      <c r="AM129" s="107"/>
    </row>
    <row r="130" spans="1:39" ht="18" customHeight="1">
      <c r="A130" s="21"/>
      <c r="B130" s="21"/>
      <c r="C130" s="21"/>
      <c r="D130" s="21"/>
      <c r="E130" s="21"/>
      <c r="F130" s="21"/>
      <c r="G130" s="21"/>
      <c r="H130" s="21"/>
      <c r="I130" s="21"/>
      <c r="J130" s="21"/>
      <c r="K130" s="22"/>
      <c r="L130" s="22"/>
      <c r="M130" s="22"/>
      <c r="N130" s="22"/>
      <c r="O130" s="23"/>
      <c r="P130" s="24"/>
      <c r="Q130" s="24"/>
      <c r="R130" s="40"/>
      <c r="S130" s="40"/>
      <c r="T130" s="40"/>
      <c r="U130" s="40"/>
      <c r="V130" s="40"/>
      <c r="W130" s="40"/>
      <c r="X130" s="40"/>
      <c r="Y130" s="40"/>
      <c r="Z130" s="40"/>
      <c r="AA130" s="40"/>
      <c r="AB130" s="40"/>
      <c r="AC130" s="40"/>
      <c r="AD130" s="40"/>
      <c r="AE130" s="40"/>
      <c r="AF130" s="40"/>
      <c r="AG130" s="107"/>
      <c r="AH130" s="107"/>
      <c r="AI130" s="108"/>
      <c r="AJ130" s="107"/>
      <c r="AK130" s="107"/>
      <c r="AL130" s="107"/>
      <c r="AM130" s="107"/>
    </row>
    <row r="131" spans="1:39" ht="18" customHeight="1">
      <c r="A131" s="21"/>
      <c r="B131" s="21"/>
      <c r="C131" s="21"/>
      <c r="D131" s="21"/>
      <c r="E131" s="21"/>
      <c r="F131" s="21"/>
      <c r="G131" s="21"/>
      <c r="H131" s="21"/>
      <c r="I131" s="21"/>
      <c r="J131" s="21"/>
      <c r="K131" s="22"/>
      <c r="L131" s="22"/>
      <c r="M131" s="22"/>
      <c r="N131" s="22"/>
      <c r="O131" s="23"/>
      <c r="P131" s="24"/>
      <c r="Q131" s="24"/>
      <c r="R131" s="40"/>
      <c r="S131" s="40"/>
      <c r="T131" s="40"/>
      <c r="U131" s="40"/>
      <c r="V131" s="40"/>
      <c r="W131" s="40"/>
      <c r="X131" s="40"/>
      <c r="Y131" s="40"/>
      <c r="Z131" s="40"/>
      <c r="AA131" s="40"/>
      <c r="AB131" s="40"/>
      <c r="AC131" s="40"/>
      <c r="AD131" s="40"/>
      <c r="AE131" s="40"/>
      <c r="AF131" s="40"/>
      <c r="AG131" s="107"/>
      <c r="AH131" s="107"/>
      <c r="AI131" s="108"/>
      <c r="AJ131" s="107"/>
      <c r="AK131" s="107"/>
      <c r="AL131" s="107"/>
      <c r="AM131" s="107"/>
    </row>
    <row r="132" spans="1:39" ht="18" customHeight="1">
      <c r="A132" s="21"/>
      <c r="B132" s="21"/>
      <c r="C132" s="21"/>
      <c r="D132" s="21"/>
      <c r="E132" s="21"/>
      <c r="F132" s="21"/>
      <c r="G132" s="21"/>
      <c r="H132" s="21"/>
      <c r="I132" s="21"/>
      <c r="J132" s="21"/>
      <c r="K132" s="22"/>
      <c r="L132" s="22"/>
      <c r="M132" s="22"/>
      <c r="N132" s="22"/>
      <c r="O132" s="23"/>
      <c r="P132" s="24"/>
      <c r="Q132" s="24"/>
      <c r="R132" s="40"/>
      <c r="S132" s="40"/>
      <c r="T132" s="40"/>
      <c r="U132" s="40"/>
      <c r="V132" s="40"/>
      <c r="W132" s="40"/>
      <c r="X132" s="40"/>
      <c r="Y132" s="40"/>
      <c r="Z132" s="40"/>
      <c r="AA132" s="40"/>
      <c r="AB132" s="40"/>
      <c r="AC132" s="40"/>
      <c r="AD132" s="40"/>
      <c r="AE132" s="40"/>
      <c r="AF132" s="40"/>
      <c r="AG132" s="107"/>
      <c r="AH132" s="107"/>
      <c r="AI132" s="108"/>
      <c r="AJ132" s="107"/>
      <c r="AK132" s="107"/>
      <c r="AL132" s="107"/>
      <c r="AM132" s="107"/>
    </row>
    <row r="133" spans="1:39" ht="18" customHeight="1">
      <c r="A133" s="21"/>
      <c r="B133" s="21"/>
      <c r="C133" s="21"/>
      <c r="D133" s="21"/>
      <c r="E133" s="21"/>
      <c r="F133" s="21"/>
      <c r="G133" s="21"/>
      <c r="H133" s="21"/>
      <c r="I133" s="21"/>
      <c r="J133" s="21"/>
      <c r="K133" s="22"/>
      <c r="L133" s="22"/>
      <c r="M133" s="22"/>
      <c r="N133" s="22"/>
      <c r="O133" s="23"/>
      <c r="P133" s="24"/>
      <c r="Q133" s="24"/>
      <c r="R133" s="40"/>
      <c r="S133" s="40"/>
      <c r="T133" s="40"/>
      <c r="U133" s="40"/>
      <c r="V133" s="40"/>
      <c r="W133" s="40"/>
      <c r="X133" s="40"/>
      <c r="Y133" s="40"/>
      <c r="Z133" s="40"/>
      <c r="AA133" s="40"/>
      <c r="AB133" s="40"/>
      <c r="AC133" s="40"/>
      <c r="AD133" s="40"/>
      <c r="AE133" s="40"/>
      <c r="AF133" s="40"/>
      <c r="AG133" s="107"/>
      <c r="AH133" s="107"/>
      <c r="AI133" s="108"/>
      <c r="AJ133" s="107"/>
      <c r="AK133" s="107"/>
      <c r="AL133" s="107"/>
      <c r="AM133" s="107"/>
    </row>
    <row r="134" spans="1:39" ht="18" customHeight="1">
      <c r="A134" s="21"/>
      <c r="B134" s="21"/>
      <c r="C134" s="21"/>
      <c r="D134" s="21"/>
      <c r="E134" s="21"/>
      <c r="F134" s="21"/>
      <c r="G134" s="21"/>
      <c r="H134" s="21"/>
      <c r="I134" s="21"/>
      <c r="J134" s="21"/>
      <c r="K134" s="22"/>
      <c r="L134" s="22"/>
      <c r="M134" s="22"/>
      <c r="N134" s="22"/>
      <c r="O134" s="23"/>
      <c r="P134" s="24"/>
      <c r="Q134" s="24"/>
      <c r="R134" s="40"/>
      <c r="S134" s="40"/>
      <c r="T134" s="40"/>
      <c r="U134" s="40"/>
      <c r="V134" s="40"/>
      <c r="W134" s="40"/>
      <c r="X134" s="40"/>
      <c r="Y134" s="40"/>
      <c r="Z134" s="40"/>
      <c r="AA134" s="40"/>
      <c r="AB134" s="40"/>
      <c r="AC134" s="40"/>
      <c r="AD134" s="40"/>
      <c r="AE134" s="40"/>
      <c r="AF134" s="40"/>
      <c r="AG134" s="107"/>
      <c r="AH134" s="107"/>
      <c r="AI134" s="108"/>
      <c r="AJ134" s="107"/>
      <c r="AK134" s="107"/>
      <c r="AL134" s="107"/>
      <c r="AM134" s="107"/>
    </row>
    <row r="135" spans="1:39" ht="18" customHeight="1">
      <c r="A135" s="21"/>
      <c r="B135" s="21"/>
      <c r="C135" s="21"/>
      <c r="D135" s="21"/>
      <c r="E135" s="21"/>
      <c r="F135" s="21"/>
      <c r="G135" s="21"/>
      <c r="H135" s="21"/>
      <c r="I135" s="21"/>
      <c r="J135" s="21"/>
      <c r="K135" s="22"/>
      <c r="L135" s="22"/>
      <c r="M135" s="22"/>
      <c r="N135" s="22"/>
      <c r="O135" s="23"/>
      <c r="P135" s="24"/>
      <c r="Q135" s="24"/>
      <c r="R135" s="40"/>
      <c r="S135" s="40"/>
      <c r="T135" s="40"/>
      <c r="U135" s="40"/>
      <c r="V135" s="40"/>
      <c r="W135" s="40"/>
      <c r="X135" s="40"/>
      <c r="Y135" s="40"/>
      <c r="Z135" s="40"/>
      <c r="AA135" s="40"/>
      <c r="AB135" s="40"/>
      <c r="AC135" s="40"/>
      <c r="AD135" s="40"/>
      <c r="AE135" s="40"/>
      <c r="AF135" s="40"/>
      <c r="AG135" s="107"/>
      <c r="AH135" s="107"/>
      <c r="AI135" s="108"/>
      <c r="AJ135" s="107"/>
      <c r="AK135" s="107"/>
      <c r="AL135" s="107"/>
      <c r="AM135" s="107"/>
    </row>
    <row r="136" spans="1:39" ht="18" customHeight="1">
      <c r="A136" s="21"/>
      <c r="B136" s="21"/>
      <c r="C136" s="21"/>
      <c r="D136" s="21"/>
      <c r="E136" s="21"/>
      <c r="F136" s="21"/>
      <c r="G136" s="21"/>
      <c r="H136" s="21"/>
      <c r="I136" s="21"/>
      <c r="J136" s="21"/>
      <c r="K136" s="22"/>
      <c r="L136" s="22"/>
      <c r="M136" s="22"/>
      <c r="N136" s="22"/>
      <c r="O136" s="23"/>
      <c r="P136" s="24"/>
      <c r="Q136" s="24"/>
      <c r="R136" s="40"/>
      <c r="S136" s="40"/>
      <c r="T136" s="40"/>
      <c r="U136" s="40"/>
      <c r="V136" s="40"/>
      <c r="W136" s="40"/>
      <c r="X136" s="40"/>
      <c r="Y136" s="40"/>
      <c r="Z136" s="40"/>
      <c r="AA136" s="40"/>
      <c r="AB136" s="40"/>
      <c r="AC136" s="40"/>
      <c r="AD136" s="40"/>
      <c r="AE136" s="40"/>
      <c r="AF136" s="40"/>
      <c r="AG136" s="107"/>
      <c r="AH136" s="107"/>
      <c r="AI136" s="108"/>
      <c r="AJ136" s="107"/>
      <c r="AK136" s="107"/>
      <c r="AL136" s="107"/>
      <c r="AM136" s="107"/>
    </row>
    <row r="137" spans="1:39" ht="18" customHeight="1">
      <c r="A137" s="21"/>
      <c r="B137" s="21"/>
      <c r="C137" s="21"/>
      <c r="D137" s="21"/>
      <c r="E137" s="21"/>
      <c r="F137" s="21"/>
      <c r="G137" s="21"/>
      <c r="H137" s="21"/>
      <c r="I137" s="21"/>
      <c r="J137" s="21"/>
      <c r="K137" s="22"/>
      <c r="L137" s="22"/>
      <c r="M137" s="22"/>
      <c r="N137" s="22"/>
      <c r="O137" s="23"/>
      <c r="P137" s="24"/>
      <c r="Q137" s="24"/>
      <c r="R137" s="40"/>
      <c r="S137" s="40"/>
      <c r="T137" s="40"/>
      <c r="U137" s="40"/>
      <c r="V137" s="40"/>
      <c r="W137" s="40"/>
      <c r="X137" s="40"/>
      <c r="Y137" s="40"/>
      <c r="Z137" s="40"/>
      <c r="AA137" s="40"/>
      <c r="AB137" s="40"/>
      <c r="AC137" s="40"/>
      <c r="AD137" s="40"/>
      <c r="AE137" s="40"/>
      <c r="AF137" s="40"/>
      <c r="AG137" s="107"/>
      <c r="AH137" s="107"/>
      <c r="AI137" s="108"/>
      <c r="AJ137" s="107"/>
      <c r="AK137" s="107"/>
      <c r="AL137" s="107"/>
      <c r="AM137" s="107"/>
    </row>
    <row r="138" spans="1:39" ht="18" customHeight="1">
      <c r="A138" s="21"/>
      <c r="B138" s="21"/>
      <c r="C138" s="21"/>
      <c r="D138" s="21"/>
      <c r="E138" s="21"/>
      <c r="F138" s="21"/>
      <c r="G138" s="21"/>
      <c r="H138" s="21"/>
      <c r="I138" s="21"/>
      <c r="J138" s="21"/>
      <c r="K138" s="22"/>
      <c r="L138" s="22"/>
      <c r="M138" s="22"/>
      <c r="N138" s="22"/>
      <c r="O138" s="23"/>
      <c r="P138" s="24"/>
      <c r="Q138" s="24"/>
      <c r="R138" s="40"/>
      <c r="S138" s="40"/>
      <c r="T138" s="40"/>
      <c r="U138" s="40"/>
      <c r="V138" s="40"/>
      <c r="W138" s="40"/>
      <c r="X138" s="40"/>
      <c r="Y138" s="40"/>
      <c r="Z138" s="40"/>
      <c r="AA138" s="40"/>
      <c r="AB138" s="40"/>
      <c r="AC138" s="40"/>
      <c r="AD138" s="40"/>
      <c r="AE138" s="40"/>
      <c r="AF138" s="40"/>
      <c r="AG138" s="107"/>
      <c r="AH138" s="107"/>
      <c r="AI138" s="108"/>
      <c r="AJ138" s="107"/>
      <c r="AK138" s="107"/>
      <c r="AL138" s="107"/>
      <c r="AM138" s="107"/>
    </row>
    <row r="139" spans="1:39" ht="18" customHeight="1">
      <c r="A139" s="21"/>
      <c r="B139" s="21"/>
      <c r="C139" s="21"/>
      <c r="D139" s="21"/>
      <c r="E139" s="21"/>
      <c r="F139" s="21"/>
      <c r="G139" s="21"/>
      <c r="H139" s="21"/>
      <c r="I139" s="21"/>
      <c r="J139" s="21"/>
      <c r="K139" s="22"/>
      <c r="L139" s="22"/>
      <c r="M139" s="22"/>
      <c r="N139" s="22"/>
      <c r="O139" s="23"/>
      <c r="P139" s="24"/>
      <c r="Q139" s="24"/>
      <c r="R139" s="40"/>
      <c r="S139" s="40"/>
      <c r="T139" s="40"/>
      <c r="U139" s="40"/>
      <c r="V139" s="40"/>
      <c r="W139" s="40"/>
      <c r="X139" s="40"/>
      <c r="Y139" s="40"/>
      <c r="Z139" s="40"/>
      <c r="AA139" s="40"/>
      <c r="AB139" s="40"/>
      <c r="AC139" s="40"/>
      <c r="AD139" s="40"/>
      <c r="AE139" s="40"/>
      <c r="AF139" s="40"/>
      <c r="AG139" s="107"/>
      <c r="AH139" s="107"/>
      <c r="AI139" s="108"/>
      <c r="AJ139" s="107"/>
      <c r="AK139" s="107"/>
      <c r="AL139" s="107"/>
      <c r="AM139" s="107"/>
    </row>
    <row r="140" spans="1:39" ht="18" customHeight="1">
      <c r="A140" s="21"/>
      <c r="B140" s="21"/>
      <c r="C140" s="21"/>
      <c r="D140" s="21"/>
      <c r="E140" s="21"/>
      <c r="F140" s="21"/>
      <c r="G140" s="21"/>
      <c r="H140" s="21"/>
      <c r="I140" s="21"/>
      <c r="J140" s="21"/>
      <c r="K140" s="22"/>
      <c r="L140" s="22"/>
      <c r="M140" s="22"/>
      <c r="N140" s="22"/>
      <c r="O140" s="23"/>
      <c r="P140" s="24"/>
      <c r="Q140" s="24"/>
      <c r="R140" s="40"/>
      <c r="S140" s="40"/>
      <c r="T140" s="40"/>
      <c r="U140" s="40"/>
      <c r="V140" s="40"/>
      <c r="W140" s="40"/>
      <c r="X140" s="40"/>
      <c r="Y140" s="40"/>
      <c r="Z140" s="40"/>
      <c r="AA140" s="40"/>
      <c r="AB140" s="40"/>
      <c r="AC140" s="40"/>
      <c r="AD140" s="40"/>
      <c r="AE140" s="40"/>
      <c r="AF140" s="40"/>
      <c r="AG140" s="107"/>
      <c r="AH140" s="107"/>
      <c r="AI140" s="108"/>
      <c r="AJ140" s="107"/>
      <c r="AK140" s="107"/>
      <c r="AL140" s="107"/>
      <c r="AM140" s="107"/>
    </row>
    <row r="141" spans="1:39" ht="18" customHeight="1">
      <c r="A141" s="21"/>
      <c r="B141" s="21"/>
      <c r="C141" s="21"/>
      <c r="D141" s="21"/>
      <c r="E141" s="21"/>
      <c r="F141" s="21"/>
      <c r="G141" s="21"/>
      <c r="H141" s="21"/>
      <c r="I141" s="21"/>
      <c r="J141" s="21"/>
      <c r="K141" s="22"/>
      <c r="L141" s="22"/>
      <c r="M141" s="22"/>
      <c r="N141" s="22"/>
      <c r="O141" s="23"/>
      <c r="P141" s="24"/>
      <c r="Q141" s="24"/>
      <c r="R141" s="40"/>
      <c r="S141" s="40"/>
      <c r="T141" s="40"/>
      <c r="U141" s="40"/>
      <c r="V141" s="40"/>
      <c r="W141" s="40"/>
      <c r="X141" s="40"/>
      <c r="Y141" s="40"/>
      <c r="Z141" s="40"/>
      <c r="AA141" s="40"/>
      <c r="AB141" s="40"/>
      <c r="AC141" s="40"/>
      <c r="AD141" s="40"/>
      <c r="AE141" s="40"/>
      <c r="AF141" s="40"/>
      <c r="AG141" s="107"/>
      <c r="AH141" s="107"/>
      <c r="AI141" s="108"/>
      <c r="AJ141" s="107"/>
      <c r="AK141" s="107"/>
      <c r="AL141" s="107"/>
      <c r="AM141" s="107"/>
    </row>
    <row r="142" spans="1:39" ht="18" customHeight="1">
      <c r="A142" s="21"/>
      <c r="B142" s="21"/>
      <c r="C142" s="21"/>
      <c r="D142" s="21"/>
      <c r="E142" s="21"/>
      <c r="F142" s="21"/>
      <c r="G142" s="21"/>
      <c r="H142" s="21"/>
      <c r="I142" s="21"/>
      <c r="J142" s="21"/>
      <c r="K142" s="22"/>
      <c r="L142" s="22"/>
      <c r="M142" s="22"/>
      <c r="N142" s="22"/>
      <c r="O142" s="23"/>
      <c r="P142" s="24"/>
      <c r="Q142" s="24"/>
      <c r="R142" s="40"/>
      <c r="S142" s="40"/>
      <c r="T142" s="40"/>
      <c r="U142" s="40"/>
      <c r="V142" s="40"/>
      <c r="W142" s="40"/>
      <c r="X142" s="40"/>
      <c r="Y142" s="40"/>
      <c r="Z142" s="40"/>
      <c r="AA142" s="40"/>
      <c r="AB142" s="40"/>
      <c r="AC142" s="40"/>
      <c r="AD142" s="40"/>
      <c r="AE142" s="40"/>
      <c r="AF142" s="40"/>
      <c r="AG142" s="107"/>
      <c r="AH142" s="107"/>
      <c r="AI142" s="108"/>
      <c r="AJ142" s="107"/>
      <c r="AK142" s="107"/>
      <c r="AL142" s="107"/>
      <c r="AM142" s="107"/>
    </row>
    <row r="143" spans="1:39" ht="18" customHeight="1">
      <c r="A143" s="21"/>
      <c r="B143" s="21"/>
      <c r="C143" s="21"/>
      <c r="D143" s="21"/>
      <c r="E143" s="21"/>
      <c r="F143" s="21"/>
      <c r="G143" s="21"/>
      <c r="H143" s="21"/>
      <c r="I143" s="21"/>
      <c r="J143" s="21"/>
      <c r="K143" s="22"/>
      <c r="L143" s="22"/>
      <c r="M143" s="22"/>
      <c r="N143" s="22"/>
      <c r="O143" s="23"/>
      <c r="P143" s="24"/>
      <c r="Q143" s="24"/>
      <c r="R143" s="40"/>
      <c r="S143" s="40"/>
      <c r="T143" s="40"/>
      <c r="U143" s="40"/>
      <c r="V143" s="40"/>
      <c r="W143" s="40"/>
      <c r="X143" s="40"/>
      <c r="Y143" s="40"/>
      <c r="Z143" s="40"/>
      <c r="AA143" s="40"/>
      <c r="AB143" s="40"/>
      <c r="AC143" s="40"/>
      <c r="AD143" s="40"/>
      <c r="AE143" s="40"/>
      <c r="AF143" s="40"/>
      <c r="AG143" s="107"/>
      <c r="AH143" s="107"/>
      <c r="AI143" s="108"/>
      <c r="AJ143" s="107"/>
      <c r="AK143" s="107"/>
      <c r="AL143" s="107"/>
      <c r="AM143" s="107"/>
    </row>
    <row r="144" spans="1:39" ht="18" customHeight="1">
      <c r="A144" s="21"/>
      <c r="B144" s="21"/>
      <c r="C144" s="21"/>
      <c r="D144" s="21"/>
      <c r="E144" s="21"/>
      <c r="F144" s="21"/>
      <c r="G144" s="21"/>
      <c r="H144" s="21"/>
      <c r="I144" s="21"/>
      <c r="J144" s="21"/>
      <c r="K144" s="22"/>
      <c r="L144" s="22"/>
      <c r="M144" s="22"/>
      <c r="N144" s="22"/>
      <c r="O144" s="23"/>
      <c r="P144" s="24"/>
      <c r="Q144" s="24"/>
      <c r="R144" s="40"/>
      <c r="S144" s="40"/>
      <c r="T144" s="40"/>
      <c r="U144" s="40"/>
      <c r="V144" s="40"/>
      <c r="W144" s="40"/>
      <c r="X144" s="40"/>
      <c r="Y144" s="40"/>
      <c r="Z144" s="40"/>
      <c r="AA144" s="40"/>
      <c r="AB144" s="40"/>
      <c r="AC144" s="40"/>
      <c r="AD144" s="40"/>
      <c r="AE144" s="40"/>
      <c r="AF144" s="40"/>
      <c r="AG144" s="107"/>
      <c r="AH144" s="107"/>
      <c r="AI144" s="108"/>
      <c r="AJ144" s="107"/>
      <c r="AK144" s="107"/>
      <c r="AL144" s="107"/>
      <c r="AM144" s="107"/>
    </row>
  </sheetData>
  <mergeCells count="21">
    <mergeCell ref="A5:B5"/>
    <mergeCell ref="C5:AF5"/>
    <mergeCell ref="A6:AF6"/>
    <mergeCell ref="A1:B4"/>
    <mergeCell ref="C1:AF1"/>
    <mergeCell ref="C2:AF2"/>
    <mergeCell ref="C3:AF3"/>
    <mergeCell ref="C4:AF4"/>
    <mergeCell ref="I18:AB18"/>
    <mergeCell ref="I17:AB17"/>
    <mergeCell ref="B8:B16"/>
    <mergeCell ref="I13:AB13"/>
    <mergeCell ref="D14:D16"/>
    <mergeCell ref="E14:E16"/>
    <mergeCell ref="F14:F16"/>
    <mergeCell ref="F10:F12"/>
    <mergeCell ref="E10:E12"/>
    <mergeCell ref="D10:D12"/>
    <mergeCell ref="C8:C16"/>
    <mergeCell ref="G10:G12"/>
    <mergeCell ref="G14:G16"/>
  </mergeCells>
  <dataValidations disablePrompts="1" count="1">
    <dataValidation type="list" allowBlank="1" showErrorMessage="1" sqref="M8 M10:M12 M14:M16 M19:M21">
      <formula1>#REF!</formula1>
    </dataValidation>
  </dataValidations>
  <pageMargins left="0.7" right="0.7" top="0.75" bottom="0.75" header="0" footer="0"/>
  <pageSetup paperSize="9" scale="22" orientation="landscape" r:id="rId1"/>
  <colBreaks count="1" manualBreakCount="1">
    <brk id="3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view="pageBreakPreview" topLeftCell="E10" zoomScale="55" zoomScaleNormal="31" zoomScaleSheetLayoutView="90" workbookViewId="0">
      <selection activeCell="D14" sqref="D14"/>
    </sheetView>
  </sheetViews>
  <sheetFormatPr baseColWidth="10" defaultColWidth="12.625" defaultRowHeight="15" customHeight="1"/>
  <cols>
    <col min="1" max="1" width="24" customWidth="1"/>
    <col min="2" max="2" width="22.875" customWidth="1"/>
    <col min="3" max="3" width="43.375" customWidth="1"/>
    <col min="4" max="5" width="14.375" customWidth="1"/>
    <col min="6" max="6" width="59.25" customWidth="1"/>
    <col min="7" max="7" width="14.375" customWidth="1"/>
    <col min="8" max="8" width="43.375" customWidth="1"/>
    <col min="9" max="10" width="14.375" customWidth="1"/>
    <col min="11" max="23" width="9.875" customWidth="1"/>
    <col min="24" max="25" width="15.25" customWidth="1"/>
    <col min="26" max="26" width="23.75" customWidth="1"/>
    <col min="27" max="27" width="30.625" customWidth="1"/>
    <col min="28" max="29" width="11" customWidth="1"/>
    <col min="30" max="30" width="10.625" hidden="1" customWidth="1"/>
    <col min="31" max="39" width="10.625" customWidth="1"/>
  </cols>
  <sheetData>
    <row r="1" spans="1:39" ht="22.5" customHeight="1">
      <c r="A1" s="382"/>
      <c r="B1" s="377"/>
      <c r="C1" s="371" t="s">
        <v>125</v>
      </c>
      <c r="D1" s="316"/>
      <c r="E1" s="316"/>
      <c r="F1" s="316"/>
      <c r="G1" s="316"/>
      <c r="H1" s="316"/>
      <c r="I1" s="316"/>
      <c r="J1" s="316"/>
      <c r="K1" s="385"/>
      <c r="L1" s="385"/>
      <c r="M1" s="385"/>
      <c r="N1" s="385"/>
      <c r="O1" s="385"/>
      <c r="P1" s="385"/>
      <c r="Q1" s="385"/>
      <c r="R1" s="385"/>
      <c r="S1" s="385"/>
      <c r="T1" s="385"/>
      <c r="U1" s="385"/>
      <c r="V1" s="385"/>
      <c r="W1" s="385"/>
      <c r="X1" s="316"/>
      <c r="Y1" s="316"/>
      <c r="Z1" s="317"/>
      <c r="AA1" s="9" t="s">
        <v>126</v>
      </c>
      <c r="AB1" s="10"/>
      <c r="AC1" s="10"/>
      <c r="AD1" s="10"/>
      <c r="AE1" s="10"/>
      <c r="AF1" s="10"/>
      <c r="AG1" s="10"/>
      <c r="AH1" s="10"/>
      <c r="AI1" s="10"/>
      <c r="AJ1" s="10"/>
      <c r="AK1" s="10"/>
      <c r="AL1" s="10"/>
      <c r="AM1" s="10"/>
    </row>
    <row r="2" spans="1:39" ht="22.5" customHeight="1">
      <c r="A2" s="381"/>
      <c r="B2" s="379"/>
      <c r="C2" s="371" t="s">
        <v>127</v>
      </c>
      <c r="D2" s="316"/>
      <c r="E2" s="316"/>
      <c r="F2" s="316"/>
      <c r="G2" s="316"/>
      <c r="H2" s="316"/>
      <c r="I2" s="316"/>
      <c r="J2" s="316"/>
      <c r="K2" s="385"/>
      <c r="L2" s="385"/>
      <c r="M2" s="385"/>
      <c r="N2" s="385"/>
      <c r="O2" s="385"/>
      <c r="P2" s="385"/>
      <c r="Q2" s="385"/>
      <c r="R2" s="385"/>
      <c r="S2" s="385"/>
      <c r="T2" s="385"/>
      <c r="U2" s="385"/>
      <c r="V2" s="385"/>
      <c r="W2" s="385"/>
      <c r="X2" s="316"/>
      <c r="Y2" s="316"/>
      <c r="Z2" s="317"/>
      <c r="AA2" s="9" t="s">
        <v>128</v>
      </c>
      <c r="AB2" s="10"/>
      <c r="AC2" s="10"/>
      <c r="AD2" s="10"/>
      <c r="AE2" s="10"/>
      <c r="AF2" s="10"/>
      <c r="AG2" s="10"/>
      <c r="AH2" s="10"/>
      <c r="AI2" s="10"/>
      <c r="AJ2" s="10"/>
      <c r="AK2" s="10"/>
      <c r="AL2" s="10"/>
      <c r="AM2" s="10"/>
    </row>
    <row r="3" spans="1:39" ht="22.5" customHeight="1">
      <c r="A3" s="381"/>
      <c r="B3" s="379"/>
      <c r="C3" s="371" t="s">
        <v>129</v>
      </c>
      <c r="D3" s="316"/>
      <c r="E3" s="316"/>
      <c r="F3" s="316"/>
      <c r="G3" s="316"/>
      <c r="H3" s="316"/>
      <c r="I3" s="316"/>
      <c r="J3" s="316"/>
      <c r="K3" s="385"/>
      <c r="L3" s="385"/>
      <c r="M3" s="385"/>
      <c r="N3" s="385"/>
      <c r="O3" s="385"/>
      <c r="P3" s="385"/>
      <c r="Q3" s="385"/>
      <c r="R3" s="385"/>
      <c r="S3" s="385"/>
      <c r="T3" s="385"/>
      <c r="U3" s="385"/>
      <c r="V3" s="385"/>
      <c r="W3" s="385"/>
      <c r="X3" s="316"/>
      <c r="Y3" s="316"/>
      <c r="Z3" s="317"/>
      <c r="AA3" s="9" t="s">
        <v>130</v>
      </c>
      <c r="AB3" s="10"/>
      <c r="AC3" s="10"/>
      <c r="AD3" s="10"/>
      <c r="AE3" s="10"/>
      <c r="AF3" s="10"/>
      <c r="AG3" s="10"/>
      <c r="AH3" s="10"/>
      <c r="AI3" s="10"/>
      <c r="AJ3" s="10"/>
      <c r="AK3" s="10"/>
      <c r="AL3" s="10"/>
      <c r="AM3" s="10"/>
    </row>
    <row r="4" spans="1:39" ht="22.5" customHeight="1">
      <c r="A4" s="383"/>
      <c r="B4" s="384"/>
      <c r="C4" s="371" t="s">
        <v>131</v>
      </c>
      <c r="D4" s="316"/>
      <c r="E4" s="316"/>
      <c r="F4" s="316"/>
      <c r="G4" s="316"/>
      <c r="H4" s="316"/>
      <c r="I4" s="316"/>
      <c r="J4" s="316"/>
      <c r="K4" s="385"/>
      <c r="L4" s="385"/>
      <c r="M4" s="385"/>
      <c r="N4" s="385"/>
      <c r="O4" s="385"/>
      <c r="P4" s="385"/>
      <c r="Q4" s="385"/>
      <c r="R4" s="385"/>
      <c r="S4" s="385"/>
      <c r="T4" s="385"/>
      <c r="U4" s="385"/>
      <c r="V4" s="385"/>
      <c r="W4" s="385"/>
      <c r="X4" s="316"/>
      <c r="Y4" s="316"/>
      <c r="Z4" s="317"/>
      <c r="AA4" s="9" t="s">
        <v>132</v>
      </c>
      <c r="AB4" s="10"/>
      <c r="AC4" s="10"/>
      <c r="AD4" s="10"/>
      <c r="AE4" s="10"/>
      <c r="AF4" s="10"/>
      <c r="AG4" s="10"/>
      <c r="AH4" s="10"/>
      <c r="AI4" s="10"/>
      <c r="AJ4" s="10"/>
      <c r="AK4" s="10"/>
      <c r="AL4" s="10"/>
      <c r="AM4" s="10"/>
    </row>
    <row r="5" spans="1:39" ht="26.25" customHeight="1">
      <c r="A5" s="386" t="s">
        <v>133</v>
      </c>
      <c r="B5" s="317"/>
      <c r="C5" s="387" t="s">
        <v>134</v>
      </c>
      <c r="D5" s="316"/>
      <c r="E5" s="316"/>
      <c r="F5" s="316"/>
      <c r="G5" s="316"/>
      <c r="H5" s="316"/>
      <c r="I5" s="316"/>
      <c r="J5" s="316"/>
      <c r="K5" s="385"/>
      <c r="L5" s="385"/>
      <c r="M5" s="385"/>
      <c r="N5" s="385"/>
      <c r="O5" s="385"/>
      <c r="P5" s="385"/>
      <c r="Q5" s="385"/>
      <c r="R5" s="385"/>
      <c r="S5" s="385"/>
      <c r="T5" s="385"/>
      <c r="U5" s="385"/>
      <c r="V5" s="385"/>
      <c r="W5" s="385"/>
      <c r="X5" s="316"/>
      <c r="Y5" s="316"/>
      <c r="Z5" s="316"/>
      <c r="AA5" s="385"/>
      <c r="AB5" s="10"/>
      <c r="AC5" s="10"/>
      <c r="AD5" s="10"/>
      <c r="AE5" s="10"/>
      <c r="AF5" s="10"/>
      <c r="AG5" s="10"/>
      <c r="AH5" s="10"/>
      <c r="AI5" s="10"/>
      <c r="AJ5" s="10"/>
      <c r="AK5" s="10"/>
      <c r="AL5" s="10"/>
      <c r="AM5" s="10"/>
    </row>
    <row r="6" spans="1:39" ht="15" customHeight="1">
      <c r="A6" s="374" t="s">
        <v>135</v>
      </c>
      <c r="B6" s="375"/>
      <c r="C6" s="375"/>
      <c r="D6" s="375"/>
      <c r="E6" s="375"/>
      <c r="F6" s="375"/>
      <c r="G6" s="375"/>
      <c r="H6" s="375"/>
      <c r="I6" s="375"/>
      <c r="J6" s="375"/>
      <c r="K6" s="376"/>
      <c r="L6" s="376"/>
      <c r="M6" s="376"/>
      <c r="N6" s="376"/>
      <c r="O6" s="376"/>
      <c r="P6" s="376"/>
      <c r="Q6" s="376"/>
      <c r="R6" s="376"/>
      <c r="S6" s="376"/>
      <c r="T6" s="376"/>
      <c r="U6" s="376"/>
      <c r="V6" s="376"/>
      <c r="W6" s="376"/>
      <c r="X6" s="375"/>
      <c r="Y6" s="377"/>
      <c r="Z6" s="380" t="s">
        <v>136</v>
      </c>
      <c r="AA6" s="377"/>
      <c r="AB6" s="10"/>
      <c r="AC6" s="10"/>
      <c r="AD6" s="10"/>
      <c r="AE6" s="10"/>
      <c r="AF6" s="10"/>
      <c r="AG6" s="10"/>
      <c r="AH6" s="10"/>
      <c r="AI6" s="10"/>
      <c r="AJ6" s="10"/>
      <c r="AK6" s="10"/>
      <c r="AL6" s="10"/>
      <c r="AM6" s="10"/>
    </row>
    <row r="7" spans="1:39" ht="14.25" customHeight="1">
      <c r="A7" s="378"/>
      <c r="B7" s="378"/>
      <c r="C7" s="378"/>
      <c r="D7" s="378"/>
      <c r="E7" s="378"/>
      <c r="F7" s="378"/>
      <c r="G7" s="378"/>
      <c r="H7" s="378"/>
      <c r="I7" s="378"/>
      <c r="J7" s="378"/>
      <c r="K7" s="378"/>
      <c r="L7" s="378"/>
      <c r="M7" s="378"/>
      <c r="N7" s="378"/>
      <c r="O7" s="378"/>
      <c r="P7" s="378"/>
      <c r="Q7" s="378"/>
      <c r="R7" s="378"/>
      <c r="S7" s="378"/>
      <c r="T7" s="378"/>
      <c r="U7" s="378"/>
      <c r="V7" s="378"/>
      <c r="W7" s="378"/>
      <c r="X7" s="378"/>
      <c r="Y7" s="379"/>
      <c r="Z7" s="381"/>
      <c r="AA7" s="379"/>
      <c r="AB7" s="10"/>
      <c r="AC7" s="10"/>
      <c r="AD7" s="10"/>
      <c r="AE7" s="10"/>
      <c r="AF7" s="10"/>
      <c r="AG7" s="10"/>
      <c r="AH7" s="10"/>
      <c r="AI7" s="10"/>
      <c r="AJ7" s="10"/>
      <c r="AK7" s="10"/>
      <c r="AL7" s="10"/>
      <c r="AM7" s="10"/>
    </row>
    <row r="8" spans="1:39" ht="66.75" customHeight="1">
      <c r="A8" s="51" t="s">
        <v>10</v>
      </c>
      <c r="B8" s="51" t="s">
        <v>137</v>
      </c>
      <c r="C8" s="51" t="s">
        <v>138</v>
      </c>
      <c r="D8" s="51" t="s">
        <v>139</v>
      </c>
      <c r="E8" s="51" t="s">
        <v>42</v>
      </c>
      <c r="F8" s="51" t="s">
        <v>44</v>
      </c>
      <c r="G8" s="51" t="s">
        <v>46</v>
      </c>
      <c r="H8" s="52" t="s">
        <v>48</v>
      </c>
      <c r="I8" s="52" t="s">
        <v>50</v>
      </c>
      <c r="J8" s="51" t="s">
        <v>52</v>
      </c>
      <c r="K8" s="53" t="s">
        <v>288</v>
      </c>
      <c r="L8" s="53" t="s">
        <v>289</v>
      </c>
      <c r="M8" s="53" t="s">
        <v>290</v>
      </c>
      <c r="N8" s="53" t="s">
        <v>291</v>
      </c>
      <c r="O8" s="53" t="s">
        <v>292</v>
      </c>
      <c r="P8" s="53" t="s">
        <v>293</v>
      </c>
      <c r="Q8" s="53" t="s">
        <v>294</v>
      </c>
      <c r="R8" s="53" t="s">
        <v>295</v>
      </c>
      <c r="S8" s="53" t="s">
        <v>296</v>
      </c>
      <c r="T8" s="53" t="s">
        <v>297</v>
      </c>
      <c r="U8" s="53" t="s">
        <v>298</v>
      </c>
      <c r="V8" s="53" t="s">
        <v>299</v>
      </c>
      <c r="W8" s="53" t="s">
        <v>300</v>
      </c>
      <c r="X8" s="51" t="s">
        <v>140</v>
      </c>
      <c r="Y8" s="51" t="s">
        <v>56</v>
      </c>
      <c r="Z8" s="51" t="s">
        <v>60</v>
      </c>
      <c r="AA8" s="51" t="s">
        <v>62</v>
      </c>
      <c r="AB8" s="12"/>
      <c r="AC8" s="12"/>
      <c r="AD8" s="12"/>
      <c r="AE8" s="12"/>
      <c r="AF8" s="12"/>
      <c r="AG8" s="12"/>
      <c r="AH8" s="12"/>
      <c r="AI8" s="12"/>
      <c r="AJ8" s="12"/>
      <c r="AK8" s="12"/>
      <c r="AL8" s="12"/>
      <c r="AM8" s="12"/>
    </row>
    <row r="9" spans="1:39" ht="129" customHeight="1">
      <c r="A9" s="102" t="s">
        <v>141</v>
      </c>
      <c r="B9" s="47" t="s">
        <v>301</v>
      </c>
      <c r="C9" s="47" t="s">
        <v>302</v>
      </c>
      <c r="D9" s="48" t="s">
        <v>142</v>
      </c>
      <c r="E9" s="48" t="s">
        <v>143</v>
      </c>
      <c r="F9" s="102" t="s">
        <v>415</v>
      </c>
      <c r="G9" s="48" t="s">
        <v>144</v>
      </c>
      <c r="H9" s="48" t="s">
        <v>145</v>
      </c>
      <c r="I9" s="48" t="s">
        <v>400</v>
      </c>
      <c r="J9" s="48" t="s">
        <v>146</v>
      </c>
      <c r="K9" s="48"/>
      <c r="L9" s="48"/>
      <c r="M9" s="87">
        <v>0.2</v>
      </c>
      <c r="N9" s="48"/>
      <c r="O9" s="48"/>
      <c r="P9" s="48"/>
      <c r="Q9" s="48"/>
      <c r="R9" s="48"/>
      <c r="S9" s="48"/>
      <c r="T9" s="48"/>
      <c r="U9" s="48"/>
      <c r="V9" s="48"/>
      <c r="W9" s="48"/>
      <c r="X9" s="48" t="s">
        <v>147</v>
      </c>
      <c r="Y9" s="48" t="s">
        <v>148</v>
      </c>
      <c r="Z9" s="47" t="s">
        <v>319</v>
      </c>
      <c r="AA9" s="47" t="s">
        <v>320</v>
      </c>
      <c r="AB9" s="13"/>
      <c r="AC9" s="13"/>
      <c r="AD9" s="13"/>
      <c r="AE9" s="13"/>
      <c r="AF9" s="13"/>
      <c r="AG9" s="13"/>
      <c r="AH9" s="13"/>
      <c r="AI9" s="13"/>
      <c r="AJ9" s="13"/>
      <c r="AK9" s="13"/>
      <c r="AL9" s="13"/>
      <c r="AM9" s="13"/>
    </row>
    <row r="10" spans="1:39" s="105" customFormat="1" ht="129" customHeight="1">
      <c r="A10" s="103" t="s">
        <v>149</v>
      </c>
      <c r="B10" s="103" t="s">
        <v>301</v>
      </c>
      <c r="C10" s="103" t="s">
        <v>302</v>
      </c>
      <c r="D10" s="103" t="s">
        <v>142</v>
      </c>
      <c r="E10" s="103" t="s">
        <v>143</v>
      </c>
      <c r="F10" s="103" t="s">
        <v>415</v>
      </c>
      <c r="G10" s="103" t="s">
        <v>303</v>
      </c>
      <c r="H10" s="103" t="s">
        <v>150</v>
      </c>
      <c r="I10" s="103" t="s">
        <v>401</v>
      </c>
      <c r="J10" s="103" t="s">
        <v>146</v>
      </c>
      <c r="K10" s="102"/>
      <c r="L10" s="102"/>
      <c r="M10" s="103"/>
      <c r="N10" s="102"/>
      <c r="O10" s="102"/>
      <c r="P10" s="102"/>
      <c r="Q10" s="102"/>
      <c r="R10" s="102"/>
      <c r="S10" s="102"/>
      <c r="T10" s="102"/>
      <c r="U10" s="102"/>
      <c r="V10" s="102"/>
      <c r="W10" s="102"/>
      <c r="X10" s="102" t="s">
        <v>147</v>
      </c>
      <c r="Y10" s="102" t="s">
        <v>148</v>
      </c>
      <c r="Z10" s="102" t="s">
        <v>319</v>
      </c>
      <c r="AA10" s="102" t="s">
        <v>320</v>
      </c>
      <c r="AB10" s="104"/>
      <c r="AC10" s="104"/>
      <c r="AD10" s="104"/>
      <c r="AE10" s="104"/>
      <c r="AF10" s="104"/>
      <c r="AG10" s="104"/>
      <c r="AH10" s="104"/>
      <c r="AI10" s="104"/>
      <c r="AJ10" s="104"/>
      <c r="AK10" s="104"/>
      <c r="AL10" s="104"/>
      <c r="AM10" s="104"/>
    </row>
    <row r="11" spans="1:39" s="105" customFormat="1" ht="129" customHeight="1">
      <c r="A11" s="103" t="s">
        <v>149</v>
      </c>
      <c r="B11" s="103" t="s">
        <v>301</v>
      </c>
      <c r="C11" s="103" t="s">
        <v>302</v>
      </c>
      <c r="D11" s="103" t="s">
        <v>142</v>
      </c>
      <c r="E11" s="103" t="s">
        <v>143</v>
      </c>
      <c r="F11" s="103" t="s">
        <v>415</v>
      </c>
      <c r="G11" s="103" t="s">
        <v>304</v>
      </c>
      <c r="H11" s="103" t="s">
        <v>150</v>
      </c>
      <c r="I11" s="103" t="s">
        <v>401</v>
      </c>
      <c r="J11" s="103" t="s">
        <v>146</v>
      </c>
      <c r="K11" s="102"/>
      <c r="L11" s="102"/>
      <c r="M11" s="103"/>
      <c r="N11" s="102"/>
      <c r="O11" s="102"/>
      <c r="P11" s="102"/>
      <c r="Q11" s="102"/>
      <c r="R11" s="102"/>
      <c r="S11" s="102"/>
      <c r="T11" s="102"/>
      <c r="U11" s="102"/>
      <c r="V11" s="102"/>
      <c r="W11" s="102"/>
      <c r="X11" s="102" t="s">
        <v>147</v>
      </c>
      <c r="Y11" s="102" t="s">
        <v>148</v>
      </c>
      <c r="Z11" s="102" t="s">
        <v>319</v>
      </c>
      <c r="AA11" s="102" t="s">
        <v>320</v>
      </c>
      <c r="AB11" s="104"/>
      <c r="AC11" s="104"/>
      <c r="AD11" s="104" t="s">
        <v>151</v>
      </c>
      <c r="AE11" s="104"/>
      <c r="AF11" s="104"/>
      <c r="AG11" s="104"/>
      <c r="AH11" s="104"/>
      <c r="AI11" s="104"/>
      <c r="AJ11" s="104"/>
      <c r="AK11" s="104"/>
      <c r="AL11" s="104"/>
      <c r="AM11" s="104"/>
    </row>
    <row r="12" spans="1:39" s="105" customFormat="1" ht="129" customHeight="1">
      <c r="A12" s="103" t="s">
        <v>149</v>
      </c>
      <c r="B12" s="103" t="s">
        <v>301</v>
      </c>
      <c r="C12" s="103" t="s">
        <v>302</v>
      </c>
      <c r="D12" s="103" t="s">
        <v>142</v>
      </c>
      <c r="E12" s="103" t="s">
        <v>143</v>
      </c>
      <c r="F12" s="103" t="s">
        <v>415</v>
      </c>
      <c r="G12" s="103" t="s">
        <v>152</v>
      </c>
      <c r="H12" s="103" t="s">
        <v>150</v>
      </c>
      <c r="I12" s="103" t="s">
        <v>401</v>
      </c>
      <c r="J12" s="103" t="s">
        <v>146</v>
      </c>
      <c r="K12" s="102"/>
      <c r="L12" s="102"/>
      <c r="M12" s="103"/>
      <c r="N12" s="102"/>
      <c r="O12" s="102"/>
      <c r="P12" s="102"/>
      <c r="Q12" s="102"/>
      <c r="R12" s="102"/>
      <c r="S12" s="102"/>
      <c r="T12" s="102"/>
      <c r="U12" s="102"/>
      <c r="V12" s="102"/>
      <c r="W12" s="102"/>
      <c r="X12" s="102" t="s">
        <v>147</v>
      </c>
      <c r="Y12" s="102" t="s">
        <v>148</v>
      </c>
      <c r="Z12" s="102" t="s">
        <v>319</v>
      </c>
      <c r="AA12" s="102" t="s">
        <v>320</v>
      </c>
      <c r="AB12" s="104"/>
      <c r="AC12" s="104"/>
      <c r="AD12" s="104" t="s">
        <v>153</v>
      </c>
      <c r="AE12" s="104"/>
      <c r="AF12" s="104"/>
      <c r="AG12" s="104"/>
      <c r="AH12" s="104"/>
      <c r="AI12" s="104"/>
      <c r="AJ12" s="104"/>
      <c r="AK12" s="104"/>
      <c r="AL12" s="104"/>
      <c r="AM12" s="104"/>
    </row>
    <row r="13" spans="1:39" ht="129" customHeight="1">
      <c r="A13" s="106" t="s">
        <v>154</v>
      </c>
      <c r="B13" s="106" t="s">
        <v>301</v>
      </c>
      <c r="C13" s="106" t="s">
        <v>302</v>
      </c>
      <c r="D13" s="106" t="s">
        <v>142</v>
      </c>
      <c r="E13" s="106" t="s">
        <v>143</v>
      </c>
      <c r="F13" s="106" t="s">
        <v>415</v>
      </c>
      <c r="G13" s="106" t="s">
        <v>155</v>
      </c>
      <c r="H13" s="106" t="s">
        <v>156</v>
      </c>
      <c r="I13" s="106" t="s">
        <v>400</v>
      </c>
      <c r="J13" s="106" t="s">
        <v>146</v>
      </c>
      <c r="K13" s="48"/>
      <c r="L13" s="48"/>
      <c r="M13" s="87"/>
      <c r="N13" s="48"/>
      <c r="O13" s="48"/>
      <c r="P13" s="48"/>
      <c r="Q13" s="48"/>
      <c r="R13" s="48"/>
      <c r="S13" s="55"/>
      <c r="T13" s="48"/>
      <c r="U13" s="48"/>
      <c r="V13" s="48"/>
      <c r="W13" s="48"/>
      <c r="X13" s="48" t="s">
        <v>147</v>
      </c>
      <c r="Y13" s="47" t="s">
        <v>148</v>
      </c>
      <c r="Z13" s="47" t="s">
        <v>321</v>
      </c>
      <c r="AA13" s="47" t="s">
        <v>322</v>
      </c>
      <c r="AB13" s="15"/>
      <c r="AC13" s="15"/>
      <c r="AD13" s="15"/>
      <c r="AE13" s="15"/>
      <c r="AF13" s="15"/>
      <c r="AG13" s="15"/>
      <c r="AH13" s="15"/>
      <c r="AI13" s="15"/>
      <c r="AJ13" s="15"/>
      <c r="AK13" s="15"/>
      <c r="AL13" s="15"/>
      <c r="AM13" s="15"/>
    </row>
    <row r="14" spans="1:39" ht="129" customHeight="1">
      <c r="A14" s="106" t="s">
        <v>157</v>
      </c>
      <c r="B14" s="106" t="s">
        <v>301</v>
      </c>
      <c r="C14" s="106" t="s">
        <v>302</v>
      </c>
      <c r="D14" s="106" t="s">
        <v>142</v>
      </c>
      <c r="E14" s="106" t="s">
        <v>143</v>
      </c>
      <c r="F14" s="106" t="s">
        <v>415</v>
      </c>
      <c r="G14" s="106" t="s">
        <v>158</v>
      </c>
      <c r="H14" s="106" t="s">
        <v>156</v>
      </c>
      <c r="I14" s="106" t="s">
        <v>401</v>
      </c>
      <c r="J14" s="106" t="s">
        <v>146</v>
      </c>
      <c r="K14" s="48"/>
      <c r="L14" s="48"/>
      <c r="M14" s="87"/>
      <c r="N14" s="48"/>
      <c r="O14" s="48"/>
      <c r="P14" s="48"/>
      <c r="Q14" s="48"/>
      <c r="R14" s="48"/>
      <c r="S14" s="48"/>
      <c r="T14" s="48"/>
      <c r="U14" s="48"/>
      <c r="V14" s="48"/>
      <c r="W14" s="48"/>
      <c r="X14" s="48" t="s">
        <v>147</v>
      </c>
      <c r="Y14" s="48" t="s">
        <v>148</v>
      </c>
      <c r="Z14" s="47" t="s">
        <v>319</v>
      </c>
      <c r="AA14" s="47" t="s">
        <v>320</v>
      </c>
      <c r="AB14" s="13"/>
      <c r="AC14" s="13"/>
      <c r="AD14" s="13" t="s">
        <v>151</v>
      </c>
      <c r="AE14" s="13"/>
      <c r="AF14" s="13"/>
      <c r="AG14" s="13"/>
      <c r="AH14" s="13"/>
      <c r="AI14" s="13"/>
      <c r="AJ14" s="13"/>
      <c r="AK14" s="13"/>
      <c r="AL14" s="13"/>
      <c r="AM14" s="13"/>
    </row>
    <row r="15" spans="1:39" ht="129" customHeight="1">
      <c r="A15" s="106" t="s">
        <v>157</v>
      </c>
      <c r="B15" s="106" t="s">
        <v>301</v>
      </c>
      <c r="C15" s="106" t="s">
        <v>305</v>
      </c>
      <c r="D15" s="106" t="s">
        <v>142</v>
      </c>
      <c r="E15" s="106" t="s">
        <v>143</v>
      </c>
      <c r="F15" s="106" t="s">
        <v>415</v>
      </c>
      <c r="G15" s="106" t="s">
        <v>158</v>
      </c>
      <c r="H15" s="106" t="s">
        <v>159</v>
      </c>
      <c r="I15" s="106" t="s">
        <v>401</v>
      </c>
      <c r="J15" s="106" t="s">
        <v>146</v>
      </c>
      <c r="K15" s="48"/>
      <c r="L15" s="48"/>
      <c r="M15" s="87"/>
      <c r="N15" s="48"/>
      <c r="O15" s="48"/>
      <c r="P15" s="48"/>
      <c r="Q15" s="48"/>
      <c r="R15" s="48"/>
      <c r="S15" s="48"/>
      <c r="T15" s="48"/>
      <c r="U15" s="48"/>
      <c r="V15" s="48"/>
      <c r="W15" s="48"/>
      <c r="X15" s="48" t="s">
        <v>147</v>
      </c>
      <c r="Y15" s="48" t="s">
        <v>148</v>
      </c>
      <c r="Z15" s="47" t="s">
        <v>319</v>
      </c>
      <c r="AA15" s="47" t="s">
        <v>320</v>
      </c>
      <c r="AB15" s="13"/>
      <c r="AC15" s="13"/>
      <c r="AD15" s="13" t="s">
        <v>153</v>
      </c>
      <c r="AE15" s="13"/>
      <c r="AF15" s="13"/>
      <c r="AG15" s="13"/>
      <c r="AH15" s="13"/>
      <c r="AI15" s="13"/>
      <c r="AJ15" s="13"/>
      <c r="AK15" s="13"/>
      <c r="AL15" s="13"/>
      <c r="AM15" s="13"/>
    </row>
    <row r="16" spans="1:39" s="42" customFormat="1" ht="112.5" customHeight="1">
      <c r="A16" s="48" t="s">
        <v>160</v>
      </c>
      <c r="B16" s="47" t="s">
        <v>306</v>
      </c>
      <c r="C16" s="47" t="s">
        <v>307</v>
      </c>
      <c r="D16" s="48" t="s">
        <v>142</v>
      </c>
      <c r="E16" s="48" t="s">
        <v>143</v>
      </c>
      <c r="F16" s="102" t="s">
        <v>415</v>
      </c>
      <c r="G16" s="48" t="s">
        <v>308</v>
      </c>
      <c r="H16" s="48" t="s">
        <v>309</v>
      </c>
      <c r="I16" s="48" t="s">
        <v>402</v>
      </c>
      <c r="J16" s="48" t="s">
        <v>146</v>
      </c>
      <c r="K16" s="49"/>
      <c r="L16" s="49"/>
      <c r="M16" s="88">
        <v>1</v>
      </c>
      <c r="N16" s="54"/>
      <c r="O16" s="54"/>
      <c r="P16" s="54"/>
      <c r="Q16" s="54"/>
      <c r="R16" s="54"/>
      <c r="S16" s="54"/>
      <c r="T16" s="54"/>
      <c r="U16" s="54"/>
      <c r="V16" s="54"/>
      <c r="W16" s="54"/>
      <c r="X16" s="48" t="s">
        <v>147</v>
      </c>
      <c r="Y16" s="50"/>
      <c r="Z16" s="48" t="s">
        <v>323</v>
      </c>
      <c r="AA16" s="48" t="s">
        <v>324</v>
      </c>
      <c r="AB16" s="41"/>
      <c r="AC16" s="41"/>
      <c r="AD16" s="41"/>
      <c r="AE16" s="41"/>
      <c r="AF16" s="41"/>
      <c r="AG16" s="41"/>
      <c r="AH16" s="41"/>
      <c r="AI16" s="41"/>
      <c r="AJ16" s="41"/>
      <c r="AK16" s="41"/>
      <c r="AL16" s="41"/>
      <c r="AM16" s="41"/>
    </row>
    <row r="17" spans="1:39" ht="112.5" customHeight="1">
      <c r="A17" s="48" t="s">
        <v>160</v>
      </c>
      <c r="B17" s="48" t="s">
        <v>306</v>
      </c>
      <c r="C17" s="48" t="s">
        <v>307</v>
      </c>
      <c r="D17" s="48" t="s">
        <v>142</v>
      </c>
      <c r="E17" s="48" t="s">
        <v>143</v>
      </c>
      <c r="F17" s="102" t="s">
        <v>415</v>
      </c>
      <c r="G17" s="48" t="s">
        <v>310</v>
      </c>
      <c r="H17" s="48" t="s">
        <v>311</v>
      </c>
      <c r="I17" s="48" t="s">
        <v>402</v>
      </c>
      <c r="J17" s="48" t="s">
        <v>146</v>
      </c>
      <c r="K17" s="43"/>
      <c r="L17" s="43"/>
      <c r="M17" s="88">
        <v>0.7</v>
      </c>
      <c r="N17" s="54"/>
      <c r="O17" s="54"/>
      <c r="P17" s="54"/>
      <c r="Q17" s="54"/>
      <c r="R17" s="54"/>
      <c r="S17" s="54"/>
      <c r="T17" s="54"/>
      <c r="U17" s="54"/>
      <c r="V17" s="54"/>
      <c r="W17" s="43"/>
      <c r="X17" s="48" t="s">
        <v>147</v>
      </c>
      <c r="Y17" s="50"/>
      <c r="Z17" s="48" t="s">
        <v>323</v>
      </c>
      <c r="AA17" s="48" t="s">
        <v>324</v>
      </c>
      <c r="AB17" s="16"/>
      <c r="AC17" s="16"/>
      <c r="AD17" s="16"/>
      <c r="AE17" s="16"/>
      <c r="AF17" s="16"/>
      <c r="AG17" s="16"/>
      <c r="AH17" s="16"/>
      <c r="AI17" s="16"/>
      <c r="AJ17" s="16"/>
      <c r="AK17" s="16"/>
      <c r="AL17" s="16"/>
      <c r="AM17" s="16"/>
    </row>
    <row r="18" spans="1:39" ht="112.5" customHeight="1">
      <c r="A18" s="48" t="s">
        <v>160</v>
      </c>
      <c r="B18" s="48" t="s">
        <v>306</v>
      </c>
      <c r="C18" s="48" t="s">
        <v>307</v>
      </c>
      <c r="D18" s="48" t="s">
        <v>142</v>
      </c>
      <c r="E18" s="48" t="s">
        <v>143</v>
      </c>
      <c r="F18" s="102" t="s">
        <v>415</v>
      </c>
      <c r="G18" s="48" t="s">
        <v>312</v>
      </c>
      <c r="H18" s="48" t="s">
        <v>313</v>
      </c>
      <c r="I18" s="48" t="s">
        <v>402</v>
      </c>
      <c r="J18" s="48" t="s">
        <v>146</v>
      </c>
      <c r="K18" s="43"/>
      <c r="L18" s="43"/>
      <c r="M18" s="88">
        <v>0.87</v>
      </c>
      <c r="N18" s="54"/>
      <c r="O18" s="54"/>
      <c r="P18" s="54"/>
      <c r="Q18" s="54"/>
      <c r="R18" s="54"/>
      <c r="S18" s="54"/>
      <c r="T18" s="54"/>
      <c r="U18" s="54"/>
      <c r="V18" s="54"/>
      <c r="W18" s="43"/>
      <c r="X18" s="48" t="s">
        <v>147</v>
      </c>
      <c r="Y18" s="50"/>
      <c r="Z18" s="48" t="s">
        <v>323</v>
      </c>
      <c r="AA18" s="48" t="s">
        <v>324</v>
      </c>
      <c r="AB18" s="16"/>
      <c r="AC18" s="16"/>
      <c r="AD18" s="16"/>
      <c r="AE18" s="16"/>
      <c r="AF18" s="16"/>
      <c r="AG18" s="16"/>
      <c r="AH18" s="16"/>
      <c r="AI18" s="16"/>
      <c r="AJ18" s="16"/>
      <c r="AK18" s="16"/>
      <c r="AL18" s="16"/>
      <c r="AM18" s="16"/>
    </row>
    <row r="19" spans="1:39" ht="112.5" customHeight="1">
      <c r="A19" s="48" t="s">
        <v>160</v>
      </c>
      <c r="B19" s="48" t="s">
        <v>306</v>
      </c>
      <c r="C19" s="48" t="s">
        <v>307</v>
      </c>
      <c r="D19" s="48" t="s">
        <v>142</v>
      </c>
      <c r="E19" s="48" t="s">
        <v>143</v>
      </c>
      <c r="F19" s="102" t="s">
        <v>415</v>
      </c>
      <c r="G19" s="48" t="s">
        <v>314</v>
      </c>
      <c r="H19" s="48" t="s">
        <v>315</v>
      </c>
      <c r="I19" s="48" t="s">
        <v>403</v>
      </c>
      <c r="J19" s="48" t="s">
        <v>146</v>
      </c>
      <c r="K19" s="43"/>
      <c r="L19" s="54"/>
      <c r="M19" s="88">
        <v>1</v>
      </c>
      <c r="N19" s="54"/>
      <c r="O19" s="54"/>
      <c r="P19" s="54"/>
      <c r="Q19" s="54"/>
      <c r="R19" s="54"/>
      <c r="S19" s="54"/>
      <c r="T19" s="54"/>
      <c r="U19" s="54"/>
      <c r="V19" s="54"/>
      <c r="W19" s="43"/>
      <c r="X19" s="48" t="s">
        <v>147</v>
      </c>
      <c r="Y19" s="50"/>
      <c r="Z19" s="48" t="s">
        <v>323</v>
      </c>
      <c r="AA19" s="48" t="s">
        <v>324</v>
      </c>
      <c r="AB19" s="16"/>
      <c r="AC19" s="16"/>
      <c r="AD19" s="16"/>
      <c r="AE19" s="16"/>
      <c r="AF19" s="16"/>
      <c r="AG19" s="16"/>
      <c r="AH19" s="16"/>
      <c r="AI19" s="16"/>
      <c r="AJ19" s="16"/>
      <c r="AK19" s="16"/>
      <c r="AL19" s="16"/>
      <c r="AM19" s="16"/>
    </row>
    <row r="20" spans="1:39" ht="112.5" customHeight="1">
      <c r="A20" s="48" t="s">
        <v>160</v>
      </c>
      <c r="B20" s="48" t="s">
        <v>306</v>
      </c>
      <c r="C20" s="48" t="s">
        <v>316</v>
      </c>
      <c r="D20" s="48" t="s">
        <v>142</v>
      </c>
      <c r="E20" s="48" t="s">
        <v>143</v>
      </c>
      <c r="F20" s="102" t="s">
        <v>415</v>
      </c>
      <c r="G20" s="48" t="s">
        <v>317</v>
      </c>
      <c r="H20" s="48" t="s">
        <v>318</v>
      </c>
      <c r="I20" s="48" t="s">
        <v>402</v>
      </c>
      <c r="J20" s="48" t="s">
        <v>146</v>
      </c>
      <c r="K20" s="43"/>
      <c r="L20" s="43"/>
      <c r="M20" s="88"/>
      <c r="N20" s="54"/>
      <c r="O20" s="54"/>
      <c r="P20" s="54"/>
      <c r="Q20" s="54"/>
      <c r="R20" s="54"/>
      <c r="S20" s="54"/>
      <c r="T20" s="54"/>
      <c r="U20" s="54"/>
      <c r="V20" s="54"/>
      <c r="W20" s="43"/>
      <c r="X20" s="48" t="s">
        <v>151</v>
      </c>
      <c r="Y20" s="50"/>
      <c r="Z20" s="48" t="s">
        <v>325</v>
      </c>
      <c r="AA20" s="48" t="s">
        <v>326</v>
      </c>
      <c r="AB20" s="16"/>
      <c r="AC20" s="16"/>
      <c r="AD20" s="16"/>
      <c r="AE20" s="16"/>
      <c r="AF20" s="16"/>
      <c r="AG20" s="16"/>
      <c r="AH20" s="16"/>
      <c r="AI20" s="16"/>
      <c r="AJ20" s="16"/>
      <c r="AK20" s="16"/>
      <c r="AL20" s="16"/>
      <c r="AM20" s="16"/>
    </row>
    <row r="21" spans="1:39" ht="14.25" customHeight="1" thickBot="1">
      <c r="A21" s="44"/>
      <c r="B21" s="44"/>
      <c r="C21" s="44"/>
      <c r="D21" s="45"/>
      <c r="E21" s="45"/>
      <c r="F21" s="45"/>
      <c r="G21" s="44"/>
      <c r="H21" s="44"/>
      <c r="I21" s="44"/>
      <c r="J21" s="44"/>
      <c r="K21" s="46"/>
      <c r="L21" s="46"/>
      <c r="M21" s="46"/>
      <c r="N21" s="46"/>
      <c r="O21" s="46"/>
      <c r="P21" s="46"/>
      <c r="Q21" s="46"/>
      <c r="R21" s="46"/>
      <c r="S21" s="46"/>
      <c r="T21" s="46"/>
      <c r="U21" s="46"/>
      <c r="V21" s="46"/>
      <c r="W21" s="46"/>
      <c r="X21" s="46"/>
      <c r="Y21" s="46"/>
      <c r="Z21" s="16"/>
      <c r="AA21" s="16"/>
      <c r="AB21" s="16"/>
      <c r="AC21" s="16"/>
      <c r="AD21" s="16"/>
      <c r="AE21" s="16"/>
      <c r="AF21" s="16"/>
      <c r="AG21" s="16"/>
      <c r="AH21" s="16"/>
      <c r="AI21" s="16"/>
      <c r="AJ21" s="16"/>
      <c r="AK21" s="16"/>
      <c r="AL21" s="16"/>
      <c r="AM21" s="16"/>
    </row>
  </sheetData>
  <mergeCells count="9">
    <mergeCell ref="A6:Y7"/>
    <mergeCell ref="Z6:AA7"/>
    <mergeCell ref="A1:B4"/>
    <mergeCell ref="C1:Z1"/>
    <mergeCell ref="C2:Z2"/>
    <mergeCell ref="C3:Z3"/>
    <mergeCell ref="C4:Z4"/>
    <mergeCell ref="A5:B5"/>
    <mergeCell ref="C5:AA5"/>
  </mergeCells>
  <pageMargins left="0.70866141732283472" right="0.70866141732283472" top="0.74803149606299213" bottom="0.74803149606299213" header="0" footer="0"/>
  <pageSetup paperSize="9" scale="1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G46"/>
  <sheetViews>
    <sheetView tabSelected="1" topLeftCell="AW32" zoomScale="60" zoomScaleNormal="60" zoomScaleSheetLayoutView="52" workbookViewId="0">
      <selection activeCell="BE36" sqref="BE36:BE39"/>
    </sheetView>
  </sheetViews>
  <sheetFormatPr baseColWidth="10" defaultColWidth="12.625" defaultRowHeight="15" customHeight="1"/>
  <cols>
    <col min="1" max="1" width="25.125" style="57" customWidth="1"/>
    <col min="2" max="2" width="23.375" style="57" customWidth="1"/>
    <col min="3" max="3" width="14.875" style="57" customWidth="1"/>
    <col min="4" max="4" width="15.625" style="57" customWidth="1"/>
    <col min="5" max="5" width="37.375" style="57" customWidth="1"/>
    <col min="6" max="6" width="19.125" style="57" customWidth="1"/>
    <col min="7" max="7" width="24.375" style="57" customWidth="1"/>
    <col min="8" max="8" width="19.375" style="57" customWidth="1"/>
    <col min="9" max="9" width="22.25" style="57" customWidth="1"/>
    <col min="10" max="10" width="22.875" style="57" customWidth="1"/>
    <col min="11" max="11" width="53.125" style="57" customWidth="1"/>
    <col min="12" max="12" width="16.375" style="57" customWidth="1"/>
    <col min="13" max="13" width="39.75" style="57" customWidth="1"/>
    <col min="14" max="14" width="26.875" style="57" customWidth="1"/>
    <col min="15" max="18" width="15.75" style="57" customWidth="1"/>
    <col min="19" max="20" width="26.375" style="57" customWidth="1"/>
    <col min="21" max="21" width="16.875" style="57" customWidth="1"/>
    <col min="22" max="22" width="18" style="57" customWidth="1"/>
    <col min="23" max="23" width="18.375" style="57" customWidth="1"/>
    <col min="24" max="24" width="17.875" style="57" bestFit="1" customWidth="1"/>
    <col min="25" max="25" width="18.375" style="57" customWidth="1"/>
    <col min="26" max="26" width="24.25" style="57" customWidth="1"/>
    <col min="27" max="27" width="62.625" style="57" customWidth="1"/>
    <col min="28" max="28" width="50.625" style="57" customWidth="1"/>
    <col min="29" max="29" width="11.875" style="57" customWidth="1"/>
    <col min="30" max="30" width="51.375" style="57" customWidth="1"/>
    <col min="31" max="31" width="24.625" style="57" customWidth="1"/>
    <col min="32" max="32" width="19.25" style="57" customWidth="1"/>
    <col min="33" max="33" width="17.875" style="57" customWidth="1"/>
    <col min="34" max="34" width="22.875" style="57" customWidth="1"/>
    <col min="35" max="35" width="18" style="57" customWidth="1"/>
    <col min="36" max="36" width="20.375" style="57" customWidth="1"/>
    <col min="37" max="39" width="25" style="57" customWidth="1"/>
    <col min="40" max="40" width="22.375" style="57" customWidth="1"/>
    <col min="41" max="45" width="23" style="57" customWidth="1"/>
    <col min="46" max="46" width="23.125" style="57" customWidth="1"/>
    <col min="47" max="47" width="31.25" style="58" customWidth="1"/>
    <col min="48" max="48" width="24.75" style="58" customWidth="1"/>
    <col min="49" max="50" width="26.5" style="58" customWidth="1"/>
    <col min="51" max="51" width="26.75" style="58" customWidth="1"/>
    <col min="52" max="52" width="34.375" style="58" customWidth="1"/>
    <col min="53" max="53" width="33.125" style="58" customWidth="1"/>
    <col min="54" max="54" width="36" style="58" customWidth="1"/>
    <col min="55" max="55" width="31.875" style="58" customWidth="1"/>
    <col min="56" max="56" width="27.75" style="58" customWidth="1"/>
    <col min="57" max="57" width="29" style="58" customWidth="1"/>
    <col min="58" max="16384" width="12.625" style="57"/>
  </cols>
  <sheetData>
    <row r="1" spans="1:59" ht="23.25" customHeight="1">
      <c r="A1" s="397" t="s">
        <v>207</v>
      </c>
      <c r="B1" s="392"/>
      <c r="C1" s="400" t="s">
        <v>125</v>
      </c>
      <c r="D1" s="401"/>
      <c r="E1" s="401"/>
      <c r="F1" s="401"/>
      <c r="G1" s="401"/>
      <c r="H1" s="401"/>
      <c r="I1" s="401"/>
      <c r="J1" s="401"/>
      <c r="K1" s="401"/>
      <c r="L1" s="401"/>
      <c r="M1" s="401"/>
      <c r="N1" s="401"/>
      <c r="O1" s="402"/>
      <c r="P1" s="402"/>
      <c r="Q1" s="402"/>
      <c r="R1" s="402"/>
      <c r="S1" s="402"/>
      <c r="T1" s="402"/>
      <c r="U1" s="401"/>
      <c r="V1" s="401"/>
      <c r="W1" s="401"/>
      <c r="X1" s="401"/>
      <c r="Y1" s="401"/>
      <c r="Z1" s="401"/>
      <c r="AA1" s="401"/>
      <c r="AB1" s="401"/>
      <c r="AC1" s="401"/>
      <c r="AD1" s="401"/>
      <c r="AE1" s="401"/>
      <c r="AF1" s="401"/>
      <c r="AG1" s="401"/>
      <c r="AH1" s="401"/>
      <c r="AI1" s="401"/>
      <c r="AJ1" s="401"/>
      <c r="AK1" s="402"/>
      <c r="AL1" s="402"/>
      <c r="AM1" s="402"/>
      <c r="AN1" s="403"/>
      <c r="AO1" s="160" t="s">
        <v>126</v>
      </c>
      <c r="AP1" s="161"/>
      <c r="AQ1" s="161"/>
      <c r="AR1" s="161"/>
      <c r="AS1" s="161"/>
      <c r="AT1" s="56"/>
      <c r="AU1" s="56"/>
      <c r="AV1" s="56"/>
      <c r="AW1" s="56"/>
      <c r="AX1" s="56"/>
      <c r="AY1" s="56"/>
      <c r="AZ1" s="56"/>
      <c r="BA1" s="56"/>
    </row>
    <row r="2" spans="1:59" ht="23.25" customHeight="1">
      <c r="A2" s="398"/>
      <c r="B2" s="399"/>
      <c r="C2" s="400" t="s">
        <v>127</v>
      </c>
      <c r="D2" s="401"/>
      <c r="E2" s="401"/>
      <c r="F2" s="401"/>
      <c r="G2" s="401"/>
      <c r="H2" s="401"/>
      <c r="I2" s="401"/>
      <c r="J2" s="401"/>
      <c r="K2" s="401"/>
      <c r="L2" s="401"/>
      <c r="M2" s="401"/>
      <c r="N2" s="401"/>
      <c r="O2" s="402"/>
      <c r="P2" s="402"/>
      <c r="Q2" s="402"/>
      <c r="R2" s="402"/>
      <c r="S2" s="402"/>
      <c r="T2" s="402"/>
      <c r="U2" s="401"/>
      <c r="V2" s="401"/>
      <c r="W2" s="401"/>
      <c r="X2" s="401"/>
      <c r="Y2" s="401"/>
      <c r="Z2" s="401"/>
      <c r="AA2" s="401"/>
      <c r="AB2" s="401"/>
      <c r="AC2" s="401"/>
      <c r="AD2" s="401"/>
      <c r="AE2" s="401"/>
      <c r="AF2" s="401"/>
      <c r="AG2" s="401"/>
      <c r="AH2" s="401"/>
      <c r="AI2" s="401"/>
      <c r="AJ2" s="401"/>
      <c r="AK2" s="402"/>
      <c r="AL2" s="402"/>
      <c r="AM2" s="402"/>
      <c r="AN2" s="403"/>
      <c r="AO2" s="160" t="s">
        <v>128</v>
      </c>
      <c r="AP2" s="161"/>
      <c r="AQ2" s="161"/>
      <c r="AR2" s="161"/>
      <c r="AS2" s="161"/>
      <c r="AT2" s="56"/>
      <c r="AU2" s="56"/>
      <c r="AV2" s="56"/>
      <c r="AW2" s="56"/>
      <c r="AX2" s="56"/>
      <c r="AY2" s="56"/>
      <c r="AZ2" s="56"/>
      <c r="BA2" s="56"/>
    </row>
    <row r="3" spans="1:59" ht="23.25" customHeight="1">
      <c r="A3" s="398"/>
      <c r="B3" s="399"/>
      <c r="C3" s="400" t="s">
        <v>129</v>
      </c>
      <c r="D3" s="401"/>
      <c r="E3" s="401"/>
      <c r="F3" s="401"/>
      <c r="G3" s="401"/>
      <c r="H3" s="401"/>
      <c r="I3" s="401"/>
      <c r="J3" s="401"/>
      <c r="K3" s="401"/>
      <c r="L3" s="401"/>
      <c r="M3" s="401"/>
      <c r="N3" s="401"/>
      <c r="O3" s="402"/>
      <c r="P3" s="402"/>
      <c r="Q3" s="402"/>
      <c r="R3" s="402"/>
      <c r="S3" s="402"/>
      <c r="T3" s="402"/>
      <c r="U3" s="401"/>
      <c r="V3" s="401"/>
      <c r="W3" s="401"/>
      <c r="X3" s="401"/>
      <c r="Y3" s="401"/>
      <c r="Z3" s="401"/>
      <c r="AA3" s="401"/>
      <c r="AB3" s="401"/>
      <c r="AC3" s="401"/>
      <c r="AD3" s="401"/>
      <c r="AE3" s="401"/>
      <c r="AF3" s="401"/>
      <c r="AG3" s="401"/>
      <c r="AH3" s="401"/>
      <c r="AI3" s="401"/>
      <c r="AJ3" s="401"/>
      <c r="AK3" s="402"/>
      <c r="AL3" s="402"/>
      <c r="AM3" s="402"/>
      <c r="AN3" s="403"/>
      <c r="AO3" s="160" t="s">
        <v>130</v>
      </c>
      <c r="AP3" s="161"/>
      <c r="AQ3" s="161"/>
      <c r="AR3" s="161"/>
      <c r="AS3" s="161"/>
      <c r="AT3" s="56"/>
      <c r="AU3" s="56"/>
      <c r="AV3" s="56"/>
      <c r="AW3" s="56"/>
      <c r="AX3" s="56"/>
      <c r="AY3" s="56"/>
      <c r="AZ3" s="56"/>
      <c r="BA3" s="56"/>
    </row>
    <row r="4" spans="1:59" ht="23.25" customHeight="1">
      <c r="A4" s="396"/>
      <c r="B4" s="394"/>
      <c r="C4" s="400" t="s">
        <v>131</v>
      </c>
      <c r="D4" s="401"/>
      <c r="E4" s="401"/>
      <c r="F4" s="401"/>
      <c r="G4" s="401"/>
      <c r="H4" s="401"/>
      <c r="I4" s="401"/>
      <c r="J4" s="401"/>
      <c r="K4" s="401"/>
      <c r="L4" s="401"/>
      <c r="M4" s="401"/>
      <c r="N4" s="401"/>
      <c r="O4" s="402"/>
      <c r="P4" s="402"/>
      <c r="Q4" s="402"/>
      <c r="R4" s="402"/>
      <c r="S4" s="402"/>
      <c r="T4" s="402"/>
      <c r="U4" s="401"/>
      <c r="V4" s="401"/>
      <c r="W4" s="401"/>
      <c r="X4" s="401"/>
      <c r="Y4" s="401"/>
      <c r="Z4" s="401"/>
      <c r="AA4" s="401"/>
      <c r="AB4" s="401"/>
      <c r="AC4" s="401"/>
      <c r="AD4" s="401"/>
      <c r="AE4" s="401"/>
      <c r="AF4" s="401"/>
      <c r="AG4" s="401"/>
      <c r="AH4" s="401"/>
      <c r="AI4" s="401"/>
      <c r="AJ4" s="401"/>
      <c r="AK4" s="402"/>
      <c r="AL4" s="402"/>
      <c r="AM4" s="402"/>
      <c r="AN4" s="403"/>
      <c r="AO4" s="160" t="s">
        <v>208</v>
      </c>
      <c r="AP4" s="161"/>
      <c r="AQ4" s="161"/>
      <c r="AR4" s="161"/>
      <c r="AS4" s="161"/>
      <c r="AT4" s="56"/>
      <c r="AU4" s="56"/>
      <c r="AV4" s="56"/>
      <c r="AW4" s="56"/>
      <c r="AX4" s="56"/>
      <c r="AY4" s="56"/>
      <c r="AZ4" s="56"/>
      <c r="BA4" s="56"/>
    </row>
    <row r="5" spans="1:59" ht="26.25" customHeight="1">
      <c r="A5" s="404" t="s">
        <v>133</v>
      </c>
      <c r="B5" s="405"/>
      <c r="C5" s="404"/>
      <c r="D5" s="406"/>
      <c r="E5" s="406"/>
      <c r="F5" s="406"/>
      <c r="G5" s="406"/>
      <c r="H5" s="406"/>
      <c r="I5" s="406"/>
      <c r="J5" s="406"/>
      <c r="K5" s="406"/>
      <c r="L5" s="406"/>
      <c r="M5" s="406"/>
      <c r="N5" s="406"/>
      <c r="O5" s="407"/>
      <c r="P5" s="407"/>
      <c r="Q5" s="407"/>
      <c r="R5" s="407"/>
      <c r="S5" s="407"/>
      <c r="T5" s="407"/>
      <c r="U5" s="406"/>
      <c r="V5" s="406"/>
      <c r="W5" s="406"/>
      <c r="X5" s="406"/>
      <c r="Y5" s="406"/>
      <c r="Z5" s="406"/>
      <c r="AA5" s="406"/>
      <c r="AB5" s="406"/>
      <c r="AC5" s="406"/>
      <c r="AD5" s="406"/>
      <c r="AE5" s="406"/>
      <c r="AF5" s="406"/>
      <c r="AG5" s="406"/>
      <c r="AH5" s="406"/>
      <c r="AI5" s="406"/>
      <c r="AJ5" s="406"/>
      <c r="AK5" s="407"/>
      <c r="AL5" s="407"/>
      <c r="AM5" s="407"/>
      <c r="AN5" s="406"/>
      <c r="AO5" s="405"/>
      <c r="AP5" s="162"/>
      <c r="AQ5" s="162"/>
      <c r="AR5" s="162"/>
      <c r="AS5" s="162"/>
      <c r="AT5" s="56"/>
      <c r="AU5" s="56"/>
      <c r="AV5" s="56"/>
      <c r="AW5" s="56"/>
      <c r="AX5" s="56"/>
      <c r="AY5" s="56"/>
      <c r="AZ5" s="56"/>
      <c r="BA5" s="56"/>
    </row>
    <row r="6" spans="1:59" ht="15" customHeight="1">
      <c r="A6" s="389" t="s">
        <v>209</v>
      </c>
      <c r="B6" s="390"/>
      <c r="C6" s="390"/>
      <c r="D6" s="390"/>
      <c r="E6" s="390"/>
      <c r="F6" s="390"/>
      <c r="G6" s="390"/>
      <c r="H6" s="390"/>
      <c r="I6" s="390"/>
      <c r="J6" s="390"/>
      <c r="K6" s="390"/>
      <c r="L6" s="390"/>
      <c r="M6" s="390"/>
      <c r="N6" s="390"/>
      <c r="O6" s="391"/>
      <c r="P6" s="391"/>
      <c r="Q6" s="391"/>
      <c r="R6" s="391"/>
      <c r="S6" s="391"/>
      <c r="T6" s="391"/>
      <c r="U6" s="390"/>
      <c r="V6" s="390"/>
      <c r="W6" s="390"/>
      <c r="X6" s="390"/>
      <c r="Y6" s="390"/>
      <c r="Z6" s="390"/>
      <c r="AA6" s="390"/>
      <c r="AB6" s="392"/>
      <c r="AC6" s="395" t="s">
        <v>210</v>
      </c>
      <c r="AD6" s="390"/>
      <c r="AE6" s="390"/>
      <c r="AF6" s="390"/>
      <c r="AG6" s="390"/>
      <c r="AH6" s="392"/>
      <c r="AI6" s="395" t="s">
        <v>211</v>
      </c>
      <c r="AJ6" s="390"/>
      <c r="AK6" s="391"/>
      <c r="AL6" s="391"/>
      <c r="AM6" s="391"/>
      <c r="AN6" s="390"/>
      <c r="AO6" s="392"/>
      <c r="AP6" s="162"/>
      <c r="AQ6" s="162"/>
      <c r="AR6" s="162"/>
      <c r="AS6" s="162"/>
      <c r="AU6" s="388"/>
      <c r="AV6" s="388"/>
      <c r="AW6" s="388"/>
      <c r="AX6" s="388"/>
      <c r="AY6" s="388"/>
      <c r="AZ6" s="388"/>
      <c r="BA6" s="388"/>
      <c r="BB6" s="388"/>
      <c r="BC6" s="388"/>
    </row>
    <row r="7" spans="1:59" ht="9.75" customHeight="1">
      <c r="A7" s="393"/>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4"/>
      <c r="AC7" s="396"/>
      <c r="AD7" s="393"/>
      <c r="AE7" s="393"/>
      <c r="AF7" s="393"/>
      <c r="AG7" s="393"/>
      <c r="AH7" s="394"/>
      <c r="AI7" s="396"/>
      <c r="AJ7" s="393"/>
      <c r="AK7" s="393"/>
      <c r="AL7" s="393"/>
      <c r="AM7" s="393"/>
      <c r="AN7" s="393"/>
      <c r="AO7" s="394"/>
      <c r="AP7" s="162"/>
      <c r="AQ7" s="162"/>
      <c r="AR7" s="162"/>
      <c r="AS7" s="162"/>
    </row>
    <row r="8" spans="1:59" ht="27.75" customHeight="1" thickBot="1">
      <c r="A8" s="164"/>
      <c r="B8" s="164"/>
      <c r="C8" s="164"/>
      <c r="D8" s="164"/>
      <c r="E8" s="164" t="s">
        <v>332</v>
      </c>
      <c r="F8" s="164" t="s">
        <v>332</v>
      </c>
      <c r="G8" s="164" t="s">
        <v>332</v>
      </c>
      <c r="H8" s="164" t="s">
        <v>332</v>
      </c>
      <c r="I8" s="164"/>
      <c r="J8" s="164"/>
      <c r="K8" s="164" t="s">
        <v>332</v>
      </c>
      <c r="L8" s="164"/>
      <c r="M8" s="164"/>
      <c r="N8" s="164"/>
      <c r="O8" s="438">
        <v>22025</v>
      </c>
      <c r="P8" s="439"/>
      <c r="Q8" s="439"/>
      <c r="R8" s="439"/>
      <c r="S8" s="439"/>
      <c r="T8" s="273"/>
      <c r="U8" s="165"/>
      <c r="V8" s="162"/>
      <c r="W8" s="164"/>
      <c r="X8" s="164"/>
      <c r="Y8" s="164"/>
      <c r="Z8" s="164" t="s">
        <v>332</v>
      </c>
      <c r="AA8" s="164"/>
      <c r="AB8" s="164"/>
      <c r="AC8" s="164"/>
      <c r="AD8" s="166"/>
      <c r="AE8" s="167"/>
      <c r="AF8" s="164" t="s">
        <v>334</v>
      </c>
      <c r="AG8" s="164"/>
      <c r="AH8" s="164"/>
      <c r="AI8" s="166"/>
      <c r="AJ8" s="162"/>
      <c r="AK8" s="167" t="s">
        <v>335</v>
      </c>
      <c r="AL8" s="164" t="s">
        <v>335</v>
      </c>
      <c r="AM8" s="162"/>
      <c r="AN8" s="162"/>
      <c r="AO8" s="162"/>
      <c r="AP8" s="162"/>
      <c r="AQ8" s="162"/>
      <c r="AR8" s="162"/>
      <c r="AS8" s="162"/>
      <c r="AT8" s="164"/>
      <c r="AU8" s="166"/>
      <c r="AV8" s="57"/>
      <c r="BF8" s="58"/>
      <c r="BG8" s="58"/>
    </row>
    <row r="9" spans="1:59" ht="105" customHeight="1" thickBot="1">
      <c r="A9" s="63" t="s">
        <v>10</v>
      </c>
      <c r="B9" s="63" t="s">
        <v>166</v>
      </c>
      <c r="C9" s="63" t="s">
        <v>14</v>
      </c>
      <c r="D9" s="63" t="s">
        <v>212</v>
      </c>
      <c r="E9" s="63" t="s">
        <v>65</v>
      </c>
      <c r="F9" s="63" t="s">
        <v>67</v>
      </c>
      <c r="G9" s="63" t="s">
        <v>69</v>
      </c>
      <c r="H9" s="63" t="s">
        <v>213</v>
      </c>
      <c r="I9" s="63" t="s">
        <v>73</v>
      </c>
      <c r="J9" s="66" t="s">
        <v>214</v>
      </c>
      <c r="K9" s="64" t="s">
        <v>215</v>
      </c>
      <c r="L9" s="64" t="s">
        <v>79</v>
      </c>
      <c r="M9" s="64" t="s">
        <v>81</v>
      </c>
      <c r="N9" s="168" t="s">
        <v>216</v>
      </c>
      <c r="O9" s="169" t="s">
        <v>391</v>
      </c>
      <c r="P9" s="169" t="s">
        <v>392</v>
      </c>
      <c r="Q9" s="169" t="s">
        <v>393</v>
      </c>
      <c r="R9" s="169" t="s">
        <v>394</v>
      </c>
      <c r="S9" s="274" t="s">
        <v>433</v>
      </c>
      <c r="T9" s="278" t="s">
        <v>434</v>
      </c>
      <c r="U9" s="67" t="s">
        <v>217</v>
      </c>
      <c r="V9" s="65" t="s">
        <v>218</v>
      </c>
      <c r="W9" s="66" t="s">
        <v>89</v>
      </c>
      <c r="X9" s="63" t="s">
        <v>91</v>
      </c>
      <c r="Y9" s="63" t="s">
        <v>93</v>
      </c>
      <c r="Z9" s="66" t="s">
        <v>95</v>
      </c>
      <c r="AA9" s="63" t="s">
        <v>97</v>
      </c>
      <c r="AB9" s="63" t="s">
        <v>99</v>
      </c>
      <c r="AC9" s="66" t="s">
        <v>102</v>
      </c>
      <c r="AD9" s="63" t="s">
        <v>219</v>
      </c>
      <c r="AE9" s="66" t="s">
        <v>106</v>
      </c>
      <c r="AF9" s="66" t="s">
        <v>108</v>
      </c>
      <c r="AG9" s="66" t="s">
        <v>110</v>
      </c>
      <c r="AH9" s="66" t="s">
        <v>112</v>
      </c>
      <c r="AI9" s="66" t="s">
        <v>115</v>
      </c>
      <c r="AJ9" s="282" t="s">
        <v>435</v>
      </c>
      <c r="AK9" s="282" t="s">
        <v>436</v>
      </c>
      <c r="AL9" s="282" t="s">
        <v>437</v>
      </c>
      <c r="AM9" s="282" t="s">
        <v>438</v>
      </c>
      <c r="AN9" s="66" t="s">
        <v>119</v>
      </c>
      <c r="AO9" s="66" t="s">
        <v>121</v>
      </c>
      <c r="AP9" s="283" t="s">
        <v>439</v>
      </c>
      <c r="AQ9" s="283" t="s">
        <v>440</v>
      </c>
      <c r="AR9" s="283" t="s">
        <v>441</v>
      </c>
      <c r="AS9" s="283" t="s">
        <v>442</v>
      </c>
      <c r="AT9" s="283" t="s">
        <v>443</v>
      </c>
      <c r="AU9" s="283" t="s">
        <v>444</v>
      </c>
      <c r="AV9" s="283" t="s">
        <v>445</v>
      </c>
      <c r="AW9" s="283" t="s">
        <v>446</v>
      </c>
      <c r="AX9" s="283" t="s">
        <v>447</v>
      </c>
      <c r="AY9" s="283" t="s">
        <v>448</v>
      </c>
      <c r="AZ9" s="283" t="s">
        <v>449</v>
      </c>
      <c r="BA9" s="283" t="s">
        <v>450</v>
      </c>
      <c r="BB9" s="283" t="s">
        <v>451</v>
      </c>
      <c r="BC9" s="283" t="s">
        <v>452</v>
      </c>
      <c r="BD9" s="283" t="s">
        <v>453</v>
      </c>
      <c r="BE9" s="283" t="s">
        <v>454</v>
      </c>
      <c r="BF9" s="283" t="s">
        <v>331</v>
      </c>
    </row>
    <row r="10" spans="1:59" ht="49.5" customHeight="1" thickBot="1">
      <c r="A10" s="411" t="s">
        <v>141</v>
      </c>
      <c r="B10" s="414" t="s">
        <v>353</v>
      </c>
      <c r="C10" s="417" t="s">
        <v>330</v>
      </c>
      <c r="D10" s="408" t="s">
        <v>356</v>
      </c>
      <c r="E10" s="420" t="s">
        <v>220</v>
      </c>
      <c r="F10" s="423">
        <v>2024130010056</v>
      </c>
      <c r="G10" s="426" t="s">
        <v>145</v>
      </c>
      <c r="H10" s="408" t="s">
        <v>333</v>
      </c>
      <c r="I10" s="408" t="s">
        <v>387</v>
      </c>
      <c r="J10" s="243">
        <v>0</v>
      </c>
      <c r="K10" s="170" t="s">
        <v>336</v>
      </c>
      <c r="L10" s="171"/>
      <c r="M10" s="172" t="s">
        <v>339</v>
      </c>
      <c r="N10" s="84">
        <v>0</v>
      </c>
      <c r="O10" s="84">
        <v>0</v>
      </c>
      <c r="P10" s="84">
        <v>0</v>
      </c>
      <c r="Q10" s="84">
        <v>0</v>
      </c>
      <c r="R10" s="84">
        <v>0</v>
      </c>
      <c r="S10" s="201">
        <f>O10+P10+Q10+R10</f>
        <v>0</v>
      </c>
      <c r="T10" s="260">
        <v>0</v>
      </c>
      <c r="U10" s="170"/>
      <c r="V10" s="173"/>
      <c r="W10" s="173"/>
      <c r="X10" s="174"/>
      <c r="Y10" s="173"/>
      <c r="Z10" s="171"/>
      <c r="AA10" s="171"/>
      <c r="AB10" s="171"/>
      <c r="AC10" s="175" t="s">
        <v>349</v>
      </c>
      <c r="AD10" s="175" t="s">
        <v>349</v>
      </c>
      <c r="AE10" s="175" t="s">
        <v>349</v>
      </c>
      <c r="AF10" s="175" t="s">
        <v>349</v>
      </c>
      <c r="AG10" s="175" t="s">
        <v>349</v>
      </c>
      <c r="AH10" s="175" t="s">
        <v>349</v>
      </c>
      <c r="AI10" s="491">
        <v>200000000</v>
      </c>
      <c r="AJ10" s="493">
        <v>24177162500</v>
      </c>
      <c r="AK10" s="460">
        <v>24177162500</v>
      </c>
      <c r="AL10" s="460">
        <v>24177162500</v>
      </c>
      <c r="AM10" s="541">
        <v>23077162500</v>
      </c>
      <c r="AN10" s="408" t="s">
        <v>224</v>
      </c>
      <c r="AO10" s="443" t="s">
        <v>413</v>
      </c>
      <c r="AP10" s="485">
        <v>58000000</v>
      </c>
      <c r="AQ10" s="473">
        <f>AP10/AJ10</f>
        <v>2.398958107677028E-3</v>
      </c>
      <c r="AR10" s="475">
        <v>0</v>
      </c>
      <c r="AS10" s="488">
        <v>0</v>
      </c>
      <c r="AT10" s="471">
        <v>147200000</v>
      </c>
      <c r="AU10" s="533">
        <f>AT10/AK10</f>
        <v>6.0883902318975601E-3</v>
      </c>
      <c r="AV10" s="470">
        <v>39000000</v>
      </c>
      <c r="AW10" s="533">
        <f>AV10/AK10</f>
        <v>1.6130925206793809E-3</v>
      </c>
      <c r="AX10" s="485">
        <v>633075655</v>
      </c>
      <c r="AY10" s="496">
        <f>AX10/AL10</f>
        <v>2.6184861643710259E-2</v>
      </c>
      <c r="AZ10" s="485">
        <v>313175655</v>
      </c>
      <c r="BA10" s="530">
        <f>AZ10/AL10</f>
        <v>1.2953366839470926E-2</v>
      </c>
      <c r="BB10" s="485">
        <v>14060542323</v>
      </c>
      <c r="BC10" s="496">
        <f>BB10/AM10</f>
        <v>0.60928384601009766</v>
      </c>
      <c r="BD10" s="485">
        <v>660542323</v>
      </c>
      <c r="BE10" s="496">
        <f>BD10/AM10</f>
        <v>2.8623203697594971E-2</v>
      </c>
      <c r="BF10" s="262"/>
    </row>
    <row r="11" spans="1:59" ht="49.5" customHeight="1" thickBot="1">
      <c r="A11" s="412"/>
      <c r="B11" s="415"/>
      <c r="C11" s="418"/>
      <c r="D11" s="409"/>
      <c r="E11" s="421"/>
      <c r="F11" s="424"/>
      <c r="G11" s="427"/>
      <c r="H11" s="409"/>
      <c r="I11" s="409"/>
      <c r="J11" s="244">
        <v>0</v>
      </c>
      <c r="K11" s="184" t="s">
        <v>352</v>
      </c>
      <c r="L11" s="185"/>
      <c r="M11" s="186" t="s">
        <v>340</v>
      </c>
      <c r="N11" s="85">
        <v>0</v>
      </c>
      <c r="O11" s="85">
        <v>0</v>
      </c>
      <c r="P11" s="85">
        <v>0</v>
      </c>
      <c r="Q11" s="85">
        <v>0</v>
      </c>
      <c r="R11" s="85">
        <v>0</v>
      </c>
      <c r="S11" s="201">
        <f t="shared" ref="S11:S34" si="0">O11+P11+Q11+R11</f>
        <v>0</v>
      </c>
      <c r="T11" s="260">
        <v>0</v>
      </c>
      <c r="U11" s="184" t="s">
        <v>349</v>
      </c>
      <c r="V11" s="175" t="s">
        <v>349</v>
      </c>
      <c r="W11" s="175" t="s">
        <v>349</v>
      </c>
      <c r="X11" s="187"/>
      <c r="Y11" s="188"/>
      <c r="Z11" s="185"/>
      <c r="AA11" s="185"/>
      <c r="AB11" s="185"/>
      <c r="AC11" s="175" t="s">
        <v>349</v>
      </c>
      <c r="AD11" s="175" t="s">
        <v>349</v>
      </c>
      <c r="AE11" s="175" t="s">
        <v>349</v>
      </c>
      <c r="AF11" s="175" t="s">
        <v>349</v>
      </c>
      <c r="AG11" s="175" t="s">
        <v>349</v>
      </c>
      <c r="AH11" s="175" t="s">
        <v>349</v>
      </c>
      <c r="AI11" s="461"/>
      <c r="AJ11" s="461"/>
      <c r="AK11" s="461"/>
      <c r="AL11" s="461"/>
      <c r="AM11" s="542"/>
      <c r="AN11" s="409"/>
      <c r="AO11" s="444"/>
      <c r="AP11" s="486"/>
      <c r="AQ11" s="474"/>
      <c r="AR11" s="476"/>
      <c r="AS11" s="489"/>
      <c r="AT11" s="472"/>
      <c r="AU11" s="533"/>
      <c r="AV11" s="470"/>
      <c r="AW11" s="533"/>
      <c r="AX11" s="486"/>
      <c r="AY11" s="497"/>
      <c r="AZ11" s="486"/>
      <c r="BA11" s="531"/>
      <c r="BB11" s="486"/>
      <c r="BC11" s="497"/>
      <c r="BD11" s="486"/>
      <c r="BE11" s="497"/>
      <c r="BF11" s="262"/>
    </row>
    <row r="12" spans="1:59" ht="49.5" customHeight="1" thickBot="1">
      <c r="A12" s="412"/>
      <c r="B12" s="415"/>
      <c r="C12" s="418"/>
      <c r="D12" s="409"/>
      <c r="E12" s="421"/>
      <c r="F12" s="424"/>
      <c r="G12" s="427"/>
      <c r="H12" s="409"/>
      <c r="I12" s="409"/>
      <c r="J12" s="243">
        <v>0.7</v>
      </c>
      <c r="K12" s="184" t="s">
        <v>337</v>
      </c>
      <c r="L12" s="185"/>
      <c r="M12" s="186" t="s">
        <v>341</v>
      </c>
      <c r="N12" s="85">
        <v>1.2</v>
      </c>
      <c r="O12" s="85">
        <v>0.2</v>
      </c>
      <c r="P12" s="85">
        <v>0.1</v>
      </c>
      <c r="Q12" s="85">
        <v>0.42</v>
      </c>
      <c r="R12" s="85">
        <v>0.48</v>
      </c>
      <c r="S12" s="275">
        <f>(O12+P12+Q12+R12)</f>
        <v>1.2</v>
      </c>
      <c r="T12" s="260">
        <f>S12/N12</f>
        <v>1</v>
      </c>
      <c r="U12" s="184" t="s">
        <v>407</v>
      </c>
      <c r="V12" s="175" t="s">
        <v>406</v>
      </c>
      <c r="W12" s="175">
        <v>330</v>
      </c>
      <c r="X12" s="190">
        <v>1059626</v>
      </c>
      <c r="Y12" s="191" t="s">
        <v>348</v>
      </c>
      <c r="Z12" s="185" t="s">
        <v>408</v>
      </c>
      <c r="AA12" s="192" t="s">
        <v>342</v>
      </c>
      <c r="AB12" s="192" t="s">
        <v>412</v>
      </c>
      <c r="AC12" s="175" t="s">
        <v>397</v>
      </c>
      <c r="AD12" s="188" t="s">
        <v>338</v>
      </c>
      <c r="AE12" s="189">
        <v>147200000</v>
      </c>
      <c r="AF12" s="188"/>
      <c r="AG12" s="188" t="s">
        <v>223</v>
      </c>
      <c r="AH12" s="175" t="s">
        <v>407</v>
      </c>
      <c r="AI12" s="461"/>
      <c r="AJ12" s="461"/>
      <c r="AK12" s="461"/>
      <c r="AL12" s="461"/>
      <c r="AM12" s="542"/>
      <c r="AN12" s="409"/>
      <c r="AO12" s="444"/>
      <c r="AP12" s="486"/>
      <c r="AQ12" s="474"/>
      <c r="AR12" s="476"/>
      <c r="AS12" s="489"/>
      <c r="AT12" s="472"/>
      <c r="AU12" s="533"/>
      <c r="AV12" s="470"/>
      <c r="AW12" s="533"/>
      <c r="AX12" s="486"/>
      <c r="AY12" s="497"/>
      <c r="AZ12" s="486"/>
      <c r="BA12" s="531"/>
      <c r="BB12" s="486"/>
      <c r="BC12" s="497"/>
      <c r="BD12" s="486"/>
      <c r="BE12" s="497"/>
      <c r="BF12" s="262"/>
    </row>
    <row r="13" spans="1:59" ht="49.5" customHeight="1" thickBot="1">
      <c r="A13" s="412"/>
      <c r="B13" s="415"/>
      <c r="C13" s="418"/>
      <c r="D13" s="409"/>
      <c r="E13" s="421"/>
      <c r="F13" s="424"/>
      <c r="G13" s="427"/>
      <c r="H13" s="409"/>
      <c r="I13" s="409"/>
      <c r="J13" s="183">
        <v>0</v>
      </c>
      <c r="K13" s="184" t="s">
        <v>343</v>
      </c>
      <c r="L13" s="185"/>
      <c r="M13" s="186" t="s">
        <v>345</v>
      </c>
      <c r="N13" s="85">
        <v>0</v>
      </c>
      <c r="O13" s="85">
        <v>0</v>
      </c>
      <c r="P13" s="85">
        <v>0</v>
      </c>
      <c r="Q13" s="85">
        <v>0</v>
      </c>
      <c r="R13" s="85">
        <v>0</v>
      </c>
      <c r="S13" s="201">
        <f t="shared" si="0"/>
        <v>0</v>
      </c>
      <c r="T13" s="260">
        <v>0</v>
      </c>
      <c r="U13" s="184" t="s">
        <v>349</v>
      </c>
      <c r="V13" s="175" t="s">
        <v>349</v>
      </c>
      <c r="W13" s="175" t="s">
        <v>349</v>
      </c>
      <c r="X13" s="187"/>
      <c r="Y13" s="175"/>
      <c r="Z13" s="185"/>
      <c r="AA13" s="193"/>
      <c r="AB13" s="193"/>
      <c r="AC13" s="223" t="s">
        <v>349</v>
      </c>
      <c r="AD13" s="223" t="s">
        <v>349</v>
      </c>
      <c r="AE13" s="223" t="s">
        <v>349</v>
      </c>
      <c r="AF13" s="223" t="s">
        <v>349</v>
      </c>
      <c r="AG13" s="223" t="s">
        <v>349</v>
      </c>
      <c r="AH13" s="223" t="s">
        <v>349</v>
      </c>
      <c r="AI13" s="461"/>
      <c r="AJ13" s="461"/>
      <c r="AK13" s="461"/>
      <c r="AL13" s="461"/>
      <c r="AM13" s="542"/>
      <c r="AN13" s="409"/>
      <c r="AO13" s="444"/>
      <c r="AP13" s="486"/>
      <c r="AQ13" s="474"/>
      <c r="AR13" s="476"/>
      <c r="AS13" s="489"/>
      <c r="AT13" s="472"/>
      <c r="AU13" s="533"/>
      <c r="AV13" s="470"/>
      <c r="AW13" s="533"/>
      <c r="AX13" s="486"/>
      <c r="AY13" s="497"/>
      <c r="AZ13" s="486"/>
      <c r="BA13" s="531"/>
      <c r="BB13" s="486"/>
      <c r="BC13" s="497"/>
      <c r="BD13" s="486"/>
      <c r="BE13" s="497"/>
      <c r="BF13" s="262"/>
    </row>
    <row r="14" spans="1:59" ht="49.5" customHeight="1" thickBot="1">
      <c r="A14" s="413"/>
      <c r="B14" s="416"/>
      <c r="C14" s="419"/>
      <c r="D14" s="410"/>
      <c r="E14" s="422"/>
      <c r="F14" s="425"/>
      <c r="G14" s="428"/>
      <c r="H14" s="410"/>
      <c r="I14" s="410"/>
      <c r="J14" s="194">
        <v>0.3</v>
      </c>
      <c r="K14" s="195" t="s">
        <v>338</v>
      </c>
      <c r="L14" s="196"/>
      <c r="M14" s="197" t="s">
        <v>344</v>
      </c>
      <c r="N14" s="86">
        <v>0</v>
      </c>
      <c r="O14" s="86">
        <v>0</v>
      </c>
      <c r="P14" s="86">
        <v>0</v>
      </c>
      <c r="Q14" s="86">
        <v>0</v>
      </c>
      <c r="R14" s="86">
        <v>0</v>
      </c>
      <c r="S14" s="276">
        <f t="shared" si="0"/>
        <v>0</v>
      </c>
      <c r="T14" s="260">
        <v>0</v>
      </c>
      <c r="U14" s="195"/>
      <c r="V14" s="198"/>
      <c r="W14" s="198"/>
      <c r="X14" s="199"/>
      <c r="Y14" s="198"/>
      <c r="Z14" s="196"/>
      <c r="AA14" s="196"/>
      <c r="AB14" s="196"/>
      <c r="AC14" s="246" t="s">
        <v>349</v>
      </c>
      <c r="AD14" s="246" t="s">
        <v>349</v>
      </c>
      <c r="AE14" s="246" t="s">
        <v>349</v>
      </c>
      <c r="AF14" s="246" t="s">
        <v>349</v>
      </c>
      <c r="AG14" s="246" t="s">
        <v>349</v>
      </c>
      <c r="AH14" s="246" t="s">
        <v>349</v>
      </c>
      <c r="AI14" s="492"/>
      <c r="AJ14" s="492"/>
      <c r="AK14" s="492"/>
      <c r="AL14" s="492"/>
      <c r="AM14" s="543"/>
      <c r="AN14" s="410"/>
      <c r="AO14" s="445"/>
      <c r="AP14" s="487"/>
      <c r="AQ14" s="474"/>
      <c r="AR14" s="477"/>
      <c r="AS14" s="490"/>
      <c r="AT14" s="472"/>
      <c r="AU14" s="533"/>
      <c r="AV14" s="470"/>
      <c r="AW14" s="533"/>
      <c r="AX14" s="487"/>
      <c r="AY14" s="498"/>
      <c r="AZ14" s="487"/>
      <c r="BA14" s="532"/>
      <c r="BB14" s="487"/>
      <c r="BC14" s="498"/>
      <c r="BD14" s="487"/>
      <c r="BE14" s="498"/>
      <c r="BF14" s="262"/>
    </row>
    <row r="15" spans="1:59" ht="49.5" customHeight="1" thickBot="1">
      <c r="A15" s="177"/>
      <c r="B15" s="178"/>
      <c r="C15" s="179"/>
      <c r="D15" s="180"/>
      <c r="E15" s="180"/>
      <c r="F15" s="181"/>
      <c r="G15" s="182"/>
      <c r="H15" s="227"/>
      <c r="I15" s="163"/>
      <c r="J15" s="466" t="s">
        <v>420</v>
      </c>
      <c r="K15" s="467"/>
      <c r="L15" s="467"/>
      <c r="M15" s="468"/>
      <c r="N15" s="214"/>
      <c r="O15" s="245">
        <f>SUM(O10:O14)</f>
        <v>0.2</v>
      </c>
      <c r="P15" s="214"/>
      <c r="Q15" s="214"/>
      <c r="R15" s="214"/>
      <c r="S15" s="279">
        <f>SUM(S10:S14)</f>
        <v>1.2</v>
      </c>
      <c r="T15" s="257">
        <f>(T10+T11+T12+T13+T14)/5</f>
        <v>0.2</v>
      </c>
      <c r="U15" s="228"/>
      <c r="V15" s="180"/>
      <c r="W15" s="180"/>
      <c r="X15" s="229"/>
      <c r="Y15" s="180"/>
      <c r="Z15" s="182"/>
      <c r="AA15" s="182"/>
      <c r="AB15" s="182"/>
      <c r="AC15" s="191"/>
      <c r="AD15" s="191"/>
      <c r="AE15" s="191"/>
      <c r="AF15" s="191"/>
      <c r="AG15" s="191"/>
      <c r="AH15" s="191"/>
      <c r="AI15" s="297">
        <v>200000000</v>
      </c>
      <c r="AJ15" s="297">
        <v>24177162500</v>
      </c>
      <c r="AK15" s="230">
        <v>24177162500</v>
      </c>
      <c r="AL15" s="230">
        <v>24177162500</v>
      </c>
      <c r="AM15" s="309">
        <v>23077162500</v>
      </c>
      <c r="AN15" s="191"/>
      <c r="AO15" s="226"/>
      <c r="AP15" s="248">
        <v>58000000</v>
      </c>
      <c r="AQ15" s="250">
        <v>2.3999999999999998E-3</v>
      </c>
      <c r="AR15" s="249">
        <v>0</v>
      </c>
      <c r="AS15" s="250">
        <v>0</v>
      </c>
      <c r="AT15" s="284">
        <v>147200000</v>
      </c>
      <c r="AU15" s="261">
        <v>6.1000000000000004E-3</v>
      </c>
      <c r="AV15" s="285">
        <v>39000000</v>
      </c>
      <c r="AW15" s="261">
        <v>1.6000000000000001E-3</v>
      </c>
      <c r="AX15" s="294">
        <v>633075655</v>
      </c>
      <c r="AY15" s="293">
        <f>AX15/AL15</f>
        <v>2.6184861643710259E-2</v>
      </c>
      <c r="AZ15" s="294">
        <v>313175655</v>
      </c>
      <c r="BA15" s="295">
        <f>AZ15/AL15</f>
        <v>1.2953366839470926E-2</v>
      </c>
      <c r="BB15" s="308">
        <v>14060542323</v>
      </c>
      <c r="BC15" s="307">
        <f>BB15/AM15</f>
        <v>0.60928384601009766</v>
      </c>
      <c r="BD15" s="308">
        <v>660542323</v>
      </c>
      <c r="BE15" s="307">
        <f>BD15/AM15</f>
        <v>2.8623203697594971E-2</v>
      </c>
      <c r="BF15" s="262"/>
    </row>
    <row r="16" spans="1:59" ht="45" customHeight="1" thickBot="1">
      <c r="A16" s="411" t="s">
        <v>149</v>
      </c>
      <c r="B16" s="414" t="s">
        <v>347</v>
      </c>
      <c r="C16" s="417" t="s">
        <v>346</v>
      </c>
      <c r="D16" s="414" t="s">
        <v>182</v>
      </c>
      <c r="E16" s="420" t="s">
        <v>226</v>
      </c>
      <c r="F16" s="423">
        <v>2024130010057</v>
      </c>
      <c r="G16" s="426" t="s">
        <v>150</v>
      </c>
      <c r="H16" s="435" t="s">
        <v>355</v>
      </c>
      <c r="I16" s="429" t="s">
        <v>354</v>
      </c>
      <c r="J16" s="202">
        <v>0.8</v>
      </c>
      <c r="K16" s="173" t="s">
        <v>363</v>
      </c>
      <c r="L16" s="171"/>
      <c r="M16" s="203" t="s">
        <v>364</v>
      </c>
      <c r="N16" s="84">
        <v>0</v>
      </c>
      <c r="O16" s="84">
        <v>0</v>
      </c>
      <c r="P16" s="84">
        <v>0</v>
      </c>
      <c r="Q16" s="84">
        <v>0</v>
      </c>
      <c r="R16" s="84">
        <v>0</v>
      </c>
      <c r="S16" s="201">
        <f t="shared" si="0"/>
        <v>0</v>
      </c>
      <c r="T16" s="260">
        <v>0</v>
      </c>
      <c r="U16" s="170" t="s">
        <v>409</v>
      </c>
      <c r="V16" s="173" t="s">
        <v>410</v>
      </c>
      <c r="W16" s="173">
        <v>330</v>
      </c>
      <c r="X16" s="204">
        <v>1059626000</v>
      </c>
      <c r="Y16" s="173" t="s">
        <v>398</v>
      </c>
      <c r="Z16" s="171" t="s">
        <v>408</v>
      </c>
      <c r="AA16" s="171" t="s">
        <v>411</v>
      </c>
      <c r="AB16" s="171" t="s">
        <v>412</v>
      </c>
      <c r="AC16" s="171" t="s">
        <v>397</v>
      </c>
      <c r="AD16" s="171" t="s">
        <v>338</v>
      </c>
      <c r="AE16" s="176">
        <v>148800000</v>
      </c>
      <c r="AF16" s="173"/>
      <c r="AG16" s="173" t="s">
        <v>223</v>
      </c>
      <c r="AH16" s="173" t="s">
        <v>407</v>
      </c>
      <c r="AI16" s="460">
        <v>500000000</v>
      </c>
      <c r="AJ16" s="463">
        <v>500000000</v>
      </c>
      <c r="AK16" s="463">
        <v>500000000</v>
      </c>
      <c r="AL16" s="460">
        <v>500000000</v>
      </c>
      <c r="AM16" s="460">
        <v>500000000</v>
      </c>
      <c r="AN16" s="408" t="s">
        <v>224</v>
      </c>
      <c r="AO16" s="443" t="s">
        <v>414</v>
      </c>
      <c r="AP16" s="478">
        <v>20000000</v>
      </c>
      <c r="AQ16" s="481">
        <f>AP16/AJ16</f>
        <v>0.04</v>
      </c>
      <c r="AR16" s="484">
        <v>0</v>
      </c>
      <c r="AS16" s="469">
        <v>0</v>
      </c>
      <c r="AT16" s="470">
        <v>148800000</v>
      </c>
      <c r="AU16" s="503">
        <f>AT16/AJ16</f>
        <v>0.29759999999999998</v>
      </c>
      <c r="AV16" s="470">
        <v>40000000</v>
      </c>
      <c r="AW16" s="495">
        <f>AV16/AK16</f>
        <v>0.08</v>
      </c>
      <c r="AX16" s="485">
        <v>351566667</v>
      </c>
      <c r="AY16" s="496">
        <f>AX16/AK16</f>
        <v>0.703133334</v>
      </c>
      <c r="AZ16" s="485">
        <v>162166667</v>
      </c>
      <c r="BA16" s="496">
        <f>AZ16/AK16</f>
        <v>0.32433333399999997</v>
      </c>
      <c r="BB16" s="485">
        <v>476050001</v>
      </c>
      <c r="BC16" s="496">
        <f>BB16/AL16</f>
        <v>0.952100002</v>
      </c>
      <c r="BD16" s="485">
        <v>476050001</v>
      </c>
      <c r="BE16" s="496">
        <f>BD16/AM16</f>
        <v>0.952100002</v>
      </c>
      <c r="BF16" s="262"/>
    </row>
    <row r="17" spans="1:58" ht="39" customHeight="1" thickBot="1">
      <c r="A17" s="412"/>
      <c r="B17" s="415"/>
      <c r="C17" s="418"/>
      <c r="D17" s="415"/>
      <c r="E17" s="421"/>
      <c r="F17" s="424"/>
      <c r="G17" s="427"/>
      <c r="H17" s="436"/>
      <c r="I17" s="430"/>
      <c r="J17" s="206">
        <v>0.05</v>
      </c>
      <c r="K17" s="175" t="s">
        <v>358</v>
      </c>
      <c r="L17" s="185"/>
      <c r="M17" s="207" t="s">
        <v>365</v>
      </c>
      <c r="N17" s="85">
        <v>0</v>
      </c>
      <c r="O17" s="85">
        <v>0</v>
      </c>
      <c r="P17" s="85">
        <v>0</v>
      </c>
      <c r="Q17" s="85">
        <v>0</v>
      </c>
      <c r="R17" s="85">
        <v>0</v>
      </c>
      <c r="S17" s="201">
        <f t="shared" si="0"/>
        <v>0</v>
      </c>
      <c r="T17" s="260">
        <v>0</v>
      </c>
      <c r="U17" s="184"/>
      <c r="V17" s="175"/>
      <c r="W17" s="175"/>
      <c r="X17" s="187"/>
      <c r="Y17" s="175"/>
      <c r="Z17" s="185"/>
      <c r="AA17" s="185"/>
      <c r="AB17" s="185"/>
      <c r="AC17" s="175"/>
      <c r="AD17" s="185"/>
      <c r="AE17" s="189"/>
      <c r="AF17" s="175"/>
      <c r="AG17" s="175"/>
      <c r="AH17" s="175"/>
      <c r="AI17" s="461"/>
      <c r="AJ17" s="464"/>
      <c r="AK17" s="464"/>
      <c r="AL17" s="461"/>
      <c r="AM17" s="461"/>
      <c r="AN17" s="409"/>
      <c r="AO17" s="444"/>
      <c r="AP17" s="479"/>
      <c r="AQ17" s="482"/>
      <c r="AR17" s="476"/>
      <c r="AS17" s="469"/>
      <c r="AT17" s="470"/>
      <c r="AU17" s="503"/>
      <c r="AV17" s="470"/>
      <c r="AW17" s="495"/>
      <c r="AX17" s="486"/>
      <c r="AY17" s="497"/>
      <c r="AZ17" s="486"/>
      <c r="BA17" s="497"/>
      <c r="BB17" s="486"/>
      <c r="BC17" s="497"/>
      <c r="BD17" s="486"/>
      <c r="BE17" s="497"/>
      <c r="BF17" s="262"/>
    </row>
    <row r="18" spans="1:58" ht="39" customHeight="1" thickBot="1">
      <c r="A18" s="412"/>
      <c r="B18" s="415"/>
      <c r="C18" s="418"/>
      <c r="D18" s="415"/>
      <c r="E18" s="421"/>
      <c r="F18" s="424"/>
      <c r="G18" s="427"/>
      <c r="H18" s="436"/>
      <c r="I18" s="430"/>
      <c r="J18" s="208">
        <v>0.05</v>
      </c>
      <c r="K18" s="175" t="s">
        <v>362</v>
      </c>
      <c r="L18" s="185"/>
      <c r="M18" s="207" t="s">
        <v>366</v>
      </c>
      <c r="N18" s="85">
        <v>6</v>
      </c>
      <c r="O18" s="85">
        <v>0</v>
      </c>
      <c r="P18" s="85">
        <v>0</v>
      </c>
      <c r="Q18" s="85">
        <v>2.5</v>
      </c>
      <c r="R18" s="85">
        <v>3.35</v>
      </c>
      <c r="S18" s="201">
        <f t="shared" si="0"/>
        <v>5.85</v>
      </c>
      <c r="T18" s="260">
        <f>S18/N18</f>
        <v>0.97499999999999998</v>
      </c>
      <c r="U18" s="184"/>
      <c r="V18" s="175"/>
      <c r="W18" s="175"/>
      <c r="X18" s="187"/>
      <c r="Y18" s="175"/>
      <c r="Z18" s="185"/>
      <c r="AA18" s="185"/>
      <c r="AB18" s="185"/>
      <c r="AC18" s="175"/>
      <c r="AD18" s="185"/>
      <c r="AE18" s="189"/>
      <c r="AF18" s="175"/>
      <c r="AG18" s="175"/>
      <c r="AH18" s="175"/>
      <c r="AI18" s="461"/>
      <c r="AJ18" s="464"/>
      <c r="AK18" s="464"/>
      <c r="AL18" s="461"/>
      <c r="AM18" s="461"/>
      <c r="AN18" s="409"/>
      <c r="AO18" s="444"/>
      <c r="AP18" s="479"/>
      <c r="AQ18" s="482"/>
      <c r="AR18" s="476"/>
      <c r="AS18" s="469"/>
      <c r="AT18" s="470"/>
      <c r="AU18" s="503"/>
      <c r="AV18" s="470"/>
      <c r="AW18" s="495"/>
      <c r="AX18" s="486"/>
      <c r="AY18" s="497"/>
      <c r="AZ18" s="486"/>
      <c r="BA18" s="497"/>
      <c r="BB18" s="486"/>
      <c r="BC18" s="497"/>
      <c r="BD18" s="486"/>
      <c r="BE18" s="497"/>
      <c r="BF18" s="262"/>
    </row>
    <row r="19" spans="1:58" ht="39" customHeight="1" thickBot="1">
      <c r="A19" s="412"/>
      <c r="B19" s="415"/>
      <c r="C19" s="418"/>
      <c r="D19" s="415"/>
      <c r="E19" s="421"/>
      <c r="F19" s="424"/>
      <c r="G19" s="427"/>
      <c r="H19" s="436"/>
      <c r="I19" s="430"/>
      <c r="J19" s="206">
        <v>0.05</v>
      </c>
      <c r="K19" s="175" t="s">
        <v>357</v>
      </c>
      <c r="L19" s="185"/>
      <c r="M19" s="207" t="s">
        <v>367</v>
      </c>
      <c r="N19" s="85">
        <v>0</v>
      </c>
      <c r="O19" s="85">
        <v>0</v>
      </c>
      <c r="P19" s="85">
        <v>0</v>
      </c>
      <c r="Q19" s="85">
        <v>0</v>
      </c>
      <c r="R19" s="85">
        <v>0</v>
      </c>
      <c r="S19" s="201">
        <f t="shared" si="0"/>
        <v>0</v>
      </c>
      <c r="T19" s="260">
        <v>0</v>
      </c>
      <c r="U19" s="184"/>
      <c r="V19" s="175"/>
      <c r="W19" s="175"/>
      <c r="X19" s="187"/>
      <c r="Y19" s="175"/>
      <c r="Z19" s="185"/>
      <c r="AA19" s="185"/>
      <c r="AB19" s="185"/>
      <c r="AC19" s="175"/>
      <c r="AD19" s="185"/>
      <c r="AE19" s="189"/>
      <c r="AF19" s="175"/>
      <c r="AG19" s="175"/>
      <c r="AH19" s="175"/>
      <c r="AI19" s="461"/>
      <c r="AJ19" s="464"/>
      <c r="AK19" s="464"/>
      <c r="AL19" s="461"/>
      <c r="AM19" s="461"/>
      <c r="AN19" s="409"/>
      <c r="AO19" s="444"/>
      <c r="AP19" s="479"/>
      <c r="AQ19" s="482"/>
      <c r="AR19" s="476"/>
      <c r="AS19" s="469"/>
      <c r="AT19" s="470"/>
      <c r="AU19" s="503"/>
      <c r="AV19" s="470"/>
      <c r="AW19" s="495"/>
      <c r="AX19" s="486"/>
      <c r="AY19" s="497"/>
      <c r="AZ19" s="486"/>
      <c r="BA19" s="497"/>
      <c r="BB19" s="486"/>
      <c r="BC19" s="497"/>
      <c r="BD19" s="486"/>
      <c r="BE19" s="497"/>
      <c r="BF19" s="262"/>
    </row>
    <row r="20" spans="1:58" ht="39" customHeight="1" thickBot="1">
      <c r="A20" s="412"/>
      <c r="B20" s="415"/>
      <c r="C20" s="418"/>
      <c r="D20" s="415"/>
      <c r="E20" s="421"/>
      <c r="F20" s="424"/>
      <c r="G20" s="427"/>
      <c r="H20" s="436"/>
      <c r="I20" s="431"/>
      <c r="J20" s="209">
        <v>0.05</v>
      </c>
      <c r="K20" s="198" t="s">
        <v>359</v>
      </c>
      <c r="L20" s="196"/>
      <c r="M20" s="210" t="s">
        <v>368</v>
      </c>
      <c r="N20" s="86">
        <v>0</v>
      </c>
      <c r="O20" s="86">
        <v>0</v>
      </c>
      <c r="P20" s="86">
        <v>0</v>
      </c>
      <c r="Q20" s="86">
        <v>0</v>
      </c>
      <c r="R20" s="86">
        <v>0</v>
      </c>
      <c r="S20" s="276">
        <f t="shared" si="0"/>
        <v>0</v>
      </c>
      <c r="T20" s="260">
        <v>0</v>
      </c>
      <c r="U20" s="195"/>
      <c r="V20" s="198"/>
      <c r="W20" s="198"/>
      <c r="X20" s="211"/>
      <c r="Y20" s="198"/>
      <c r="Z20" s="196"/>
      <c r="AA20" s="196"/>
      <c r="AB20" s="196"/>
      <c r="AC20" s="198"/>
      <c r="AD20" s="196"/>
      <c r="AE20" s="200"/>
      <c r="AF20" s="198"/>
      <c r="AG20" s="198"/>
      <c r="AH20" s="198"/>
      <c r="AI20" s="461"/>
      <c r="AJ20" s="464"/>
      <c r="AK20" s="464"/>
      <c r="AL20" s="461"/>
      <c r="AM20" s="461"/>
      <c r="AN20" s="409"/>
      <c r="AO20" s="444"/>
      <c r="AP20" s="479"/>
      <c r="AQ20" s="482"/>
      <c r="AR20" s="476"/>
      <c r="AS20" s="469"/>
      <c r="AT20" s="470"/>
      <c r="AU20" s="503"/>
      <c r="AV20" s="470"/>
      <c r="AW20" s="495"/>
      <c r="AX20" s="486"/>
      <c r="AY20" s="497"/>
      <c r="AZ20" s="486"/>
      <c r="BA20" s="497"/>
      <c r="BB20" s="486"/>
      <c r="BC20" s="497"/>
      <c r="BD20" s="486"/>
      <c r="BE20" s="497"/>
      <c r="BF20" s="262"/>
    </row>
    <row r="21" spans="1:58" ht="39" customHeight="1" thickBot="1">
      <c r="A21" s="412"/>
      <c r="B21" s="415"/>
      <c r="C21" s="418"/>
      <c r="D21" s="415"/>
      <c r="E21" s="421"/>
      <c r="F21" s="424"/>
      <c r="G21" s="427"/>
      <c r="H21" s="436"/>
      <c r="I21" s="432" t="s">
        <v>228</v>
      </c>
      <c r="J21" s="212">
        <v>0.8</v>
      </c>
      <c r="K21" s="191" t="s">
        <v>363</v>
      </c>
      <c r="L21" s="193"/>
      <c r="M21" s="213" t="s">
        <v>364</v>
      </c>
      <c r="N21" s="84">
        <v>0</v>
      </c>
      <c r="O21" s="84">
        <v>0</v>
      </c>
      <c r="P21" s="84">
        <v>0</v>
      </c>
      <c r="Q21" s="84">
        <v>0</v>
      </c>
      <c r="R21" s="84">
        <v>0</v>
      </c>
      <c r="S21" s="201">
        <f t="shared" si="0"/>
        <v>0</v>
      </c>
      <c r="T21" s="260">
        <v>0</v>
      </c>
      <c r="U21" s="170"/>
      <c r="V21" s="173"/>
      <c r="W21" s="173"/>
      <c r="X21" s="204"/>
      <c r="Y21" s="173"/>
      <c r="Z21" s="171"/>
      <c r="AA21" s="171"/>
      <c r="AB21" s="171"/>
      <c r="AC21" s="173"/>
      <c r="AD21" s="171"/>
      <c r="AE21" s="176"/>
      <c r="AF21" s="173"/>
      <c r="AG21" s="173"/>
      <c r="AH21" s="173"/>
      <c r="AI21" s="461"/>
      <c r="AJ21" s="464"/>
      <c r="AK21" s="464"/>
      <c r="AL21" s="461"/>
      <c r="AM21" s="461"/>
      <c r="AN21" s="409"/>
      <c r="AO21" s="444"/>
      <c r="AP21" s="479"/>
      <c r="AQ21" s="482"/>
      <c r="AR21" s="476"/>
      <c r="AS21" s="469"/>
      <c r="AT21" s="470"/>
      <c r="AU21" s="503"/>
      <c r="AV21" s="470"/>
      <c r="AW21" s="495"/>
      <c r="AX21" s="486"/>
      <c r="AY21" s="497"/>
      <c r="AZ21" s="486"/>
      <c r="BA21" s="497"/>
      <c r="BB21" s="486"/>
      <c r="BC21" s="497"/>
      <c r="BD21" s="486"/>
      <c r="BE21" s="497"/>
      <c r="BF21" s="262"/>
    </row>
    <row r="22" spans="1:58" ht="39" customHeight="1" thickBot="1">
      <c r="A22" s="412"/>
      <c r="B22" s="415"/>
      <c r="C22" s="418"/>
      <c r="D22" s="415"/>
      <c r="E22" s="421"/>
      <c r="F22" s="424"/>
      <c r="G22" s="427"/>
      <c r="H22" s="436"/>
      <c r="I22" s="433"/>
      <c r="J22" s="215">
        <v>0.05</v>
      </c>
      <c r="K22" s="175" t="s">
        <v>358</v>
      </c>
      <c r="L22" s="185"/>
      <c r="M22" s="186" t="s">
        <v>365</v>
      </c>
      <c r="N22" s="85">
        <v>0</v>
      </c>
      <c r="O22" s="85">
        <v>0</v>
      </c>
      <c r="P22" s="85">
        <v>0</v>
      </c>
      <c r="Q22" s="85">
        <v>0</v>
      </c>
      <c r="R22" s="85">
        <v>0</v>
      </c>
      <c r="S22" s="201">
        <f t="shared" si="0"/>
        <v>0</v>
      </c>
      <c r="T22" s="260">
        <v>0</v>
      </c>
      <c r="U22" s="184"/>
      <c r="V22" s="175"/>
      <c r="W22" s="175"/>
      <c r="X22" s="187"/>
      <c r="Y22" s="175"/>
      <c r="Z22" s="185"/>
      <c r="AA22" s="185"/>
      <c r="AB22" s="185"/>
      <c r="AC22" s="175"/>
      <c r="AD22" s="185"/>
      <c r="AE22" s="175"/>
      <c r="AF22" s="175"/>
      <c r="AG22" s="175"/>
      <c r="AH22" s="175"/>
      <c r="AI22" s="461"/>
      <c r="AJ22" s="464"/>
      <c r="AK22" s="464"/>
      <c r="AL22" s="461"/>
      <c r="AM22" s="461"/>
      <c r="AN22" s="409"/>
      <c r="AO22" s="444"/>
      <c r="AP22" s="479"/>
      <c r="AQ22" s="482"/>
      <c r="AR22" s="476"/>
      <c r="AS22" s="469"/>
      <c r="AT22" s="470"/>
      <c r="AU22" s="503"/>
      <c r="AV22" s="470"/>
      <c r="AW22" s="495"/>
      <c r="AX22" s="486"/>
      <c r="AY22" s="497"/>
      <c r="AZ22" s="486"/>
      <c r="BA22" s="497"/>
      <c r="BB22" s="486"/>
      <c r="BC22" s="497"/>
      <c r="BD22" s="486"/>
      <c r="BE22" s="497"/>
      <c r="BF22" s="262"/>
    </row>
    <row r="23" spans="1:58" ht="39" customHeight="1" thickBot="1">
      <c r="A23" s="412"/>
      <c r="B23" s="415"/>
      <c r="C23" s="418"/>
      <c r="D23" s="415"/>
      <c r="E23" s="421"/>
      <c r="F23" s="424"/>
      <c r="G23" s="427"/>
      <c r="H23" s="436"/>
      <c r="I23" s="433"/>
      <c r="J23" s="215">
        <v>0.05</v>
      </c>
      <c r="K23" s="175" t="s">
        <v>361</v>
      </c>
      <c r="L23" s="185"/>
      <c r="M23" s="186" t="s">
        <v>369</v>
      </c>
      <c r="N23" s="85">
        <v>0</v>
      </c>
      <c r="O23" s="85">
        <v>0</v>
      </c>
      <c r="P23" s="85">
        <v>0</v>
      </c>
      <c r="Q23" s="85">
        <v>0</v>
      </c>
      <c r="R23" s="85">
        <v>0</v>
      </c>
      <c r="S23" s="201">
        <f t="shared" si="0"/>
        <v>0</v>
      </c>
      <c r="T23" s="260">
        <v>0</v>
      </c>
      <c r="U23" s="184" t="s">
        <v>349</v>
      </c>
      <c r="V23" s="175" t="s">
        <v>349</v>
      </c>
      <c r="W23" s="175" t="s">
        <v>349</v>
      </c>
      <c r="X23" s="224"/>
      <c r="Y23" s="223"/>
      <c r="Z23" s="220"/>
      <c r="AA23" s="185"/>
      <c r="AB23" s="185"/>
      <c r="AC23" s="175"/>
      <c r="AD23" s="185"/>
      <c r="AE23" s="175"/>
      <c r="AF23" s="175"/>
      <c r="AG23" s="175"/>
      <c r="AH23" s="175" t="s">
        <v>349</v>
      </c>
      <c r="AI23" s="461"/>
      <c r="AJ23" s="464"/>
      <c r="AK23" s="464"/>
      <c r="AL23" s="461"/>
      <c r="AM23" s="461"/>
      <c r="AN23" s="409"/>
      <c r="AO23" s="444"/>
      <c r="AP23" s="479"/>
      <c r="AQ23" s="482"/>
      <c r="AR23" s="476"/>
      <c r="AS23" s="469"/>
      <c r="AT23" s="470"/>
      <c r="AU23" s="503"/>
      <c r="AV23" s="470"/>
      <c r="AW23" s="495"/>
      <c r="AX23" s="486"/>
      <c r="AY23" s="497"/>
      <c r="AZ23" s="486"/>
      <c r="BA23" s="497"/>
      <c r="BB23" s="486"/>
      <c r="BC23" s="497"/>
      <c r="BD23" s="486"/>
      <c r="BE23" s="497"/>
      <c r="BF23" s="262"/>
    </row>
    <row r="24" spans="1:58" ht="39" customHeight="1" thickBot="1">
      <c r="A24" s="412"/>
      <c r="B24" s="415"/>
      <c r="C24" s="418"/>
      <c r="D24" s="415"/>
      <c r="E24" s="421"/>
      <c r="F24" s="424"/>
      <c r="G24" s="427"/>
      <c r="H24" s="436"/>
      <c r="I24" s="433"/>
      <c r="J24" s="215">
        <v>0.05</v>
      </c>
      <c r="K24" s="175" t="s">
        <v>357</v>
      </c>
      <c r="L24" s="185"/>
      <c r="M24" s="186" t="s">
        <v>367</v>
      </c>
      <c r="N24" s="85">
        <v>0</v>
      </c>
      <c r="O24" s="85">
        <v>0</v>
      </c>
      <c r="P24" s="85">
        <v>0</v>
      </c>
      <c r="Q24" s="85">
        <v>0</v>
      </c>
      <c r="R24" s="85">
        <v>0</v>
      </c>
      <c r="S24" s="201">
        <f t="shared" si="0"/>
        <v>0</v>
      </c>
      <c r="T24" s="260">
        <v>0</v>
      </c>
      <c r="U24" s="184" t="s">
        <v>349</v>
      </c>
      <c r="V24" s="175" t="s">
        <v>349</v>
      </c>
      <c r="W24" s="175" t="s">
        <v>349</v>
      </c>
      <c r="X24" s="252"/>
      <c r="Y24" s="253"/>
      <c r="Z24" s="254"/>
      <c r="AA24" s="185"/>
      <c r="AB24" s="185"/>
      <c r="AC24" s="175"/>
      <c r="AD24" s="185"/>
      <c r="AE24" s="175"/>
      <c r="AF24" s="175"/>
      <c r="AG24" s="175"/>
      <c r="AH24" s="175" t="s">
        <v>349</v>
      </c>
      <c r="AI24" s="461"/>
      <c r="AJ24" s="464"/>
      <c r="AK24" s="464"/>
      <c r="AL24" s="461"/>
      <c r="AM24" s="461"/>
      <c r="AN24" s="409"/>
      <c r="AO24" s="444"/>
      <c r="AP24" s="479"/>
      <c r="AQ24" s="482"/>
      <c r="AR24" s="476"/>
      <c r="AS24" s="469"/>
      <c r="AT24" s="470"/>
      <c r="AU24" s="503"/>
      <c r="AV24" s="470"/>
      <c r="AW24" s="495"/>
      <c r="AX24" s="486"/>
      <c r="AY24" s="497"/>
      <c r="AZ24" s="486"/>
      <c r="BA24" s="497"/>
      <c r="BB24" s="486"/>
      <c r="BC24" s="497"/>
      <c r="BD24" s="486"/>
      <c r="BE24" s="497"/>
      <c r="BF24" s="262"/>
    </row>
    <row r="25" spans="1:58" ht="39" customHeight="1" thickBot="1">
      <c r="A25" s="412"/>
      <c r="B25" s="415"/>
      <c r="C25" s="418"/>
      <c r="D25" s="415"/>
      <c r="E25" s="421"/>
      <c r="F25" s="424"/>
      <c r="G25" s="427"/>
      <c r="H25" s="436"/>
      <c r="I25" s="433"/>
      <c r="J25" s="216">
        <v>0.05</v>
      </c>
      <c r="K25" s="198" t="s">
        <v>359</v>
      </c>
      <c r="L25" s="196"/>
      <c r="M25" s="197" t="s">
        <v>368</v>
      </c>
      <c r="N25" s="86">
        <v>0</v>
      </c>
      <c r="O25" s="86">
        <v>0</v>
      </c>
      <c r="P25" s="86">
        <v>0</v>
      </c>
      <c r="Q25" s="86">
        <v>0</v>
      </c>
      <c r="R25" s="86">
        <v>0</v>
      </c>
      <c r="S25" s="276">
        <f t="shared" si="0"/>
        <v>0</v>
      </c>
      <c r="T25" s="260">
        <v>0</v>
      </c>
      <c r="U25" s="195"/>
      <c r="V25" s="198"/>
      <c r="W25" s="198"/>
      <c r="X25" s="251"/>
      <c r="Y25" s="191"/>
      <c r="Z25" s="193"/>
      <c r="AA25" s="196"/>
      <c r="AB25" s="196"/>
      <c r="AC25" s="198"/>
      <c r="AD25" s="196"/>
      <c r="AE25" s="198"/>
      <c r="AF25" s="198"/>
      <c r="AG25" s="198"/>
      <c r="AH25" s="198" t="s">
        <v>349</v>
      </c>
      <c r="AI25" s="461"/>
      <c r="AJ25" s="464"/>
      <c r="AK25" s="464"/>
      <c r="AL25" s="461"/>
      <c r="AM25" s="461"/>
      <c r="AN25" s="409"/>
      <c r="AO25" s="444"/>
      <c r="AP25" s="479"/>
      <c r="AQ25" s="482"/>
      <c r="AR25" s="476"/>
      <c r="AS25" s="469"/>
      <c r="AT25" s="470"/>
      <c r="AU25" s="503"/>
      <c r="AV25" s="470"/>
      <c r="AW25" s="495"/>
      <c r="AX25" s="486"/>
      <c r="AY25" s="497"/>
      <c r="AZ25" s="486"/>
      <c r="BA25" s="497"/>
      <c r="BB25" s="486"/>
      <c r="BC25" s="497"/>
      <c r="BD25" s="486"/>
      <c r="BE25" s="497"/>
      <c r="BF25" s="262"/>
    </row>
    <row r="26" spans="1:58" ht="39" customHeight="1" thickBot="1">
      <c r="A26" s="412"/>
      <c r="B26" s="415"/>
      <c r="C26" s="418"/>
      <c r="D26" s="415"/>
      <c r="E26" s="421"/>
      <c r="F26" s="424"/>
      <c r="G26" s="427"/>
      <c r="H26" s="436"/>
      <c r="I26" s="432" t="s">
        <v>227</v>
      </c>
      <c r="J26" s="217">
        <v>0.8</v>
      </c>
      <c r="K26" s="173" t="s">
        <v>363</v>
      </c>
      <c r="L26" s="171"/>
      <c r="M26" s="218" t="s">
        <v>364</v>
      </c>
      <c r="N26" s="84">
        <v>0</v>
      </c>
      <c r="O26" s="84">
        <v>0</v>
      </c>
      <c r="P26" s="84">
        <v>0</v>
      </c>
      <c r="Q26" s="84">
        <v>0</v>
      </c>
      <c r="R26" s="84">
        <v>0</v>
      </c>
      <c r="S26" s="201">
        <f t="shared" si="0"/>
        <v>0</v>
      </c>
      <c r="T26" s="260">
        <v>0</v>
      </c>
      <c r="U26" s="170" t="s">
        <v>349</v>
      </c>
      <c r="V26" s="173" t="s">
        <v>349</v>
      </c>
      <c r="W26" s="173" t="s">
        <v>349</v>
      </c>
      <c r="X26" s="173" t="s">
        <v>349</v>
      </c>
      <c r="Y26" s="173" t="s">
        <v>349</v>
      </c>
      <c r="Z26" s="173" t="s">
        <v>349</v>
      </c>
      <c r="AA26" s="171" t="s">
        <v>349</v>
      </c>
      <c r="AB26" s="171" t="s">
        <v>349</v>
      </c>
      <c r="AC26" s="173" t="s">
        <v>349</v>
      </c>
      <c r="AD26" s="171" t="s">
        <v>349</v>
      </c>
      <c r="AE26" s="176"/>
      <c r="AF26" s="173"/>
      <c r="AG26" s="173"/>
      <c r="AH26" s="173" t="s">
        <v>349</v>
      </c>
      <c r="AI26" s="461"/>
      <c r="AJ26" s="464"/>
      <c r="AK26" s="464"/>
      <c r="AL26" s="461"/>
      <c r="AM26" s="461"/>
      <c r="AN26" s="409"/>
      <c r="AO26" s="444"/>
      <c r="AP26" s="479"/>
      <c r="AQ26" s="482"/>
      <c r="AR26" s="476"/>
      <c r="AS26" s="469"/>
      <c r="AT26" s="470"/>
      <c r="AU26" s="503"/>
      <c r="AV26" s="470"/>
      <c r="AW26" s="495"/>
      <c r="AX26" s="486"/>
      <c r="AY26" s="497"/>
      <c r="AZ26" s="486"/>
      <c r="BA26" s="497"/>
      <c r="BB26" s="486"/>
      <c r="BC26" s="497"/>
      <c r="BD26" s="486"/>
      <c r="BE26" s="497"/>
      <c r="BF26" s="262"/>
    </row>
    <row r="27" spans="1:58" ht="39" customHeight="1" thickBot="1">
      <c r="A27" s="412"/>
      <c r="B27" s="415"/>
      <c r="C27" s="418"/>
      <c r="D27" s="415"/>
      <c r="E27" s="421"/>
      <c r="F27" s="424"/>
      <c r="G27" s="427"/>
      <c r="H27" s="436"/>
      <c r="I27" s="433"/>
      <c r="J27" s="215">
        <v>0.05</v>
      </c>
      <c r="K27" s="175" t="s">
        <v>358</v>
      </c>
      <c r="L27" s="185"/>
      <c r="M27" s="186" t="s">
        <v>371</v>
      </c>
      <c r="N27" s="85">
        <v>0</v>
      </c>
      <c r="O27" s="85">
        <v>0</v>
      </c>
      <c r="P27" s="85">
        <v>0</v>
      </c>
      <c r="Q27" s="85">
        <v>0</v>
      </c>
      <c r="R27" s="85">
        <v>0</v>
      </c>
      <c r="S27" s="201">
        <f t="shared" si="0"/>
        <v>0</v>
      </c>
      <c r="T27" s="260">
        <v>0</v>
      </c>
      <c r="U27" s="184" t="s">
        <v>349</v>
      </c>
      <c r="V27" s="175" t="s">
        <v>349</v>
      </c>
      <c r="W27" s="175" t="s">
        <v>349</v>
      </c>
      <c r="X27" s="187"/>
      <c r="Y27" s="175"/>
      <c r="Z27" s="185"/>
      <c r="AA27" s="185"/>
      <c r="AB27" s="185"/>
      <c r="AC27" s="175"/>
      <c r="AD27" s="185"/>
      <c r="AE27" s="175"/>
      <c r="AF27" s="175"/>
      <c r="AG27" s="175"/>
      <c r="AH27" s="175" t="s">
        <v>349</v>
      </c>
      <c r="AI27" s="461"/>
      <c r="AJ27" s="464"/>
      <c r="AK27" s="464"/>
      <c r="AL27" s="461"/>
      <c r="AM27" s="461"/>
      <c r="AN27" s="409"/>
      <c r="AO27" s="444"/>
      <c r="AP27" s="479"/>
      <c r="AQ27" s="482"/>
      <c r="AR27" s="476"/>
      <c r="AS27" s="469"/>
      <c r="AT27" s="470"/>
      <c r="AU27" s="503"/>
      <c r="AV27" s="470"/>
      <c r="AW27" s="495"/>
      <c r="AX27" s="486"/>
      <c r="AY27" s="497"/>
      <c r="AZ27" s="486"/>
      <c r="BA27" s="497"/>
      <c r="BB27" s="486"/>
      <c r="BC27" s="497"/>
      <c r="BD27" s="486"/>
      <c r="BE27" s="497"/>
      <c r="BF27" s="262"/>
    </row>
    <row r="28" spans="1:58" ht="39" customHeight="1" thickBot="1">
      <c r="A28" s="412"/>
      <c r="B28" s="415"/>
      <c r="C28" s="418"/>
      <c r="D28" s="415"/>
      <c r="E28" s="421"/>
      <c r="F28" s="424"/>
      <c r="G28" s="427"/>
      <c r="H28" s="436"/>
      <c r="I28" s="433"/>
      <c r="J28" s="215">
        <v>0.05</v>
      </c>
      <c r="K28" s="175" t="s">
        <v>360</v>
      </c>
      <c r="L28" s="185"/>
      <c r="M28" s="186" t="s">
        <v>370</v>
      </c>
      <c r="N28" s="85">
        <v>0</v>
      </c>
      <c r="O28" s="85">
        <v>0</v>
      </c>
      <c r="P28" s="85">
        <v>0</v>
      </c>
      <c r="Q28" s="85">
        <v>0</v>
      </c>
      <c r="R28" s="85">
        <v>0</v>
      </c>
      <c r="S28" s="201">
        <f t="shared" si="0"/>
        <v>0</v>
      </c>
      <c r="T28" s="260">
        <v>0</v>
      </c>
      <c r="U28" s="184" t="s">
        <v>349</v>
      </c>
      <c r="V28" s="175" t="s">
        <v>349</v>
      </c>
      <c r="W28" s="175" t="s">
        <v>349</v>
      </c>
      <c r="X28" s="187"/>
      <c r="Y28" s="175"/>
      <c r="Z28" s="185"/>
      <c r="AA28" s="185"/>
      <c r="AB28" s="185"/>
      <c r="AC28" s="175"/>
      <c r="AD28" s="185"/>
      <c r="AE28" s="175"/>
      <c r="AF28" s="175"/>
      <c r="AG28" s="175"/>
      <c r="AH28" s="175" t="s">
        <v>349</v>
      </c>
      <c r="AI28" s="461"/>
      <c r="AJ28" s="464"/>
      <c r="AK28" s="464"/>
      <c r="AL28" s="461"/>
      <c r="AM28" s="461"/>
      <c r="AN28" s="409"/>
      <c r="AO28" s="444"/>
      <c r="AP28" s="479"/>
      <c r="AQ28" s="482"/>
      <c r="AR28" s="476"/>
      <c r="AS28" s="469"/>
      <c r="AT28" s="470"/>
      <c r="AU28" s="503"/>
      <c r="AV28" s="470"/>
      <c r="AW28" s="495"/>
      <c r="AX28" s="486"/>
      <c r="AY28" s="497"/>
      <c r="AZ28" s="486"/>
      <c r="BA28" s="497"/>
      <c r="BB28" s="486"/>
      <c r="BC28" s="497"/>
      <c r="BD28" s="486"/>
      <c r="BE28" s="497"/>
      <c r="BF28" s="262"/>
    </row>
    <row r="29" spans="1:58" ht="39" customHeight="1" thickBot="1">
      <c r="A29" s="412"/>
      <c r="B29" s="415"/>
      <c r="C29" s="418"/>
      <c r="D29" s="415"/>
      <c r="E29" s="421"/>
      <c r="F29" s="424"/>
      <c r="G29" s="427"/>
      <c r="H29" s="436"/>
      <c r="I29" s="433"/>
      <c r="J29" s="215">
        <v>0.05</v>
      </c>
      <c r="K29" s="175" t="s">
        <v>357</v>
      </c>
      <c r="L29" s="185"/>
      <c r="M29" s="186" t="s">
        <v>367</v>
      </c>
      <c r="N29" s="85">
        <v>0</v>
      </c>
      <c r="O29" s="85">
        <v>0</v>
      </c>
      <c r="P29" s="85">
        <v>0</v>
      </c>
      <c r="Q29" s="85">
        <v>0</v>
      </c>
      <c r="R29" s="85">
        <v>0</v>
      </c>
      <c r="S29" s="201">
        <f t="shared" si="0"/>
        <v>0</v>
      </c>
      <c r="T29" s="260">
        <v>0</v>
      </c>
      <c r="U29" s="184" t="s">
        <v>349</v>
      </c>
      <c r="V29" s="175" t="s">
        <v>349</v>
      </c>
      <c r="W29" s="175" t="s">
        <v>349</v>
      </c>
      <c r="X29" s="187"/>
      <c r="Y29" s="175"/>
      <c r="Z29" s="185"/>
      <c r="AA29" s="185"/>
      <c r="AB29" s="185"/>
      <c r="AC29" s="175"/>
      <c r="AD29" s="185"/>
      <c r="AE29" s="175"/>
      <c r="AF29" s="175"/>
      <c r="AG29" s="175"/>
      <c r="AH29" s="175" t="s">
        <v>349</v>
      </c>
      <c r="AI29" s="461"/>
      <c r="AJ29" s="464"/>
      <c r="AK29" s="464"/>
      <c r="AL29" s="461"/>
      <c r="AM29" s="461"/>
      <c r="AN29" s="409"/>
      <c r="AO29" s="444"/>
      <c r="AP29" s="479"/>
      <c r="AQ29" s="482"/>
      <c r="AR29" s="476"/>
      <c r="AS29" s="469"/>
      <c r="AT29" s="470"/>
      <c r="AU29" s="503"/>
      <c r="AV29" s="470"/>
      <c r="AW29" s="495"/>
      <c r="AX29" s="486"/>
      <c r="AY29" s="497"/>
      <c r="AZ29" s="486"/>
      <c r="BA29" s="497"/>
      <c r="BB29" s="486"/>
      <c r="BC29" s="497"/>
      <c r="BD29" s="486"/>
      <c r="BE29" s="497"/>
      <c r="BF29" s="262"/>
    </row>
    <row r="30" spans="1:58" ht="39" customHeight="1" thickBot="1">
      <c r="A30" s="413"/>
      <c r="B30" s="416"/>
      <c r="C30" s="419"/>
      <c r="D30" s="416"/>
      <c r="E30" s="422"/>
      <c r="F30" s="425"/>
      <c r="G30" s="428"/>
      <c r="H30" s="437"/>
      <c r="I30" s="434"/>
      <c r="J30" s="216">
        <v>0.05</v>
      </c>
      <c r="K30" s="198" t="s">
        <v>359</v>
      </c>
      <c r="L30" s="196"/>
      <c r="M30" s="197" t="s">
        <v>368</v>
      </c>
      <c r="N30" s="86">
        <v>0</v>
      </c>
      <c r="O30" s="86">
        <v>0</v>
      </c>
      <c r="P30" s="86">
        <v>0</v>
      </c>
      <c r="Q30" s="86">
        <v>0</v>
      </c>
      <c r="R30" s="86">
        <v>0</v>
      </c>
      <c r="S30" s="276">
        <f t="shared" si="0"/>
        <v>0</v>
      </c>
      <c r="T30" s="260">
        <v>0</v>
      </c>
      <c r="U30" s="195" t="s">
        <v>349</v>
      </c>
      <c r="V30" s="198" t="s">
        <v>349</v>
      </c>
      <c r="W30" s="198" t="s">
        <v>349</v>
      </c>
      <c r="X30" s="211"/>
      <c r="Y30" s="198"/>
      <c r="Z30" s="196"/>
      <c r="AA30" s="196"/>
      <c r="AB30" s="196"/>
      <c r="AC30" s="198"/>
      <c r="AD30" s="196"/>
      <c r="AE30" s="198"/>
      <c r="AF30" s="198"/>
      <c r="AG30" s="198"/>
      <c r="AH30" s="198" t="s">
        <v>349</v>
      </c>
      <c r="AI30" s="492"/>
      <c r="AJ30" s="494"/>
      <c r="AK30" s="494"/>
      <c r="AL30" s="492"/>
      <c r="AM30" s="492"/>
      <c r="AN30" s="410"/>
      <c r="AO30" s="445"/>
      <c r="AP30" s="480"/>
      <c r="AQ30" s="483"/>
      <c r="AR30" s="477"/>
      <c r="AS30" s="469"/>
      <c r="AT30" s="470"/>
      <c r="AU30" s="503"/>
      <c r="AV30" s="470"/>
      <c r="AW30" s="495"/>
      <c r="AX30" s="487"/>
      <c r="AY30" s="498"/>
      <c r="AZ30" s="487"/>
      <c r="BA30" s="498"/>
      <c r="BB30" s="487"/>
      <c r="BC30" s="498"/>
      <c r="BD30" s="487"/>
      <c r="BE30" s="498"/>
      <c r="BF30" s="262"/>
    </row>
    <row r="31" spans="1:58" ht="39" customHeight="1" thickBot="1">
      <c r="A31" s="177"/>
      <c r="B31" s="178"/>
      <c r="C31" s="179"/>
      <c r="D31" s="178"/>
      <c r="E31" s="180"/>
      <c r="F31" s="181"/>
      <c r="G31" s="182"/>
      <c r="H31" s="205"/>
      <c r="I31" s="163"/>
      <c r="J31" s="499" t="s">
        <v>421</v>
      </c>
      <c r="K31" s="500"/>
      <c r="L31" s="500"/>
      <c r="M31" s="501"/>
      <c r="N31" s="214"/>
      <c r="O31" s="245">
        <f>SUM(O16:O30)</f>
        <v>0</v>
      </c>
      <c r="P31" s="214"/>
      <c r="Q31" s="214"/>
      <c r="R31" s="214"/>
      <c r="S31" s="280">
        <f>SUM(S16:S30)</f>
        <v>5.85</v>
      </c>
      <c r="T31" s="306">
        <f>(T16+T17+T18+T19+T20+T21+T22+T23+T24+T25+T26+T27+T28+T29+T30)/15</f>
        <v>6.5000000000000002E-2</v>
      </c>
      <c r="U31" s="228"/>
      <c r="V31" s="180"/>
      <c r="W31" s="180"/>
      <c r="X31" s="231"/>
      <c r="Y31" s="180"/>
      <c r="Z31" s="182"/>
      <c r="AA31" s="182"/>
      <c r="AB31" s="182"/>
      <c r="AC31" s="180"/>
      <c r="AD31" s="182"/>
      <c r="AE31" s="180"/>
      <c r="AF31" s="180"/>
      <c r="AG31" s="180"/>
      <c r="AH31" s="180"/>
      <c r="AI31" s="296">
        <v>500000000</v>
      </c>
      <c r="AJ31" s="296">
        <v>500000000</v>
      </c>
      <c r="AK31" s="296">
        <v>500000000</v>
      </c>
      <c r="AL31" s="296">
        <v>500000000</v>
      </c>
      <c r="AM31" s="544">
        <v>500000000</v>
      </c>
      <c r="AN31" s="180"/>
      <c r="AO31" s="227"/>
      <c r="AP31" s="255">
        <v>20000000</v>
      </c>
      <c r="AQ31" s="256">
        <v>0.04</v>
      </c>
      <c r="AR31" s="249">
        <v>0</v>
      </c>
      <c r="AS31" s="256">
        <v>0</v>
      </c>
      <c r="AT31" s="257">
        <f>AR31/AP31</f>
        <v>0</v>
      </c>
      <c r="AU31" s="260">
        <v>0.3</v>
      </c>
      <c r="AV31" s="285">
        <v>40000000</v>
      </c>
      <c r="AW31" s="260">
        <v>0.08</v>
      </c>
      <c r="AX31" s="294">
        <v>351566667</v>
      </c>
      <c r="AY31" s="293">
        <f>AX31/AK31</f>
        <v>0.703133334</v>
      </c>
      <c r="AZ31" s="294">
        <v>162166667</v>
      </c>
      <c r="BA31" s="293">
        <f>AZ31/AK31</f>
        <v>0.32433333399999997</v>
      </c>
      <c r="BB31" s="544">
        <v>476050001</v>
      </c>
      <c r="BC31" s="307">
        <f>BB31/AM31</f>
        <v>0.952100002</v>
      </c>
      <c r="BD31" s="544">
        <v>476050001</v>
      </c>
      <c r="BE31" s="307">
        <f>BD31/AM31</f>
        <v>0.952100002</v>
      </c>
      <c r="BF31" s="262"/>
    </row>
    <row r="32" spans="1:58" ht="96.75" customHeight="1" thickBot="1">
      <c r="A32" s="411" t="s">
        <v>157</v>
      </c>
      <c r="B32" s="414" t="s">
        <v>350</v>
      </c>
      <c r="C32" s="417" t="s">
        <v>351</v>
      </c>
      <c r="D32" s="408" t="s">
        <v>194</v>
      </c>
      <c r="E32" s="420" t="s">
        <v>229</v>
      </c>
      <c r="F32" s="423">
        <v>2024130010058</v>
      </c>
      <c r="G32" s="426" t="s">
        <v>193</v>
      </c>
      <c r="H32" s="173" t="s">
        <v>230</v>
      </c>
      <c r="I32" s="173" t="s">
        <v>230</v>
      </c>
      <c r="J32" s="217">
        <v>0.9</v>
      </c>
      <c r="K32" s="173" t="s">
        <v>231</v>
      </c>
      <c r="L32" s="171"/>
      <c r="M32" s="172" t="s">
        <v>232</v>
      </c>
      <c r="N32" s="84">
        <v>5</v>
      </c>
      <c r="O32" s="84">
        <v>0</v>
      </c>
      <c r="P32" s="258">
        <v>0.57948999999999995</v>
      </c>
      <c r="Q32" s="84">
        <v>4</v>
      </c>
      <c r="R32" s="84">
        <v>8.6199999999999992</v>
      </c>
      <c r="S32" s="281">
        <f>(O32+P32+Q32+R32)</f>
        <v>13.199489999999999</v>
      </c>
      <c r="T32" s="260">
        <v>1</v>
      </c>
      <c r="U32" s="170" t="s">
        <v>396</v>
      </c>
      <c r="V32" s="173" t="s">
        <v>221</v>
      </c>
      <c r="W32" s="173">
        <v>330</v>
      </c>
      <c r="X32" s="204">
        <v>1059626000</v>
      </c>
      <c r="Y32" s="173" t="s">
        <v>398</v>
      </c>
      <c r="Z32" s="171" t="s">
        <v>408</v>
      </c>
      <c r="AA32" s="171" t="s">
        <v>411</v>
      </c>
      <c r="AB32" s="171" t="s">
        <v>412</v>
      </c>
      <c r="AC32" s="171" t="s">
        <v>397</v>
      </c>
      <c r="AD32" s="171" t="s">
        <v>338</v>
      </c>
      <c r="AE32" s="176">
        <v>81200000</v>
      </c>
      <c r="AF32" s="173"/>
      <c r="AG32" s="173" t="s">
        <v>223</v>
      </c>
      <c r="AH32" s="173" t="s">
        <v>395</v>
      </c>
      <c r="AI32" s="460">
        <v>1626887640</v>
      </c>
      <c r="AJ32" s="460">
        <v>2872198702.1500001</v>
      </c>
      <c r="AK32" s="460">
        <v>2872198702.1500001</v>
      </c>
      <c r="AL32" s="460">
        <v>2872198702.1500001</v>
      </c>
      <c r="AM32" s="463">
        <v>3972198702.1500001</v>
      </c>
      <c r="AN32" s="408" t="s">
        <v>233</v>
      </c>
      <c r="AO32" s="443" t="s">
        <v>234</v>
      </c>
      <c r="AP32" s="511">
        <v>81200000</v>
      </c>
      <c r="AQ32" s="514">
        <f>AP32/AJ32</f>
        <v>2.8271024542702181E-2</v>
      </c>
      <c r="AR32" s="517">
        <v>5300000</v>
      </c>
      <c r="AS32" s="502">
        <f>AR32/AJ32</f>
        <v>1.8452762324670142E-3</v>
      </c>
      <c r="AT32" s="470">
        <v>2559201076</v>
      </c>
      <c r="AU32" s="503">
        <f>AT32/AK32</f>
        <v>0.89102507917864315</v>
      </c>
      <c r="AV32" s="470">
        <v>1282072397</v>
      </c>
      <c r="AW32" s="503">
        <f>AV32/AK32</f>
        <v>0.44637315518605925</v>
      </c>
      <c r="AX32" s="485">
        <v>2756628793</v>
      </c>
      <c r="AY32" s="496">
        <f>AX32/AL32</f>
        <v>0.95976256480323263</v>
      </c>
      <c r="AZ32" s="485">
        <v>2650101075</v>
      </c>
      <c r="BA32" s="496">
        <f>AZ32/AL32</f>
        <v>0.92267330704392159</v>
      </c>
      <c r="BB32" s="485">
        <v>3946141510.0500002</v>
      </c>
      <c r="BC32" s="496">
        <f>BB32/AM32</f>
        <v>0.99344010860134058</v>
      </c>
      <c r="BD32" s="485">
        <v>2579393044</v>
      </c>
      <c r="BE32" s="496">
        <f>BD32/AM32</f>
        <v>0.64936153435724975</v>
      </c>
      <c r="BF32" s="262"/>
    </row>
    <row r="33" spans="1:58" ht="96.75" customHeight="1" thickBot="1">
      <c r="A33" s="412"/>
      <c r="B33" s="415"/>
      <c r="C33" s="418"/>
      <c r="D33" s="409"/>
      <c r="E33" s="421"/>
      <c r="F33" s="424"/>
      <c r="G33" s="427"/>
      <c r="H33" s="175" t="s">
        <v>235</v>
      </c>
      <c r="I33" s="175" t="s">
        <v>236</v>
      </c>
      <c r="J33" s="215">
        <v>0.05</v>
      </c>
      <c r="K33" s="175" t="s">
        <v>237</v>
      </c>
      <c r="L33" s="185"/>
      <c r="M33" s="186" t="s">
        <v>238</v>
      </c>
      <c r="N33" s="85">
        <v>0.25</v>
      </c>
      <c r="O33" s="85">
        <v>0</v>
      </c>
      <c r="P33" s="85">
        <v>0</v>
      </c>
      <c r="Q33" s="85">
        <v>0.18</v>
      </c>
      <c r="R33" s="85">
        <v>0.125</v>
      </c>
      <c r="S33" s="201">
        <f>O33+P33+Q33+R33</f>
        <v>0.30499999999999999</v>
      </c>
      <c r="T33" s="260">
        <v>1</v>
      </c>
      <c r="U33" s="184" t="s">
        <v>349</v>
      </c>
      <c r="V33" s="175" t="s">
        <v>349</v>
      </c>
      <c r="W33" s="175" t="s">
        <v>349</v>
      </c>
      <c r="X33" s="187"/>
      <c r="Y33" s="175"/>
      <c r="Z33" s="185"/>
      <c r="AA33" s="185"/>
      <c r="AB33" s="185"/>
      <c r="AC33" s="175"/>
      <c r="AD33" s="185"/>
      <c r="AE33" s="189"/>
      <c r="AF33" s="175"/>
      <c r="AG33" s="175"/>
      <c r="AH33" s="175"/>
      <c r="AI33" s="461"/>
      <c r="AJ33" s="461"/>
      <c r="AK33" s="461"/>
      <c r="AL33" s="461"/>
      <c r="AM33" s="464"/>
      <c r="AN33" s="409"/>
      <c r="AO33" s="444"/>
      <c r="AP33" s="512"/>
      <c r="AQ33" s="515"/>
      <c r="AR33" s="518"/>
      <c r="AS33" s="502"/>
      <c r="AT33" s="470"/>
      <c r="AU33" s="503"/>
      <c r="AV33" s="470"/>
      <c r="AW33" s="503"/>
      <c r="AX33" s="486"/>
      <c r="AY33" s="497"/>
      <c r="AZ33" s="486"/>
      <c r="BA33" s="497"/>
      <c r="BB33" s="486"/>
      <c r="BC33" s="497"/>
      <c r="BD33" s="486"/>
      <c r="BE33" s="497"/>
      <c r="BF33" s="262"/>
    </row>
    <row r="34" spans="1:58" s="58" customFormat="1" ht="96.75" customHeight="1" thickBot="1">
      <c r="A34" s="413"/>
      <c r="B34" s="416"/>
      <c r="C34" s="419"/>
      <c r="D34" s="410"/>
      <c r="E34" s="422"/>
      <c r="F34" s="425"/>
      <c r="G34" s="428"/>
      <c r="H34" s="198" t="s">
        <v>240</v>
      </c>
      <c r="I34" s="198" t="s">
        <v>241</v>
      </c>
      <c r="J34" s="236">
        <v>0.05</v>
      </c>
      <c r="K34" s="223" t="s">
        <v>242</v>
      </c>
      <c r="L34" s="220"/>
      <c r="M34" s="221" t="s">
        <v>243</v>
      </c>
      <c r="N34" s="222">
        <v>10000</v>
      </c>
      <c r="O34" s="259">
        <v>0</v>
      </c>
      <c r="P34" s="222">
        <v>0</v>
      </c>
      <c r="Q34" s="222">
        <v>6826</v>
      </c>
      <c r="R34" s="222">
        <v>3178</v>
      </c>
      <c r="S34" s="263">
        <f t="shared" si="0"/>
        <v>10004</v>
      </c>
      <c r="T34" s="260">
        <f>S34/N34</f>
        <v>1.0004</v>
      </c>
      <c r="U34" s="219" t="s">
        <v>349</v>
      </c>
      <c r="V34" s="223" t="s">
        <v>349</v>
      </c>
      <c r="W34" s="223" t="s">
        <v>349</v>
      </c>
      <c r="X34" s="224"/>
      <c r="Y34" s="223"/>
      <c r="Z34" s="220"/>
      <c r="AA34" s="220"/>
      <c r="AB34" s="220"/>
      <c r="AC34" s="223"/>
      <c r="AD34" s="220"/>
      <c r="AE34" s="225"/>
      <c r="AF34" s="223"/>
      <c r="AG34" s="223"/>
      <c r="AH34" s="223"/>
      <c r="AI34" s="462"/>
      <c r="AJ34" s="462"/>
      <c r="AK34" s="462"/>
      <c r="AL34" s="462"/>
      <c r="AM34" s="465"/>
      <c r="AN34" s="446"/>
      <c r="AO34" s="447"/>
      <c r="AP34" s="513"/>
      <c r="AQ34" s="516"/>
      <c r="AR34" s="519"/>
      <c r="AS34" s="502"/>
      <c r="AT34" s="470"/>
      <c r="AU34" s="503"/>
      <c r="AV34" s="470"/>
      <c r="AW34" s="503"/>
      <c r="AX34" s="487"/>
      <c r="AY34" s="498"/>
      <c r="AZ34" s="487"/>
      <c r="BA34" s="498"/>
      <c r="BB34" s="487"/>
      <c r="BC34" s="498"/>
      <c r="BD34" s="487"/>
      <c r="BE34" s="498"/>
      <c r="BF34" s="262"/>
    </row>
    <row r="35" spans="1:58" s="163" customFormat="1" ht="51.75" customHeight="1">
      <c r="A35" s="233"/>
      <c r="B35" s="56"/>
      <c r="C35" s="234"/>
      <c r="F35" s="235"/>
      <c r="G35" s="233"/>
      <c r="J35" s="504" t="s">
        <v>422</v>
      </c>
      <c r="K35" s="504"/>
      <c r="L35" s="504"/>
      <c r="M35" s="504"/>
      <c r="N35" s="232"/>
      <c r="O35" s="245">
        <f>SUM(O32:O34)</f>
        <v>0</v>
      </c>
      <c r="P35" s="232"/>
      <c r="Q35" s="232"/>
      <c r="R35" s="232"/>
      <c r="S35" s="280">
        <f>SUM(S32:S34)</f>
        <v>10017.504489999999</v>
      </c>
      <c r="T35" s="257">
        <f>(T33+T32+T34)/3</f>
        <v>1.0001333333333333</v>
      </c>
      <c r="U35" s="277"/>
      <c r="V35" s="232"/>
      <c r="W35" s="232"/>
      <c r="X35" s="239"/>
      <c r="Y35" s="232"/>
      <c r="Z35" s="240"/>
      <c r="AA35" s="240"/>
      <c r="AB35" s="240"/>
      <c r="AC35" s="232"/>
      <c r="AD35" s="240"/>
      <c r="AE35" s="241"/>
      <c r="AF35" s="232"/>
      <c r="AG35" s="232"/>
      <c r="AH35" s="232"/>
      <c r="AI35" s="294">
        <v>1626887640</v>
      </c>
      <c r="AJ35" s="294">
        <v>2872198702.1500001</v>
      </c>
      <c r="AK35" s="294">
        <v>2872198702.1500001</v>
      </c>
      <c r="AL35" s="294">
        <v>2872198702.1500001</v>
      </c>
      <c r="AM35" s="545">
        <v>3972198702.1500001</v>
      </c>
      <c r="AN35" s="232"/>
      <c r="AO35" s="247"/>
      <c r="AP35" s="237">
        <v>81200000</v>
      </c>
      <c r="AQ35" s="286">
        <v>2.8000000000000001E-2</v>
      </c>
      <c r="AR35" s="238">
        <v>5300000</v>
      </c>
      <c r="AS35" s="287">
        <v>1.8E-3</v>
      </c>
      <c r="AT35" s="288">
        <v>2559201076</v>
      </c>
      <c r="AU35" s="260">
        <v>0.89</v>
      </c>
      <c r="AV35" s="289">
        <v>1282072397</v>
      </c>
      <c r="AW35" s="260">
        <v>0.45</v>
      </c>
      <c r="AX35" s="294">
        <v>2756628793</v>
      </c>
      <c r="AY35" s="293">
        <f>AX35/AL35</f>
        <v>0.95976256480323263</v>
      </c>
      <c r="AZ35" s="294">
        <v>2650101075</v>
      </c>
      <c r="BA35" s="293">
        <f>AZ35/AL35</f>
        <v>0.92267330704392159</v>
      </c>
      <c r="BB35" s="545">
        <v>3946141510.0500002</v>
      </c>
      <c r="BC35" s="307">
        <f>BB35/AM35</f>
        <v>0.99344010860134058</v>
      </c>
      <c r="BD35" s="546">
        <v>2579393044</v>
      </c>
      <c r="BE35" s="307">
        <f>BD35/AM35</f>
        <v>0.64936153435724975</v>
      </c>
      <c r="BF35" s="262"/>
    </row>
    <row r="36" spans="1:58" s="163" customFormat="1" ht="32.25" customHeight="1">
      <c r="J36" s="454" t="s">
        <v>423</v>
      </c>
      <c r="K36" s="455"/>
      <c r="L36" s="455"/>
      <c r="M36" s="505"/>
      <c r="N36" s="508"/>
      <c r="O36" s="508"/>
      <c r="P36" s="508"/>
      <c r="Q36" s="508"/>
      <c r="R36" s="508"/>
      <c r="S36" s="440"/>
      <c r="T36" s="496">
        <f>(T15+T31+T35)/3</f>
        <v>0.42171111111111115</v>
      </c>
      <c r="U36" s="301"/>
      <c r="V36" s="298"/>
      <c r="W36" s="298"/>
      <c r="X36" s="298"/>
      <c r="Y36" s="298"/>
      <c r="Z36" s="298"/>
      <c r="AA36" s="454" t="s">
        <v>424</v>
      </c>
      <c r="AB36" s="455"/>
      <c r="AC36" s="455"/>
      <c r="AD36" s="455"/>
      <c r="AE36" s="455"/>
      <c r="AF36" s="455"/>
      <c r="AG36" s="455"/>
      <c r="AH36" s="455"/>
      <c r="AI36" s="452"/>
      <c r="AJ36" s="449"/>
      <c r="AK36" s="448"/>
      <c r="AL36" s="528">
        <f>AL15+AL31+AL35</f>
        <v>27549361202.150002</v>
      </c>
      <c r="AM36" s="528">
        <f>AM15+AM31+AM35</f>
        <v>27549361202.150002</v>
      </c>
      <c r="AN36" s="448"/>
      <c r="AO36" s="448"/>
      <c r="AP36" s="520"/>
      <c r="AQ36" s="472"/>
      <c r="AR36" s="521"/>
      <c r="AS36" s="474"/>
      <c r="AT36" s="503"/>
      <c r="AU36" s="508"/>
      <c r="AV36" s="508"/>
      <c r="AW36" s="508"/>
      <c r="AX36" s="522">
        <f>AX15+AX31+AX35</f>
        <v>3741271115</v>
      </c>
      <c r="AY36" s="525">
        <f>AX36/AL36</f>
        <v>0.13580246335105675</v>
      </c>
      <c r="AZ36" s="522">
        <f>AZ15+AZ31+AZ35</f>
        <v>3125443397</v>
      </c>
      <c r="BA36" s="525">
        <f>AZ36/AL36</f>
        <v>0.11344885182877071</v>
      </c>
      <c r="BB36" s="547">
        <f>BB15+BB31+BB35</f>
        <v>18482733834.049999</v>
      </c>
      <c r="BC36" s="496">
        <f>BB36/AM36</f>
        <v>0.67089518694929207</v>
      </c>
      <c r="BD36" s="547">
        <f>BD15+BD31+BD35</f>
        <v>3715985368</v>
      </c>
      <c r="BE36" s="496">
        <f>BD36/AM36</f>
        <v>0.13488462911110977</v>
      </c>
      <c r="BF36" s="262"/>
    </row>
    <row r="37" spans="1:58" s="163" customFormat="1" ht="14.25" customHeight="1">
      <c r="J37" s="456"/>
      <c r="K37" s="457"/>
      <c r="L37" s="457"/>
      <c r="M37" s="506"/>
      <c r="N37" s="509"/>
      <c r="O37" s="509"/>
      <c r="P37" s="509"/>
      <c r="Q37" s="509"/>
      <c r="R37" s="509"/>
      <c r="S37" s="441"/>
      <c r="T37" s="497"/>
      <c r="U37" s="302"/>
      <c r="V37" s="299"/>
      <c r="W37" s="299"/>
      <c r="X37" s="299"/>
      <c r="Y37" s="299"/>
      <c r="Z37" s="299"/>
      <c r="AA37" s="456"/>
      <c r="AB37" s="457"/>
      <c r="AC37" s="457"/>
      <c r="AD37" s="457"/>
      <c r="AE37" s="457"/>
      <c r="AF37" s="457"/>
      <c r="AG37" s="457"/>
      <c r="AH37" s="457"/>
      <c r="AI37" s="388"/>
      <c r="AJ37" s="450"/>
      <c r="AK37" s="448"/>
      <c r="AL37" s="529"/>
      <c r="AM37" s="529"/>
      <c r="AN37" s="448"/>
      <c r="AO37" s="448"/>
      <c r="AP37" s="448"/>
      <c r="AQ37" s="472"/>
      <c r="AR37" s="474"/>
      <c r="AS37" s="474"/>
      <c r="AT37" s="503"/>
      <c r="AU37" s="509"/>
      <c r="AV37" s="509"/>
      <c r="AW37" s="509"/>
      <c r="AX37" s="523"/>
      <c r="AY37" s="526"/>
      <c r="AZ37" s="523"/>
      <c r="BA37" s="526"/>
      <c r="BB37" s="509"/>
      <c r="BC37" s="497"/>
      <c r="BD37" s="509"/>
      <c r="BE37" s="497"/>
      <c r="BF37" s="262"/>
    </row>
    <row r="38" spans="1:58" s="163" customFormat="1" ht="14.25" customHeight="1">
      <c r="J38" s="456"/>
      <c r="K38" s="457"/>
      <c r="L38" s="457"/>
      <c r="M38" s="506"/>
      <c r="N38" s="509"/>
      <c r="O38" s="509"/>
      <c r="P38" s="509"/>
      <c r="Q38" s="509"/>
      <c r="R38" s="509"/>
      <c r="S38" s="441"/>
      <c r="T38" s="497"/>
      <c r="U38" s="302"/>
      <c r="V38" s="299"/>
      <c r="W38" s="299"/>
      <c r="X38" s="299"/>
      <c r="Y38" s="299"/>
      <c r="Z38" s="299"/>
      <c r="AA38" s="456"/>
      <c r="AB38" s="457"/>
      <c r="AC38" s="457"/>
      <c r="AD38" s="457"/>
      <c r="AE38" s="457"/>
      <c r="AF38" s="457"/>
      <c r="AG38" s="457"/>
      <c r="AH38" s="457"/>
      <c r="AI38" s="388"/>
      <c r="AJ38" s="450"/>
      <c r="AK38" s="448"/>
      <c r="AL38" s="529"/>
      <c r="AM38" s="529"/>
      <c r="AN38" s="448"/>
      <c r="AO38" s="448"/>
      <c r="AP38" s="448"/>
      <c r="AQ38" s="472"/>
      <c r="AR38" s="474"/>
      <c r="AS38" s="474"/>
      <c r="AT38" s="503"/>
      <c r="AU38" s="509"/>
      <c r="AV38" s="509"/>
      <c r="AW38" s="509"/>
      <c r="AX38" s="523"/>
      <c r="AY38" s="526"/>
      <c r="AZ38" s="523"/>
      <c r="BA38" s="526"/>
      <c r="BB38" s="509"/>
      <c r="BC38" s="497"/>
      <c r="BD38" s="509"/>
      <c r="BE38" s="497"/>
      <c r="BF38" s="262"/>
    </row>
    <row r="39" spans="1:58" s="163" customFormat="1" ht="14.25" customHeight="1">
      <c r="J39" s="458"/>
      <c r="K39" s="459"/>
      <c r="L39" s="459"/>
      <c r="M39" s="507"/>
      <c r="N39" s="510"/>
      <c r="O39" s="510"/>
      <c r="P39" s="510"/>
      <c r="Q39" s="510"/>
      <c r="R39" s="510"/>
      <c r="S39" s="442"/>
      <c r="T39" s="498"/>
      <c r="U39" s="303"/>
      <c r="V39" s="300"/>
      <c r="W39" s="300"/>
      <c r="X39" s="300"/>
      <c r="Y39" s="300"/>
      <c r="Z39" s="300"/>
      <c r="AA39" s="458"/>
      <c r="AB39" s="459"/>
      <c r="AC39" s="459"/>
      <c r="AD39" s="459"/>
      <c r="AE39" s="459"/>
      <c r="AF39" s="459"/>
      <c r="AG39" s="459"/>
      <c r="AH39" s="459"/>
      <c r="AI39" s="453"/>
      <c r="AJ39" s="451"/>
      <c r="AK39" s="448"/>
      <c r="AL39" s="529"/>
      <c r="AM39" s="529"/>
      <c r="AN39" s="448"/>
      <c r="AO39" s="448"/>
      <c r="AP39" s="448"/>
      <c r="AQ39" s="472"/>
      <c r="AR39" s="474"/>
      <c r="AS39" s="474"/>
      <c r="AT39" s="503"/>
      <c r="AU39" s="510"/>
      <c r="AV39" s="510"/>
      <c r="AW39" s="510"/>
      <c r="AX39" s="524"/>
      <c r="AY39" s="527"/>
      <c r="AZ39" s="524"/>
      <c r="BA39" s="527"/>
      <c r="BB39" s="510"/>
      <c r="BC39" s="498"/>
      <c r="BD39" s="510"/>
      <c r="BE39" s="498"/>
      <c r="BF39" s="262"/>
    </row>
    <row r="40" spans="1:58" ht="14.25" customHeight="1">
      <c r="J40" s="58"/>
      <c r="K40" s="58"/>
      <c r="U40" s="58"/>
      <c r="V40" s="58"/>
      <c r="W40" s="58"/>
      <c r="X40" s="58"/>
      <c r="Y40" s="58"/>
      <c r="Z40" s="58"/>
      <c r="AC40" s="58"/>
      <c r="AD40" s="58"/>
      <c r="AE40" s="58"/>
      <c r="AF40" s="58"/>
      <c r="AG40" s="58"/>
      <c r="AH40" s="58"/>
      <c r="AI40" s="58"/>
      <c r="AJ40" s="58"/>
      <c r="AK40" s="58"/>
      <c r="AL40" s="58"/>
      <c r="AM40" s="58"/>
      <c r="AN40" s="58"/>
      <c r="AO40" s="58"/>
      <c r="AP40" s="58"/>
      <c r="AQ40" s="58"/>
      <c r="AR40" s="58"/>
      <c r="AS40" s="163"/>
      <c r="AT40" s="58"/>
    </row>
    <row r="41" spans="1:58" ht="14.25" customHeight="1">
      <c r="J41" s="58"/>
      <c r="K41" s="58"/>
      <c r="U41" s="58"/>
      <c r="V41" s="58"/>
      <c r="W41" s="58"/>
      <c r="X41" s="58"/>
      <c r="Y41" s="58"/>
      <c r="Z41" s="58"/>
      <c r="AC41" s="58"/>
      <c r="AD41" s="58"/>
      <c r="AE41" s="58"/>
      <c r="AF41" s="58"/>
      <c r="AG41" s="58"/>
      <c r="AH41" s="58"/>
      <c r="AI41" s="58"/>
      <c r="AJ41" s="58"/>
      <c r="AK41" s="58"/>
      <c r="AL41" s="58"/>
      <c r="AM41" s="58"/>
      <c r="AN41" s="58"/>
      <c r="AO41" s="58"/>
      <c r="AP41" s="58"/>
      <c r="AQ41" s="58"/>
      <c r="AR41" s="58"/>
      <c r="AS41" s="163"/>
      <c r="AT41" s="58"/>
    </row>
    <row r="42" spans="1:58" ht="15" customHeight="1">
      <c r="J42" s="58"/>
      <c r="K42" s="58"/>
      <c r="U42" s="58"/>
      <c r="V42" s="58"/>
      <c r="W42" s="58"/>
      <c r="X42" s="58"/>
      <c r="Y42" s="58"/>
      <c r="Z42" s="58"/>
      <c r="AC42" s="58"/>
      <c r="AD42" s="58"/>
      <c r="AE42" s="58"/>
      <c r="AF42" s="58"/>
      <c r="AG42" s="58"/>
      <c r="AH42" s="58"/>
      <c r="AI42" s="58"/>
      <c r="AJ42" s="58"/>
      <c r="AK42" s="58"/>
      <c r="AL42" s="58"/>
      <c r="AM42" s="58"/>
      <c r="AN42" s="58"/>
      <c r="AO42" s="58"/>
      <c r="AP42" s="58"/>
      <c r="AQ42" s="58"/>
      <c r="AR42" s="58"/>
      <c r="AS42" s="163"/>
      <c r="AT42" s="58"/>
    </row>
    <row r="43" spans="1:58" ht="15" customHeight="1">
      <c r="J43" s="58"/>
      <c r="K43" s="58"/>
      <c r="AC43" s="58"/>
      <c r="AD43" s="58"/>
      <c r="AE43" s="58"/>
      <c r="AF43" s="58"/>
      <c r="AG43" s="58"/>
      <c r="AH43" s="58"/>
      <c r="AI43" s="58"/>
      <c r="AJ43" s="58"/>
      <c r="AK43" s="58"/>
      <c r="AL43" s="58"/>
      <c r="AM43" s="58"/>
      <c r="AN43" s="58"/>
      <c r="AO43" s="58"/>
      <c r="AP43" s="58"/>
      <c r="AQ43" s="58"/>
      <c r="AR43" s="58"/>
      <c r="AS43" s="163"/>
      <c r="AT43" s="58"/>
    </row>
    <row r="44" spans="1:58" ht="15" customHeight="1">
      <c r="AC44" s="58"/>
      <c r="AD44" s="58"/>
      <c r="AE44" s="58"/>
      <c r="AF44" s="58"/>
      <c r="AG44" s="58"/>
      <c r="AH44" s="58"/>
      <c r="AI44" s="58"/>
      <c r="AJ44" s="58"/>
      <c r="AK44" s="58"/>
      <c r="AL44" s="58"/>
      <c r="AM44" s="58"/>
      <c r="AN44" s="58"/>
      <c r="AO44" s="58"/>
      <c r="AP44" s="58"/>
      <c r="AQ44" s="58"/>
      <c r="AR44" s="58"/>
      <c r="AS44" s="163"/>
      <c r="AT44" s="58"/>
    </row>
    <row r="45" spans="1:58" ht="15" customHeight="1">
      <c r="AC45" s="58"/>
      <c r="AD45" s="58"/>
      <c r="AE45" s="58"/>
      <c r="AF45" s="58"/>
      <c r="AG45" s="58"/>
      <c r="AH45" s="58"/>
      <c r="AI45" s="58"/>
      <c r="AJ45" s="58"/>
      <c r="AK45" s="58"/>
      <c r="AL45" s="58"/>
      <c r="AM45" s="58"/>
      <c r="AN45" s="58"/>
      <c r="AO45" s="58"/>
      <c r="AP45" s="58"/>
      <c r="AQ45" s="58"/>
      <c r="AR45" s="58"/>
      <c r="AS45" s="163"/>
      <c r="AT45" s="58"/>
    </row>
    <row r="46" spans="1:58" ht="15" customHeight="1">
      <c r="AC46" s="58"/>
      <c r="AD46" s="58"/>
      <c r="AE46" s="58"/>
      <c r="AF46" s="58"/>
      <c r="AG46" s="58"/>
      <c r="AH46" s="58"/>
      <c r="AI46" s="58"/>
      <c r="AJ46" s="58"/>
      <c r="AK46" s="58"/>
      <c r="AL46" s="58"/>
      <c r="AM46" s="58"/>
      <c r="AN46" s="58"/>
      <c r="AO46" s="58"/>
      <c r="AP46" s="58"/>
      <c r="AQ46" s="58"/>
      <c r="AR46" s="58"/>
      <c r="AS46" s="163"/>
      <c r="AT46" s="58"/>
    </row>
  </sheetData>
  <mergeCells count="143">
    <mergeCell ref="BB32:BB34"/>
    <mergeCell ref="BC32:BC34"/>
    <mergeCell ref="BD32:BD34"/>
    <mergeCell ref="BE32:BE34"/>
    <mergeCell ref="BB36:BB39"/>
    <mergeCell ref="BC36:BC39"/>
    <mergeCell ref="BD36:BD39"/>
    <mergeCell ref="BE36:BE39"/>
    <mergeCell ref="BB10:BB14"/>
    <mergeCell ref="BD10:BD14"/>
    <mergeCell ref="BE10:BE14"/>
    <mergeCell ref="BC10:BC14"/>
    <mergeCell ref="BB16:BB30"/>
    <mergeCell ref="BC16:BC30"/>
    <mergeCell ref="BD16:BD30"/>
    <mergeCell ref="BE16:BE30"/>
    <mergeCell ref="AX36:AX39"/>
    <mergeCell ref="AY36:AY39"/>
    <mergeCell ref="AZ36:AZ39"/>
    <mergeCell ref="BA36:BA39"/>
    <mergeCell ref="AL36:AL39"/>
    <mergeCell ref="AU36:AU39"/>
    <mergeCell ref="AV36:AV39"/>
    <mergeCell ref="AW36:AW39"/>
    <mergeCell ref="AX10:AX14"/>
    <mergeCell ref="AY10:AY14"/>
    <mergeCell ref="AZ10:AZ14"/>
    <mergeCell ref="BA10:BA14"/>
    <mergeCell ref="AX16:AX30"/>
    <mergeCell ref="AY16:AY30"/>
    <mergeCell ref="AZ16:AZ30"/>
    <mergeCell ref="BA16:BA30"/>
    <mergeCell ref="AU32:AU34"/>
    <mergeCell ref="AV32:AV34"/>
    <mergeCell ref="AW32:AW34"/>
    <mergeCell ref="AU10:AU14"/>
    <mergeCell ref="AV10:AV14"/>
    <mergeCell ref="AW10:AW14"/>
    <mergeCell ref="AU16:AU30"/>
    <mergeCell ref="AV16:AV30"/>
    <mergeCell ref="AW16:AW30"/>
    <mergeCell ref="AX32:AX34"/>
    <mergeCell ref="AY32:AY34"/>
    <mergeCell ref="AZ32:AZ34"/>
    <mergeCell ref="BA32:BA34"/>
    <mergeCell ref="J31:M31"/>
    <mergeCell ref="AS32:AS34"/>
    <mergeCell ref="AT32:AT34"/>
    <mergeCell ref="AS36:AS39"/>
    <mergeCell ref="AT36:AT39"/>
    <mergeCell ref="J35:M35"/>
    <mergeCell ref="J36:M39"/>
    <mergeCell ref="N36:N39"/>
    <mergeCell ref="O36:O39"/>
    <mergeCell ref="P36:P39"/>
    <mergeCell ref="Q36:Q39"/>
    <mergeCell ref="R36:R39"/>
    <mergeCell ref="AP32:AP34"/>
    <mergeCell ref="T36:T39"/>
    <mergeCell ref="AQ32:AQ34"/>
    <mergeCell ref="AR32:AR34"/>
    <mergeCell ref="AP36:AP39"/>
    <mergeCell ref="AQ36:AQ39"/>
    <mergeCell ref="AR36:AR39"/>
    <mergeCell ref="J15:M15"/>
    <mergeCell ref="AS16:AS30"/>
    <mergeCell ref="AT16:AT30"/>
    <mergeCell ref="AT10:AT14"/>
    <mergeCell ref="AQ10:AQ14"/>
    <mergeCell ref="AR10:AR14"/>
    <mergeCell ref="AP16:AP30"/>
    <mergeCell ref="AQ16:AQ30"/>
    <mergeCell ref="AR16:AR30"/>
    <mergeCell ref="AP10:AP14"/>
    <mergeCell ref="AS10:AS14"/>
    <mergeCell ref="AI10:AI14"/>
    <mergeCell ref="AJ10:AJ14"/>
    <mergeCell ref="AK10:AK14"/>
    <mergeCell ref="AL10:AL14"/>
    <mergeCell ref="AM10:AM14"/>
    <mergeCell ref="AI16:AI30"/>
    <mergeCell ref="AJ16:AJ30"/>
    <mergeCell ref="AK16:AK30"/>
    <mergeCell ref="AL16:AL30"/>
    <mergeCell ref="AM16:AM30"/>
    <mergeCell ref="AN16:AN30"/>
    <mergeCell ref="AO16:AO30"/>
    <mergeCell ref="O8:S8"/>
    <mergeCell ref="S36:S39"/>
    <mergeCell ref="AN10:AN14"/>
    <mergeCell ref="AO10:AO14"/>
    <mergeCell ref="AN32:AN34"/>
    <mergeCell ref="AO32:AO34"/>
    <mergeCell ref="AK36:AK39"/>
    <mergeCell ref="AJ36:AJ39"/>
    <mergeCell ref="AI36:AI39"/>
    <mergeCell ref="AA36:AH39"/>
    <mergeCell ref="AM36:AM39"/>
    <mergeCell ref="AN36:AN39"/>
    <mergeCell ref="AO36:AO39"/>
    <mergeCell ref="AI32:AI34"/>
    <mergeCell ref="AJ32:AJ34"/>
    <mergeCell ref="AK32:AK34"/>
    <mergeCell ref="AL32:AL34"/>
    <mergeCell ref="AM32:AM34"/>
    <mergeCell ref="A32:A34"/>
    <mergeCell ref="B32:B34"/>
    <mergeCell ref="D32:D34"/>
    <mergeCell ref="E32:E34"/>
    <mergeCell ref="F32:F34"/>
    <mergeCell ref="G32:G34"/>
    <mergeCell ref="C32:C34"/>
    <mergeCell ref="I16:I20"/>
    <mergeCell ref="I21:I25"/>
    <mergeCell ref="I26:I30"/>
    <mergeCell ref="H16:H30"/>
    <mergeCell ref="G16:G30"/>
    <mergeCell ref="F16:F30"/>
    <mergeCell ref="E16:E30"/>
    <mergeCell ref="D16:D30"/>
    <mergeCell ref="I10:I14"/>
    <mergeCell ref="A10:A14"/>
    <mergeCell ref="B10:B14"/>
    <mergeCell ref="C10:C14"/>
    <mergeCell ref="D10:D14"/>
    <mergeCell ref="E10:E14"/>
    <mergeCell ref="B16:B30"/>
    <mergeCell ref="A16:A30"/>
    <mergeCell ref="F10:F14"/>
    <mergeCell ref="G10:G14"/>
    <mergeCell ref="H10:H14"/>
    <mergeCell ref="C16:C30"/>
    <mergeCell ref="AU6:BC6"/>
    <mergeCell ref="A6:AB7"/>
    <mergeCell ref="AC6:AH7"/>
    <mergeCell ref="AI6:AO7"/>
    <mergeCell ref="A1:B4"/>
    <mergeCell ref="C1:AN1"/>
    <mergeCell ref="C2:AN2"/>
    <mergeCell ref="C3:AN3"/>
    <mergeCell ref="C4:AN4"/>
    <mergeCell ref="A5:B5"/>
    <mergeCell ref="C5:AO5"/>
  </mergeCells>
  <dataValidations disablePrompts="1" count="1">
    <dataValidation type="list" allowBlank="1" showErrorMessage="1" sqref="L10:L14 L16:L30 L32:L34">
      <formula1>$BA$10:$BA$33</formula1>
    </dataValidation>
  </dataValidations>
  <pageMargins left="0.7" right="0.7" top="0.75" bottom="0.75" header="0" footer="0"/>
  <pageSetup paperSize="9" scale="14" orientation="landscape" r:id="rId1"/>
  <colBreaks count="1" manualBreakCount="1">
    <brk id="46" max="1048575" man="1"/>
  </col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ErrorMessage="1">
          <x14:formula1>
            <xm:f>ANEXO1!$F$2:$F$7</xm:f>
          </x14:formula1>
          <xm:sqref>AG12 AG16:AG35</xm:sqref>
        </x14:dataValidation>
        <x14:dataValidation type="list" allowBlank="1" showErrorMessage="1">
          <x14:formula1>
            <xm:f>ANEXO1!$A$2:$A$21</xm:f>
          </x14:formula1>
          <xm:sqref>AF12 AF16:AF35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20.75" customWidth="1"/>
    <col min="2" max="2" width="25" customWidth="1"/>
    <col min="3" max="3" width="19.75" customWidth="1"/>
    <col min="4" max="4" width="20.375" customWidth="1"/>
    <col min="5" max="6" width="22.875" customWidth="1"/>
    <col min="7" max="7" width="25.25" customWidth="1"/>
    <col min="8" max="26" width="10.875" customWidth="1"/>
  </cols>
  <sheetData>
    <row r="1" spans="1:26" ht="14.25" customHeight="1"/>
    <row r="2" spans="1:26" ht="14.25" customHeight="1">
      <c r="A2" s="535" t="s">
        <v>244</v>
      </c>
      <c r="B2" s="536"/>
      <c r="C2" s="536"/>
      <c r="D2" s="536"/>
      <c r="E2" s="536"/>
      <c r="F2" s="536"/>
      <c r="G2" s="537"/>
    </row>
    <row r="3" spans="1:26" ht="14.25" customHeight="1">
      <c r="A3" s="25" t="s">
        <v>245</v>
      </c>
      <c r="B3" s="538" t="s">
        <v>246</v>
      </c>
      <c r="C3" s="316"/>
      <c r="D3" s="316"/>
      <c r="E3" s="316"/>
      <c r="F3" s="317"/>
      <c r="G3" s="26" t="s">
        <v>247</v>
      </c>
      <c r="H3" s="27"/>
      <c r="I3" s="27"/>
      <c r="J3" s="27"/>
      <c r="K3" s="27"/>
      <c r="L3" s="27"/>
      <c r="M3" s="27"/>
      <c r="N3" s="27"/>
      <c r="O3" s="27"/>
      <c r="P3" s="27"/>
      <c r="Q3" s="27"/>
      <c r="R3" s="27"/>
      <c r="S3" s="27"/>
      <c r="T3" s="27"/>
      <c r="U3" s="27"/>
      <c r="V3" s="27"/>
      <c r="W3" s="27"/>
      <c r="X3" s="27"/>
      <c r="Y3" s="27"/>
      <c r="Z3" s="27"/>
    </row>
    <row r="4" spans="1:26" ht="12.75" customHeight="1">
      <c r="A4" s="28">
        <v>45489</v>
      </c>
      <c r="B4" s="539" t="s">
        <v>248</v>
      </c>
      <c r="C4" s="316"/>
      <c r="D4" s="316"/>
      <c r="E4" s="316"/>
      <c r="F4" s="317"/>
      <c r="G4" s="29" t="s">
        <v>249</v>
      </c>
    </row>
    <row r="5" spans="1:26" ht="12.75" customHeight="1">
      <c r="A5" s="30"/>
      <c r="B5" s="539"/>
      <c r="C5" s="316"/>
      <c r="D5" s="316"/>
      <c r="E5" s="316"/>
      <c r="F5" s="317"/>
      <c r="G5" s="29"/>
    </row>
    <row r="6" spans="1:26" ht="14.25" customHeight="1">
      <c r="A6" s="30"/>
      <c r="B6" s="540"/>
      <c r="C6" s="316"/>
      <c r="D6" s="316"/>
      <c r="E6" s="316"/>
      <c r="F6" s="317"/>
      <c r="G6" s="31"/>
    </row>
    <row r="7" spans="1:26" ht="14.25" customHeight="1">
      <c r="A7" s="30"/>
      <c r="B7" s="540"/>
      <c r="C7" s="316"/>
      <c r="D7" s="316"/>
      <c r="E7" s="316"/>
      <c r="F7" s="317"/>
      <c r="G7" s="31"/>
    </row>
    <row r="8" spans="1:26" ht="14.25" customHeight="1">
      <c r="A8" s="30"/>
      <c r="B8" s="32"/>
      <c r="C8" s="32"/>
      <c r="D8" s="32"/>
      <c r="E8" s="32"/>
      <c r="F8" s="32"/>
      <c r="G8" s="31"/>
    </row>
    <row r="9" spans="1:26" ht="14.25" customHeight="1">
      <c r="A9" s="538" t="s">
        <v>250</v>
      </c>
      <c r="B9" s="316"/>
      <c r="C9" s="316"/>
      <c r="D9" s="316"/>
      <c r="E9" s="316"/>
      <c r="F9" s="316"/>
      <c r="G9" s="317"/>
    </row>
    <row r="10" spans="1:26" ht="14.25" customHeight="1">
      <c r="A10" s="33"/>
      <c r="B10" s="538" t="s">
        <v>251</v>
      </c>
      <c r="C10" s="317"/>
      <c r="D10" s="538" t="s">
        <v>252</v>
      </c>
      <c r="E10" s="317"/>
      <c r="F10" s="33" t="s">
        <v>245</v>
      </c>
      <c r="G10" s="33" t="s">
        <v>253</v>
      </c>
      <c r="H10" s="27"/>
      <c r="I10" s="27"/>
      <c r="J10" s="27"/>
      <c r="K10" s="27"/>
      <c r="L10" s="27"/>
      <c r="M10" s="27"/>
      <c r="N10" s="27"/>
      <c r="O10" s="27"/>
      <c r="P10" s="27"/>
      <c r="Q10" s="27"/>
      <c r="R10" s="27"/>
      <c r="S10" s="27"/>
      <c r="T10" s="27"/>
      <c r="U10" s="27"/>
      <c r="V10" s="27"/>
      <c r="W10" s="27"/>
      <c r="X10" s="27"/>
      <c r="Y10" s="27"/>
      <c r="Z10" s="27"/>
    </row>
    <row r="11" spans="1:26" ht="14.25" customHeight="1">
      <c r="A11" s="34" t="s">
        <v>254</v>
      </c>
      <c r="B11" s="539" t="s">
        <v>255</v>
      </c>
      <c r="C11" s="317"/>
      <c r="D11" s="534" t="s">
        <v>256</v>
      </c>
      <c r="E11" s="317"/>
      <c r="F11" s="30" t="s">
        <v>257</v>
      </c>
      <c r="G11" s="31"/>
    </row>
    <row r="12" spans="1:26" ht="14.25" customHeight="1">
      <c r="A12" s="34" t="s">
        <v>258</v>
      </c>
      <c r="B12" s="534" t="s">
        <v>259</v>
      </c>
      <c r="C12" s="317"/>
      <c r="D12" s="534" t="s">
        <v>260</v>
      </c>
      <c r="E12" s="317"/>
      <c r="F12" s="30" t="s">
        <v>257</v>
      </c>
      <c r="G12" s="31"/>
    </row>
    <row r="13" spans="1:26" ht="14.25" customHeight="1">
      <c r="A13" s="34" t="s">
        <v>261</v>
      </c>
      <c r="B13" s="534" t="s">
        <v>259</v>
      </c>
      <c r="C13" s="317"/>
      <c r="D13" s="534" t="s">
        <v>260</v>
      </c>
      <c r="E13" s="317"/>
      <c r="F13" s="30" t="s">
        <v>257</v>
      </c>
      <c r="G13" s="31"/>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25" defaultRowHeight="15" customHeight="1"/>
  <cols>
    <col min="1" max="1" width="55.375" customWidth="1"/>
    <col min="2" max="4" width="10.875" customWidth="1"/>
    <col min="5" max="5" width="20.125" customWidth="1"/>
    <col min="6" max="6" width="34.75" customWidth="1"/>
    <col min="7" max="26" width="10.875" customWidth="1"/>
  </cols>
  <sheetData>
    <row r="1" spans="1:6" ht="52.5" customHeight="1">
      <c r="A1" s="35" t="s">
        <v>262</v>
      </c>
      <c r="E1" s="36" t="s">
        <v>263</v>
      </c>
      <c r="F1" s="36" t="s">
        <v>264</v>
      </c>
    </row>
    <row r="2" spans="1:6" ht="25.5" customHeight="1">
      <c r="A2" s="37" t="s">
        <v>265</v>
      </c>
      <c r="E2" s="38">
        <v>0</v>
      </c>
      <c r="F2" s="39" t="s">
        <v>223</v>
      </c>
    </row>
    <row r="3" spans="1:6" ht="45" customHeight="1">
      <c r="A3" s="37" t="s">
        <v>222</v>
      </c>
      <c r="E3" s="38">
        <v>1</v>
      </c>
      <c r="F3" s="39" t="s">
        <v>266</v>
      </c>
    </row>
    <row r="4" spans="1:6" ht="45" customHeight="1">
      <c r="A4" s="37" t="s">
        <v>267</v>
      </c>
      <c r="E4" s="38">
        <v>2</v>
      </c>
      <c r="F4" s="39" t="s">
        <v>268</v>
      </c>
    </row>
    <row r="5" spans="1:6" ht="45" customHeight="1">
      <c r="A5" s="37" t="s">
        <v>269</v>
      </c>
      <c r="E5" s="38">
        <v>3</v>
      </c>
      <c r="F5" s="39" t="s">
        <v>270</v>
      </c>
    </row>
    <row r="6" spans="1:6" ht="45" customHeight="1">
      <c r="A6" s="37" t="s">
        <v>271</v>
      </c>
      <c r="E6" s="38">
        <v>4</v>
      </c>
      <c r="F6" s="39" t="s">
        <v>272</v>
      </c>
    </row>
    <row r="7" spans="1:6" ht="45" customHeight="1">
      <c r="A7" s="37" t="s">
        <v>273</v>
      </c>
      <c r="E7" s="38">
        <v>5</v>
      </c>
      <c r="F7" s="39" t="s">
        <v>274</v>
      </c>
    </row>
    <row r="8" spans="1:6" ht="45" customHeight="1">
      <c r="A8" s="37" t="s">
        <v>225</v>
      </c>
    </row>
    <row r="9" spans="1:6" ht="45" customHeight="1">
      <c r="A9" s="37" t="s">
        <v>275</v>
      </c>
    </row>
    <row r="10" spans="1:6" ht="45" customHeight="1">
      <c r="A10" s="37" t="s">
        <v>276</v>
      </c>
    </row>
    <row r="11" spans="1:6" ht="45" customHeight="1">
      <c r="A11" s="37" t="s">
        <v>239</v>
      </c>
    </row>
    <row r="12" spans="1:6" ht="45" customHeight="1">
      <c r="A12" s="37" t="s">
        <v>277</v>
      </c>
    </row>
    <row r="13" spans="1:6" ht="45" customHeight="1">
      <c r="A13" s="37" t="s">
        <v>278</v>
      </c>
    </row>
    <row r="14" spans="1:6" ht="45" customHeight="1">
      <c r="A14" s="37" t="s">
        <v>279</v>
      </c>
    </row>
    <row r="15" spans="1:6" ht="45" customHeight="1">
      <c r="A15" s="37" t="s">
        <v>280</v>
      </c>
    </row>
    <row r="16" spans="1:6" ht="45" customHeight="1">
      <c r="A16" s="37" t="s">
        <v>281</v>
      </c>
    </row>
    <row r="17" spans="1:1" ht="45" customHeight="1">
      <c r="A17" s="37" t="s">
        <v>282</v>
      </c>
    </row>
    <row r="18" spans="1:1" ht="45" customHeight="1">
      <c r="A18" s="37" t="s">
        <v>283</v>
      </c>
    </row>
    <row r="19" spans="1:1" ht="45" customHeight="1">
      <c r="A19" s="37" t="s">
        <v>284</v>
      </c>
    </row>
    <row r="20" spans="1:1" ht="45" customHeight="1">
      <c r="A20" s="37" t="s">
        <v>285</v>
      </c>
    </row>
    <row r="21" spans="1:1" ht="45" customHeight="1">
      <c r="A21" s="37" t="s">
        <v>286</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1. ESTRATÉGICO</vt:lpstr>
      <vt:lpstr>2. GESTIÓN-MIPG</vt:lpstr>
      <vt:lpstr>3. INVERSIÓN</vt:lpstr>
      <vt:lpstr>CONTROL DE CAMBIOS </vt:lpstr>
      <vt:lpstr>ANEXO1</vt:lpstr>
      <vt:lpstr>Hoja2</vt:lpstr>
      <vt:lpstr>'1. ESTRATÉGICO'!Área_de_impresión</vt:lpstr>
      <vt:lpstr>'2. GESTIÓN-MIPG'!Área_de_impresión</vt:lpstr>
      <vt:lpstr>'3.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cp:lastPrinted>2025-06-17T19:30:56Z</cp:lastPrinted>
  <dcterms:created xsi:type="dcterms:W3CDTF">2024-07-04T17:50:33Z</dcterms:created>
  <dcterms:modified xsi:type="dcterms:W3CDTF">2026-01-18T13:20:31Z</dcterms:modified>
</cp:coreProperties>
</file>