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LANEACION 2026\"/>
    </mc:Choice>
  </mc:AlternateContent>
  <bookViews>
    <workbookView xWindow="0" yWindow="0" windowWidth="20490" windowHeight="7755" firstSheet="1"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 l="1"/>
  <c r="AE36" i="1"/>
  <c r="AC36" i="1"/>
  <c r="X12" i="1" l="1"/>
  <c r="X13" i="1"/>
  <c r="X15" i="1"/>
  <c r="X18" i="1"/>
  <c r="X19" i="1"/>
  <c r="X20" i="1"/>
  <c r="X22" i="1"/>
  <c r="X23" i="1"/>
  <c r="X25" i="1"/>
  <c r="X26" i="1"/>
  <c r="X27" i="1"/>
  <c r="X28" i="1"/>
  <c r="X29" i="1"/>
  <c r="X31" i="1"/>
  <c r="X32" i="1"/>
  <c r="X33" i="1"/>
  <c r="X34" i="1"/>
  <c r="X35" i="1"/>
  <c r="X37" i="1"/>
  <c r="X39" i="1"/>
  <c r="X9" i="1"/>
  <c r="X10" i="1"/>
  <c r="X17" i="1"/>
  <c r="X14" i="1"/>
  <c r="W42" i="6"/>
  <c r="W43" i="6"/>
  <c r="W44" i="6"/>
  <c r="W45" i="6"/>
  <c r="W46" i="6"/>
  <c r="W47" i="6"/>
  <c r="W48" i="6"/>
  <c r="W49" i="6"/>
  <c r="W51" i="6"/>
  <c r="W52" i="6"/>
  <c r="W53" i="6"/>
  <c r="W54" i="6"/>
  <c r="W55" i="6"/>
  <c r="W56" i="6"/>
  <c r="W57" i="6"/>
  <c r="W59" i="6"/>
  <c r="W60" i="6"/>
  <c r="W61" i="6"/>
  <c r="W62" i="6"/>
  <c r="W63" i="6"/>
  <c r="W64" i="6"/>
  <c r="W65" i="6"/>
  <c r="W67" i="6"/>
  <c r="W68" i="6"/>
  <c r="W69" i="6"/>
  <c r="W70" i="6"/>
  <c r="W71" i="6"/>
  <c r="W72" i="6"/>
  <c r="W73" i="6"/>
  <c r="W74" i="6"/>
  <c r="W75" i="6"/>
  <c r="W76" i="6"/>
  <c r="W77" i="6"/>
  <c r="W78" i="6"/>
  <c r="W80" i="6"/>
  <c r="W81" i="6"/>
  <c r="W82" i="6"/>
  <c r="W83" i="6"/>
  <c r="W84" i="6"/>
  <c r="W85" i="6"/>
  <c r="W86" i="6"/>
  <c r="W87" i="6"/>
  <c r="W88" i="6"/>
  <c r="W89" i="6"/>
  <c r="W90" i="6"/>
  <c r="W91" i="6"/>
  <c r="W92" i="6"/>
  <c r="W94" i="6"/>
  <c r="W95" i="6"/>
  <c r="W96" i="6"/>
  <c r="W98" i="6"/>
  <c r="W100" i="6"/>
  <c r="W101" i="6"/>
  <c r="W102" i="6"/>
  <c r="W103" i="6"/>
  <c r="W40" i="6"/>
  <c r="W39" i="6"/>
  <c r="W38" i="6"/>
  <c r="W36" i="6"/>
  <c r="W35" i="6"/>
  <c r="W33" i="6"/>
  <c r="W32" i="6"/>
  <c r="W30" i="6"/>
  <c r="W29" i="6"/>
  <c r="W28" i="6"/>
  <c r="W23" i="6"/>
  <c r="W19" i="6"/>
  <c r="W16" i="6"/>
  <c r="W15" i="6"/>
  <c r="W14" i="6"/>
  <c r="W13" i="6"/>
  <c r="W12" i="6"/>
  <c r="W11" i="6"/>
  <c r="W10" i="6"/>
  <c r="W9"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Kelly</author>
  </authors>
  <commentList>
    <comment ref="M8" authorId="0" shapeId="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 ref="Y10" authorId="1" shapeId="0">
      <text>
        <r>
          <rPr>
            <b/>
            <sz val="9"/>
            <color rgb="FF000000"/>
            <rFont val="Tahoma"/>
            <family val="2"/>
          </rPr>
          <t>Kelly:</t>
        </r>
        <r>
          <rPr>
            <sz val="9"/>
            <color rgb="FF000000"/>
            <rFont val="Tahoma"/>
            <family val="2"/>
          </rPr>
          <t xml:space="preserve">
</t>
        </r>
        <r>
          <rPr>
            <sz val="9"/>
            <color rgb="FF000000"/>
            <rFont val="Tahoma"/>
            <family val="2"/>
          </rPr>
          <t xml:space="preserve">VERIFICAR PORQUE ES 1 SOLO. ES EL TAM?
</t>
        </r>
      </text>
    </comment>
  </commentList>
</comments>
</file>

<file path=xl/comments3.xml><?xml version="1.0" encoding="utf-8"?>
<comments xmlns="http://schemas.openxmlformats.org/spreadsheetml/2006/main">
  <authors>
    <author>USUARIO</author>
    <author>JOHANA VIELLAR</author>
    <author>Jose David Torne Lorduy</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rgb="FF000000"/>
            <rFont val="Tahoma"/>
            <family val="2"/>
          </rPr>
          <t xml:space="preserve">VER ANEXO 1
</t>
        </r>
        <r>
          <rPr>
            <sz val="9"/>
            <color rgb="FF000000"/>
            <rFont val="Tahoma"/>
            <family val="2"/>
          </rPr>
          <t xml:space="preserve">
</t>
        </r>
      </text>
    </comment>
    <comment ref="AG8" authorId="1" shapeId="0">
      <text>
        <r>
          <rPr>
            <b/>
            <sz val="9"/>
            <color rgb="FF000000"/>
            <rFont val="Tahoma"/>
            <family val="2"/>
          </rPr>
          <t>VER ANEXO 1</t>
        </r>
        <r>
          <rPr>
            <sz val="9"/>
            <color rgb="FF000000"/>
            <rFont val="Tahoma"/>
            <family val="2"/>
          </rPr>
          <t xml:space="preserve">
</t>
        </r>
      </text>
    </comment>
    <comment ref="AI59" authorId="2" shapeId="0">
      <text>
        <r>
          <rPr>
            <b/>
            <sz val="9"/>
            <color indexed="81"/>
            <rFont val="Tahoma"/>
            <family val="2"/>
          </rPr>
          <t>Colocar el valor inicial del proyecto o el valor ajustado de la ultima actualización. En Recursos Propios</t>
        </r>
      </text>
    </comment>
    <comment ref="AI60" authorId="2" shapeId="0">
      <text>
        <r>
          <rPr>
            <b/>
            <sz val="9"/>
            <color indexed="81"/>
            <rFont val="Tahoma"/>
            <family val="2"/>
          </rPr>
          <t>Colocar el valor inicial del proyecto o el valor ajustado de la ultima actualización. En Recursos Propios</t>
        </r>
      </text>
    </comment>
    <comment ref="AI61" authorId="2" shapeId="0">
      <text>
        <r>
          <rPr>
            <b/>
            <sz val="9"/>
            <color indexed="81"/>
            <rFont val="Tahoma"/>
            <family val="2"/>
          </rPr>
          <t>Colocar el valor inicial del proyecto o el valor ajustado de la ultima actualización. En Recursos Propios</t>
        </r>
      </text>
    </comment>
    <comment ref="AI62" authorId="2" shapeId="0">
      <text>
        <r>
          <rPr>
            <b/>
            <sz val="9"/>
            <color rgb="FF000000"/>
            <rFont val="Tahoma"/>
            <family val="2"/>
          </rPr>
          <t>Colocar el valor inicial del proyecto o el valor ajustado de la ultima actualización. En Recursos Propios</t>
        </r>
      </text>
    </comment>
    <comment ref="AI80" authorId="2" shapeId="0">
      <text>
        <r>
          <rPr>
            <b/>
            <sz val="9"/>
            <color indexed="81"/>
            <rFont val="Tahoma"/>
            <family val="2"/>
          </rPr>
          <t>Si es adicion, valor es positivo(+). Si  es reduccion, valor negativo (-) .</t>
        </r>
      </text>
    </comment>
    <comment ref="K100" authorId="2" shapeId="0">
      <text>
        <r>
          <rPr>
            <b/>
            <sz val="9"/>
            <color rgb="FF000000"/>
            <rFont val="Tahoma"/>
            <family val="2"/>
          </rPr>
          <t xml:space="preserve">Nombre de la actividad relacionada en SUIFP.
</t>
        </r>
        <r>
          <rPr>
            <b/>
            <sz val="9"/>
            <color rgb="FF000000"/>
            <rFont val="Tahoma"/>
            <family val="2"/>
          </rPr>
          <t>DEBE RELACIONAR TODAS LAS ACTIVIDADES</t>
        </r>
      </text>
    </comment>
    <comment ref="AI100" authorId="2" shapeId="0">
      <text>
        <r>
          <rPr>
            <b/>
            <sz val="9"/>
            <color rgb="FF000000"/>
            <rFont val="Tahoma"/>
            <family val="2"/>
          </rPr>
          <t>Si es adicion, valor es positivo(+). Si  es reduccion, valor negativo (-) .</t>
        </r>
      </text>
    </comment>
    <comment ref="AI101" authorId="2" shapeId="0">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<sst xmlns="http://schemas.openxmlformats.org/spreadsheetml/2006/main" count="1121" uniqueCount="583">
  <si>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</si>
  <si>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</si>
  <si>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</si>
  <si>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</si>
  <si>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</si>
  <si>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</si>
  <si>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</si>
  <si>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</si>
  <si>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</si>
  <si>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</si>
  <si>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</si>
  <si>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</si>
  <si>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</si>
  <si>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</si>
  <si>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</si>
  <si>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</si>
  <si>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</si>
  <si>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</si>
  <si>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</si>
  <si>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</si>
  <si>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</si>
  <si>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</si>
  <si>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</si>
  <si>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</si>
  <si>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</si>
  <si>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</si>
  <si>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</si>
  <si>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</si>
  <si>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</si>
  <si>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</si>
  <si>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</si>
  <si>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</si>
  <si>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</si>
  <si>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</si>
  <si>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</si>
  <si>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</si>
  <si>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</si>
  <si>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</si>
  <si>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</si>
  <si>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</si>
  <si>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</si>
  <si>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</si>
  <si>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</si>
  <si>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</si>
  <si>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</si>
  <si>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</si>
  <si>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</si>
  <si>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</si>
  <si>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</si>
  <si>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</si>
  <si>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</si>
  <si>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</si>
  <si>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</si>
  <si>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</si>
  <si>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</si>
  <si>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</si>
  <si>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</si>
  <si>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</si>
  <si>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</si>
  <si>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</si>
  <si>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</si>
  <si>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</si>
  <si>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</si>
  <si>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</si>
  <si>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</si>
  <si>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</si>
  <si>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</si>
  <si>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</si>
  <si>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</si>
  <si>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</si>
  <si>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</si>
  <si>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</si>
  <si>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</si>
  <si>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</si>
  <si>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</si>
  <si>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</si>
  <si>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</si>
  <si>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</si>
  <si>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</si>
  <si>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</si>
  <si>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</si>
  <si>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</si>
  <si>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</si>
  <si>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</si>
  <si>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</si>
  <si>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</si>
  <si>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</si>
  <si>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</si>
  <si>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</si>
  <si>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</si>
  <si>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</si>
  <si>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</si>
  <si>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</si>
  <si>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</si>
  <si>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</si>
  <si>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</si>
  <si>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</si>
  <si>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</si>
  <si>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</si>
  <si>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</si>
  <si>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</si>
  <si>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</si>
  <si>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</si>
  <si>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</si>
  <si>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</si>
  <si>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</si>
  <si>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</si>
  <si>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</si>
  <si>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</si>
  <si>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</si>
  <si>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</si>
  <si>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</si>
  <si>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</si>
  <si>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</si>
  <si>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</si>
  <si>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</si>
  <si>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</si>
  <si>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</si>
  <si>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</si>
  <si>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</si>
  <si>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</si>
  <si>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</si>
  <si>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</si>
  <si>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</si>
  <si>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</si>
  <si>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</si>
  <si>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</si>
  <si>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</si>
  <si>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</si>
  <si>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</si>
  <si>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</si>
  <si>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</si>
  <si>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</si>
  <si>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</si>
  <si>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</si>
  <si>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</si>
  <si>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</si>
  <si>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</si>
  <si>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</si>
  <si>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</si>
  <si>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</si>
  <si>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</si>
  <si>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</si>
  <si>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</si>
  <si>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</si>
  <si>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</si>
  <si>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</si>
  <si>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</si>
  <si>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</si>
  <si>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</si>
  <si>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</si>
  <si>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</si>
  <si>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</si>
  <si>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</si>
  <si>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</si>
  <si>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</si>
  <si>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</si>
  <si>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</si>
  <si>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</si>
  <si>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</si>
  <si>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</si>
  <si>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</si>
  <si>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</si>
  <si>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</si>
  <si>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</si>
  <si>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</si>
  <si>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</si>
  <si>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</si>
  <si>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</si>
  <si>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</si>
  <si>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</si>
  <si>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</si>
  <si>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</si>
  <si>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</si>
  <si>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</si>
  <si>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</si>
  <si>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</si>
  <si>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</si>
  <si>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</si>
  <si>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</si>
  <si>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</si>
  <si>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</si>
  <si>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</si>
  <si>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</si>
  <si>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</si>
  <si>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</si>
  <si>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</si>
  <si>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</si>
  <si>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</si>
  <si>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</si>
  <si>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</si>
  <si>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</si>
  <si>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</si>
  <si>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</si>
  <si>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</si>
  <si>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</si>
  <si>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</si>
  <si>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</si>
  <si>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</si>
  <si>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</si>
  <si>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</si>
  <si>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</si>
  <si>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</si>
  <si>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</si>
  <si>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</si>
  <si>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</si>
  <si>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</si>
  <si>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</si>
  <si>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</si>
  <si>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</si>
  <si>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</si>
  <si>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</si>
  <si>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</si>
  <si>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ACUMULADO 2024</t>
  </si>
  <si>
    <t>ACUMULADO CUATRIENIO</t>
  </si>
  <si>
    <t>AVANCES ACTIVIDADES DE PROYECTO</t>
  </si>
  <si>
    <t>PRESUPUESTO EJECUTADO MARZO COMPROMISOS</t>
  </si>
  <si>
    <t>PRESUPUESTO EJECUTADO JUNIO COMPROMISOS</t>
  </si>
  <si>
    <t>PRESUPUESTO EJECUTADO MARZO OBLIGACIONES</t>
  </si>
  <si>
    <t>PRESUPUESTO EJECUTADO JUNIO OBLIGACIONES</t>
  </si>
  <si>
    <t>PRESUPUESTO EJECUTADO SEPTIEMBRE COMPROMISOS</t>
  </si>
  <si>
    <t>PRESUPUESTO EJECUTADO SEPTIEMBRE OBLIGACIONES</t>
  </si>
  <si>
    <t>PRESUPUESTO EJECUTADO DICIEMBRE COMPROMISOS</t>
  </si>
  <si>
    <t>PRESUPUESTO EJECUTADO DICIEMBRE OBLIGACIONES</t>
  </si>
  <si>
    <t>APROPACIÓN DEFINITIVA POR PROYECTO (JUNIO)</t>
  </si>
  <si>
    <t>APROPACIÓN DEFINITIVA POR PROYECTO (SEPTIEMBRE)</t>
  </si>
  <si>
    <t>APROPACIÓN DEFINITIVA POR PROYECTO (DICIEMBRE)</t>
  </si>
  <si>
    <t>APROPACIÓN DEFINITIVA POR PROYECTO (MARZO)</t>
  </si>
  <si>
    <t>OBSERVACIONES</t>
  </si>
  <si>
    <t>PROGRAMACIÓN META PRODUCTO 2024</t>
  </si>
  <si>
    <t>ACUMULADO 2025</t>
  </si>
  <si>
    <t>ACUMULADO 2026</t>
  </si>
  <si>
    <t>ACUMULADO 2027</t>
  </si>
  <si>
    <t xml:space="preserve">DATOS GENERALES </t>
  </si>
  <si>
    <t>PROGRAMACIÓN META PRODUCTO</t>
  </si>
  <si>
    <t>ACUMULADOS</t>
  </si>
  <si>
    <t>REPORTES META PRODUCTO</t>
  </si>
  <si>
    <t>REPORTE META PRODUCTO A  MARZO 2025</t>
  </si>
  <si>
    <t>REPORTE META PRODUCTO A  SEPTIEMBRE 2025</t>
  </si>
  <si>
    <t>REPORTE META PRODUCTO A DICIEMBRE 2025</t>
  </si>
  <si>
    <t>REPORTE META PRODUCTO A JUNIO 2025</t>
  </si>
  <si>
    <t xml:space="preserve">SECRETARIA </t>
  </si>
  <si>
    <t>FORMATO SALIDA DE INFORMACION RESULTADOS DE SEGUIMIENTO  Y EVALUACIÓN DE PLAN DE ACCIÓN INSTITUCIONAL</t>
  </si>
  <si>
    <t xml:space="preserve"> FORMATO SALIDA DE INFORMACION RESULTADOS DE SEGUIMIENTO  Y EVALUACIÓN DE PLAN DE ACCIÓN INSTITUCIONAL</t>
  </si>
  <si>
    <t xml:space="preserve">INSTITUTO DE PATRIMONIO Y CULTURA DE CARTAGENA DE INDIAS </t>
  </si>
  <si>
    <t>Incrementar a 35% el porcentaje de usuarios participantes en procesos de promoción de lectura en las bibliotecas del Distrito</t>
  </si>
  <si>
    <t>ESCENARIOS CULTURALES VIVOS PARA TRANSFORMAR</t>
  </si>
  <si>
    <t>Dotar de mobiliario y equipo y mantener en funcionamiento dieciocho (18) bibliotecas</t>
  </si>
  <si>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</si>
  <si>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</si>
  <si>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</si>
  <si>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</si>
  <si>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Mejorar, adecuar y/o dotar treinta y cuatro (34) infraestructuras culturales accesibles, inclusivas y diversas</t>
  </si>
  <si>
    <t>Adecuar la infraestructura cultural para el desarrollo de actividades culturales, académicas y lúdico-educativas</t>
  </si>
  <si>
    <t>2. Infraestructuras culturales dotadas</t>
  </si>
  <si>
    <t xml:space="preserve">
02-03-01</t>
  </si>
  <si>
    <t>Vincular a trescientas seis mil cincuenta y nueve (306.059) personas de manera efectiva a los procesos de lenguaje, lectura, escritura y oralidad</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</si>
  <si>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</si>
  <si>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</si>
  <si>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</si>
  <si>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</si>
  <si>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Servicio de fomento para el acceso de la oferta cultural</t>
  </si>
  <si>
    <t>Diseñar e implementar un (1) Plan de Fortalecimiento para la Red de Museos Distrital</t>
  </si>
  <si>
    <t>Aumentar y mejorar la calidad de las estrategias implementadas para consolidar la Red Distrital de bibliotecas y la Red Distrital de museos.</t>
  </si>
  <si>
    <t>2. Documentos de planeación</t>
  </si>
  <si>
    <t>Formular e implementar un (1) Plan de Fortalecimiento para la Consolidación de la Red de Bibliotecas Distritales</t>
  </si>
  <si>
    <t>Implementar estrategias de aprovechamiento en treinta y cuatro (34) espacios culturales (creación, divulgación, producción y difusión)</t>
  </si>
  <si>
    <t>Mejorar la implementación de estrategias para el aprovechamiento de la infraestructura cultural de la ciudad</t>
  </si>
  <si>
    <t>3. Servicio de promoción de actividades culturales</t>
  </si>
  <si>
    <t>Incrementar al 100% el porcentaje de aprovechamiento de la infraestructura cultural</t>
  </si>
  <si>
    <t>DEMOCRATIZACIÓN DE LA CULTURA: ESTÍMULOS PARA EL FOMENTO Y DESARROLLO ARTÍSTICO, CULTURAL Y CREATIVO</t>
  </si>
  <si>
    <t xml:space="preserve">
02-03-02</t>
  </si>
  <si>
    <t>Otorgar mil (1.000) estímulos culturales y artísticos</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</si>
  <si>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</si>
  <si>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</si>
  <si>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</si>
  <si>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</si>
  <si>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Otorgar cien (100) estímulos con enfoque diferencial e interseccional</t>
  </si>
  <si>
    <t>Crear seis (6) mercados o espacios de circulación para emprendimientos culturales y artísticos</t>
  </si>
  <si>
    <t>Implementar estrategias de fomento e impulso a los emprendimientos y/o micronegocios de economía popular en la Ciudad de Cartagena de indias.</t>
  </si>
  <si>
    <t>2. Servicio de promoción de actividades culturales</t>
  </si>
  <si>
    <t>Otorgar ciento cincuenta (150) apoyos financieros para micronegocios de economía popular del sector cultura, artes y patrimonio</t>
  </si>
  <si>
    <t>3. Servicio de apoyo financiero para el desarrollo de prácticas artísticas
y culturales</t>
  </si>
  <si>
    <t>FORMACIÓN ARTÍSTICA Y CULTURAL</t>
  </si>
  <si>
    <t xml:space="preserve">
02-03-03</t>
  </si>
  <si>
    <t>Vincular a mil ochocientas (1.800) personas en el programa de Formación Artística y Cultural</t>
  </si>
  <si>
    <t>Diseño e implementación del Sistema Distrital de Formación Artística y Cultural en el Distrito de Cartagena de Indias</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</si>
  <si>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</si>
  <si>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</si>
  <si>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</si>
  <si>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Crear e implementar un (1) Sistema Distrital de Formación Artística y Cultura</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</si>
  <si>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</si>
  <si>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</si>
  <si>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</si>
  <si>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</si>
  <si>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 xml:space="preserve">
02-03-04</t>
  </si>
  <si>
    <t>Diseñar e implementar una (1) estrategia de modernización y mejoramiento del desempeño institucional del Instituto de Patrimonio y Cultura</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</si>
  <si>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</si>
  <si>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</si>
  <si>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</si>
  <si>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</si>
  <si>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Diseñar e implementar un (1) plan de fortalecimiento para Sistema Distrital de Cultura y consejos de áreas artísticas</t>
  </si>
  <si>
    <t>Implementar estrategias de fortalecimiento del Sistema Distrital de Cultura y consejos de área artística</t>
  </si>
  <si>
    <t>2. Documentos de lineamientos técnicos</t>
  </si>
  <si>
    <t>Implementar una (1) Comisión Fílmica de Cartagena de Indias y adquirir un (1) Permiso Unificado de Filmaciones Audiovisuales (PUFAC)</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</si>
  <si>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</si>
  <si>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</si>
  <si>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</si>
  <si>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</si>
  <si>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Formular e implementar una (1) Política Pública Distrital de Cinematografía, Medios Audiovisuales e Interactivos</t>
  </si>
  <si>
    <t>Construir una (1) Cinemateca de Cartagena de Indias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</si>
  <si>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</si>
  <si>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</si>
  <si>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CARTAGENA BRILLA CON SU CULTURA Y PATRIMONIO MATERIAL E INMATERIAL</t>
  </si>
  <si>
    <t xml:space="preserve">
02-03-05</t>
  </si>
  <si>
    <t>Implementar y desarrollar dieciséis (16) festivales, fiestas y festejos para promoción del patrimonio inmaterial</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</si>
  <si>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</si>
  <si>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</si>
  <si>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</si>
  <si>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</si>
  <si>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Diseñar e implementar cuatro (4) estrategias para la preservación y protección de las tradiciones técnicas, costumbres y saberes propias de la cultura cartagenera (cultura alimentaria de las matronas, artesanía, tradición oral, entre otras)</t>
  </si>
  <si>
    <t>Impulsar anualmente el desarrollo de un (1) Festival de Música del Caribe</t>
  </si>
  <si>
    <t>2. Servicio de apoyo financiero al sector artístico y cultural</t>
  </si>
  <si>
    <t>Elaborar un (1) inventario del patrimonio cultural material e inmaterial de Cartagena</t>
  </si>
  <si>
    <t>3. Documentos de lineamientos técnicos</t>
  </si>
  <si>
    <t>Incrementar el uso de herramientas y metodologías para la gestión del conocimiento del patrimonio cultural material e inmaterial del Distrito de Cartagena de Indias</t>
  </si>
  <si>
    <t>Elaborar e implementar un (1) Plan Maestro para el cuidado, conservación y apropiación social del patrimonio material</t>
  </si>
  <si>
    <t>Fortalecer la orientación, salvaguarda, valoración, cuidado y control del patrimonio material en el Distrito de Cartagena de Indias</t>
  </si>
  <si>
    <t>4. Documentos de planeación</t>
  </si>
  <si>
    <t>DESARROLLO LOCAL SOSTENIBLE Y PROSPERIDAD COLECTIVA EN LOS TERRITORIOS DE LAS COMUNIDADES NEGRAS DEL DISTRITO DE CARTAGENA</t>
  </si>
  <si>
    <t xml:space="preserve">
06-01-01</t>
  </si>
  <si>
    <t>Crear e implementar un (1) Programa de Salvaguarda y Recuperación de los Bienes de Interés de Cultural de los Territorios negros, afrocolombiano, raizales y palenqueros</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</si>
  <si>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</si>
  <si>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</si>
  <si>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</si>
  <si>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ATENCIÓN INTEGRAL PARA LAS COMUNIDADES INDÍGENAS</t>
  </si>
  <si>
    <t xml:space="preserve">
06-02-01</t>
  </si>
  <si>
    <t>Crear e implementar un (1) programa de protección, divulgación,  preservación y salvaguarda de las prácticas, costumbres y saberes ancestrales de los pueblos originarios de los 6 Cabildos Indígenas presentes en el Distrito</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</si>
  <si>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</si>
  <si>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</si>
  <si>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</si>
  <si>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1.1. Realizar el mantenimiento preventivo y correctivo de las bibliotecas públicas y comunitarias del Distrito de Cartagena.</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</si>
  <si>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</si>
  <si>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</si>
  <si>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1.4. Mantener, mejorar, adecuar, ampliar y/o rehabilitar las bibliotecas públicas y comunitarias del del Distrito de Cartagena.</t>
  </si>
  <si>
    <t>2.1. Dotar con mobiliario, equipos y conectividad a la infraestructura cultural del Distrito de Cartagena.</t>
  </si>
  <si>
    <t>2.2. Realizar el mantenimiento preventivo y correctivo de la infraestructura cultural del Distrito de Cartagena.</t>
  </si>
  <si>
    <t>2.3. Mantener, mejorar, adecuar, ampliar y/o rehabilitar la infraestructura cultural del Distrito de Cartagena.</t>
  </si>
  <si>
    <t>2.4. Realizar la pre-inversión en estudios de factibilidad, diseños arquitectónicos, planos, estudio de suelos y otros estudios necesarios para construir, mejorar, adecuar, ampliar y/o rehabilitar infraestructura cultural del Distrito de Cartagena.</t>
  </si>
  <si>
    <t>1.1. Coordinar y desarrollar actividades de funcionamiento y operación de la infraestructura cultural de Cartagena.</t>
  </si>
  <si>
    <t xml:space="preserve"> 1.1. Realizar convocatoria y entrega de mil (1.000) estímulos culturales y artísticos en el Distrito de Cartagena de Indias.</t>
  </si>
  <si>
    <t>1.2. Realizar la operación logística de los eventos, socializaciones y demás actividades relacionadas a la ejecución del proyecto.</t>
  </si>
  <si>
    <t>1.3. Realizar convocatoria y entrega de cien (100) estímulos con enfoque diferencial e interseccional en el Distrito de Cartagena de Indias</t>
  </si>
  <si>
    <t>1.4. Realizar la coordinación, seguimiento, evaluación y gestión de las actividades del proyecto.</t>
  </si>
  <si>
    <t xml:space="preserve">2.1. Crear o gestionar la participación en seis (6) mercados o espacios de circulación para emprendimientos culturales y artísticos.
</t>
  </si>
  <si>
    <t>2.2. Promover los emprendimientos culturales y artísticos a través de un plan de mercadeo y gestión de alianzas</t>
  </si>
  <si>
    <t>3.1. Realizar convocatoria y entrega de ciento cincuenta (150) apoyos financieros para micronegocios de economía popular del sector cultura, artes y patrimonio</t>
  </si>
  <si>
    <t>3.2. Realizar acompañamiento técnico a micronegocios de economía popular del sector cultura incentivados con apoyo financiero</t>
  </si>
  <si>
    <t>1.1. Elaborar el documento de bases o términos de referencias para las convocatorias de los programas en las diferentes áreas artísticas.</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</si>
  <si>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</si>
  <si>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</si>
  <si>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</si>
  <si>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2.1. Diseñar un documento de lineamientos técnicos y metodológicos para el sistema distrital de formación artística y cultural.</t>
  </si>
  <si>
    <t>2.2. Implemantar un plan piloto de formación artística y cultural en I.E. Públicas de la Ciudad.</t>
  </si>
  <si>
    <t>2.3. Coordinar el diseño y la implementación del sistema distrital de formación artística y cultural</t>
  </si>
  <si>
    <t>1.1. Realizar actividades de diseño e implementación de sistemas de gestión y de desempeño institucional en el marco del Modelo Integrado de Planeación y Gestión - MIPG y FURAC</t>
  </si>
  <si>
    <t>1.2. Realizar diseño, gestión de aprobación e implementación de políticas públicas del sector cultural.</t>
  </si>
  <si>
    <t>1.3. Implementación de tecnologías de la información y la comunicación para la gestión misional del IPCC.</t>
  </si>
  <si>
    <t>1.4. Dotación de mobiliario, equipos, acceso a conectividad y adopción de software de gestión institucional.</t>
  </si>
  <si>
    <t>2.1. Realizar actividades orientadas al diseño e implementación de un plan de fortalecimiento del Sistema Distrital de Cultura.</t>
  </si>
  <si>
    <t>2.2. Apoyar técnica y financieramente los planes de acción de los concejos de área artística.</t>
  </si>
  <si>
    <t>2.3. Implementar estrategias de ejercicios de gobernanza y apropiación social para el fortalecimiento del ecosistema de las artes, la cultura y el patrimonio.</t>
  </si>
  <si>
    <t>1.1. Realizar la implementación de una (1) Comisión Fílmica de Cartagena de Indias y adquirir un (1) Permiso Unificado de Filmaciones Audiovisuales (PUFAC)</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</si>
  <si>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</si>
  <si>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</si>
  <si>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</si>
  <si>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</si>
  <si>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</si>
  <si>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2.5. Realizar diseño e implementación de una (1) estrategia de modernización y mejoramiento del desempeño institucional del Instituto de Patrimonio y Cultura como entidad rectora y encargada de la gobernanza en el territorio</t>
  </si>
  <si>
    <t>2.6. Diseñar e implementar un (1) plan de fortalecimiento para Sistema Distrital de Cultura y consejos de áreas artísticas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</si>
  <si>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</si>
  <si>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</si>
  <si>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</si>
  <si>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</si>
  <si>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1.1. Organizar y coordinar festivales, fiestas y festejos propios de las manifestaciones culturales para promoción del patrimonio inmaterial</t>
  </si>
  <si>
    <t>1.2. Realizar la operación logística de los festivales, fiestas y festejos propios de las manifestaciones culturales para promoción del patrimonio inmaterial.</t>
  </si>
  <si>
    <t>1.3. Apoyar, fomentar y divulgar experiencias culturales de turismo sostenible para el desarrollo económico y el mejoramiento de la calidad de vida de los hacedores del sector.</t>
  </si>
  <si>
    <t xml:space="preserve">1.4. Diseñar e implementar estrategias para la preservación y protección de las tradiciones, técnicas, costumbres, saberes y otras practicas significativas del territorio aplicando el enfoque diferencial y comunitario.
</t>
  </si>
  <si>
    <t>2.1. Realizar acompañamiento a la organización y ejecución del Festival de Musica del Caribe.</t>
  </si>
  <si>
    <t xml:space="preserve">2.2. Brindar apoyo financiero y de operación logística al Festival de Música del Caribe.
</t>
  </si>
  <si>
    <t>3.1. Elaborar un (1) inventario del patrimonio cultural material e inmaterial de Cartagena</t>
  </si>
  <si>
    <t>3.2. Coordinar acciones para la la elaboración, validación y presentación del inventario del patrimonio material e inmaterial de Cartagena.</t>
  </si>
  <si>
    <t>4.1. Elaborar e implementar un Plan Maestro para el cuidado, conservación y apropiación social del patrimonio material.</t>
  </si>
  <si>
    <t>4.2. Realizar la coordinación y gestión de las acciones y estrategias para la orientación, salvaguarda, valoración, cuidado y control del patrimonio material.</t>
  </si>
  <si>
    <t>4.3. Diseñar e implementar estrategias para el cuidado, conservación, puesta en valor y apropiación social del patrimonio material.</t>
  </si>
  <si>
    <t>4.4. Realizar acciones de seguimiento, control, monitoreo, verificación, supervisión y asesoría a los bienes inmuebles del centro histórico y su área de influencia para la preservación del patrimonio material inmueble.</t>
  </si>
  <si>
    <t xml:space="preserve"> Bibliotecas adecuadas</t>
  </si>
  <si>
    <t xml:space="preserve"> Infraestructuras culturales dotadas</t>
  </si>
  <si>
    <t>Usuarios atendidos</t>
  </si>
  <si>
    <t>Personas beneficiadas</t>
  </si>
  <si>
    <t>Documentos de planeación realizados</t>
  </si>
  <si>
    <t>Eventos de promoción de actividades culturales realizados</t>
  </si>
  <si>
    <t>Estímulos otorgados</t>
  </si>
  <si>
    <t xml:space="preserve">Personas beneficiadas con apoyos del Programa Nacional de Estímulos
</t>
  </si>
  <si>
    <t>Personas capacitadas</t>
  </si>
  <si>
    <t>Documentos de lineamientos técnicos realizados</t>
  </si>
  <si>
    <t>Documentos normativos realizados</t>
  </si>
  <si>
    <t>Centros culturales construidos</t>
  </si>
  <si>
    <t>Servicio</t>
  </si>
  <si>
    <t>DISTRITO DE CARTAGENA DE INDIAS</t>
  </si>
  <si>
    <t xml:space="preserve">CARMEN LUCY ESPINOSA DIAZ
DIRECTORA GENERAL 
</t>
  </si>
  <si>
    <t>• Operacionales: Cambios en los precios de insumos necesarios para el desarrollo de las actividades.</t>
  </si>
  <si>
    <t xml:space="preserve">• Costeo de insumos necesarios para las actividades con base en precios promedio del mercado
</t>
  </si>
  <si>
    <t>SI</t>
  </si>
  <si>
    <t xml:space="preserve">• Proyección presupuestal con base en plan plurianual de inversiones.
</t>
  </si>
  <si>
    <t>• Financieros: Cambios en las prioridades de inversión de la administración local.</t>
  </si>
  <si>
    <t>• Oferta de salarios de acuerdo con las calidades de la mano de obra.</t>
  </si>
  <si>
    <t>• Administrativos: Dificultad para contratar mano de obra calificada.</t>
  </si>
  <si>
    <t>• Costeo de insumos necesarios para las actividades con base en precios promedio del mercado</t>
  </si>
  <si>
    <t xml:space="preserve">• Operacionales: Cambios en los precios de insumos necesarios para el desarrollo de las actividades.
</t>
  </si>
  <si>
    <t xml:space="preserve">
• Oferta de salarios de acuerdo con las calidades de la mano de obra.
</t>
  </si>
  <si>
    <t xml:space="preserve"> </t>
  </si>
  <si>
    <t>Gestiòn de valores para Resultados</t>
  </si>
  <si>
    <t>• Fortalecimiento organizacional y Simplificaciòn de procesos</t>
  </si>
  <si>
    <t>Gestiòn Fomento Arte y Cultura</t>
  </si>
  <si>
    <t>Gestiòn del Conocimiento</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</si>
  <si>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</si>
  <si>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</si>
  <si>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</si>
  <si>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</si>
  <si>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</si>
  <si>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 Participaciòn ciudadana en la gestiòn pùblica</t>
  </si>
  <si>
    <t>población y la conservación en el tiempo</t>
  </si>
  <si>
    <t>Medir el porcentaje actual de usuarios de la biblioteca que participan en programas de promoción de lectura</t>
  </si>
  <si>
    <t>• Fortalecimiento organizacional y Simplificaciòn  de procesos</t>
  </si>
  <si>
    <t>Tasa de crecimiento de participación en actividades de promoción de lectura.</t>
  </si>
  <si>
    <t>Medir el incremento porcentual mensual en la participación de usuarios en programas de promoción de lectura.</t>
  </si>
  <si>
    <t>mensual</t>
  </si>
  <si>
    <t>Eficacia</t>
  </si>
  <si>
    <t xml:space="preserve">Cobertura de programas de promocion de lectura </t>
  </si>
  <si>
    <t>Medir la  proporción de bibliotecas del Distrito que ofrecen programas de promoción de lectura.</t>
  </si>
  <si>
    <t xml:space="preserve">Semestral </t>
  </si>
  <si>
    <t>CIUDADANÍA</t>
  </si>
  <si>
    <t>SERVIDORES</t>
  </si>
  <si>
    <t>INTERNO</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</si>
  <si>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</si>
  <si>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</si>
  <si>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</si>
  <si>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Plan de Trabajo Anual en Seguridad y Salud en el Trabajo</t>
  </si>
  <si>
    <t>Plan Anticorrupción y de Atención al Ciudadano</t>
  </si>
  <si>
    <t>Plan Estratégico de Tecnologías de la Información y las Comunicaciones –¬ PETI</t>
  </si>
  <si>
    <t>Plan de Tratamiento de Riesgos de Seguridad y Privacidad de la Información</t>
  </si>
  <si>
    <t xml:space="preserve"> Plan de Seguridad y Privacidad de la Información</t>
  </si>
  <si>
    <t>" Plan Anual de Adquisiciones</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</si>
  <si>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</si>
  <si>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</si>
  <si>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Aplicar el procedimiento fortalecimiento de la lectura</t>
  </si>
  <si>
    <t>Posibilidad de perdida reputacional debido al bajo porcentaje de bibliotecas del distrito que ofrecen programas de promocion de lectura</t>
  </si>
  <si>
    <t>Seguimiento al cronograma o agenda de actividades de cada una de las bibliotecas que hacen parte de la red</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</si>
  <si>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</si>
  <si>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</si>
  <si>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</si>
  <si>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Seguimiento y Monitoreo a la agenda de eventos organizados para asegurar un mayor aprovechamiento de la infraestructura cultural, alcanzando así el objetivo del 100% de aprovechamiento.</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</si>
  <si>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</si>
  <si>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</si>
  <si>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</si>
  <si>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</si>
  <si>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</si>
  <si>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Realizar seguimientos al  cumplimiento de los planes de accion del  MIPG</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</si>
  <si>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</si>
  <si>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</si>
  <si>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</si>
  <si>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</si>
  <si>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 xml:space="preserve">Posibilidad de perdida reputacional  debido a la no construccion de la cinemateca de cartagena de indias </t>
  </si>
  <si>
    <t xml:space="preserve">Ejecucion, seguimiento y monitoreo al Plan para la construccion de la cinemateca </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</si>
  <si>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</si>
  <si>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</si>
  <si>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</si>
  <si>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</si>
  <si>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</si>
  <si>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</si>
  <si>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</si>
  <si>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</si>
  <si>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</si>
  <si>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</si>
  <si>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</si>
  <si>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</si>
  <si>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</si>
  <si>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</si>
  <si>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</si>
  <si>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</si>
  <si>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Número de bibliotecas dotadas y en funcionamiento</t>
  </si>
  <si>
    <t>Número</t>
  </si>
  <si>
    <t>18 bibliotecas existentes en la red distrital</t>
  </si>
  <si>
    <t>Número de infraestructuras culturales mejoradas, adecuadas y/o dotadas</t>
  </si>
  <si>
    <t>21 obras de infraestructura cultural construidas, mejoradas, adecuadas y/o dotadas a corte 2023</t>
  </si>
  <si>
    <t>Número de personas con acceso efectivo a procesos de lenguaje, lectura, escritura y oralidad</t>
  </si>
  <si>
    <t>266.138 personas con acceso efectivo a procesos de lenguaje, lectura, escritura y oralidad a corte 2023</t>
  </si>
  <si>
    <t>Número de actividades de extensión bibliotecaria implementadas</t>
  </si>
  <si>
    <t>912 actividades de extensión bibliotecaria a corte 2023</t>
  </si>
  <si>
    <t>Implementar mil ochocientas (1.800) actividades de extensión bibliotecaria</t>
  </si>
  <si>
    <t>Plan de Fortalecimiento para la Consolidación de la Red de Bibliotecas Distritales formulado</t>
  </si>
  <si>
    <t>1 red de bibliotecas públicas y comunitarias en el Distrito</t>
  </si>
  <si>
    <t>Plan de Fortalecimiento para la Red de Museos Distrital diseñado e implementado</t>
  </si>
  <si>
    <t>Número de estrategias de aprovechamiento en espacios culturales implementadas</t>
  </si>
  <si>
    <t>21 espacios culturales promovidos y aprovechados a corte 2023</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</si>
  <si>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</si>
  <si>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</si>
  <si>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Número de estímulos culturales y artísticos otorgados o proyectos apoyados</t>
  </si>
  <si>
    <t>531 estímulos culturales y artísticos entregados en el cuatrienio 2020-2023</t>
  </si>
  <si>
    <t>Número de estímulos otorgados con enfoque diferencial e interseccional</t>
  </si>
  <si>
    <t>Número de mercados o espacios de circulación para emprendimientos culturales y artísticos creados</t>
  </si>
  <si>
    <t>Número de emprendimientos y/o micronegocios de economía popular del sector cultura, artes y patrimonio con apoyo financiero</t>
  </si>
  <si>
    <t>Número de personas vinculadas al programa de Formación Artística y Cultural</t>
  </si>
  <si>
    <t>4.583 personas vinculadas en el programa de Formación Artística y Cultural a corte 2023</t>
  </si>
  <si>
    <t>Sistema Distrital de Formación Artística y Cultural creado e implementado</t>
  </si>
  <si>
    <t>Crear e implementar un (1) Sistema Distrital de Formación Artística y Cultural</t>
  </si>
  <si>
    <t>Estrategia de modernización y mejoramiento del desempeño institucional del Instituto de Patrimonio y Cultura diseñada e implementada</t>
  </si>
  <si>
    <t>Plan de fortalecimiento para el Sistema Distrital de Cultura y consejos de áreas artísticas</t>
  </si>
  <si>
    <t>Comisión Fílmica de Cartagena de Indias implementada y PUFAC (Permiso Unificado de Filmaciones Audiovisuales) adquirido</t>
  </si>
  <si>
    <t>Cinemateca de Cartagena de Indias construida</t>
  </si>
  <si>
    <t>Política Pública Distrital de Cinematografía, Medios Audiovisuales e Interactivos formulada e implementada</t>
  </si>
  <si>
    <t>Número de festivales, fiestas y festejos implementados y desarrollados</t>
  </si>
  <si>
    <t>Festival de Música del Caribe impulsado anualmente</t>
  </si>
  <si>
    <t>Inventario del patrimonio cultural material e inmaterial de Cartagena elaborado</t>
  </si>
  <si>
    <t>Número de estrategias para la preservación y protección de las tradiciones técnicas, costumbres y saberes propias de la cultura cartagenera diseñadas e implementadas</t>
  </si>
  <si>
    <t>Plan Maestro para el cuidado, conservación y apropiación social del patrimonio material elaborado e implementado</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</si>
  <si>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</si>
  <si>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</si>
  <si>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</si>
  <si>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Programa de Salvaguarda y Recuperación de los Bienes de Interés de Cultural de los Territorios negros, afrocolombiano, raizales y palenqueros creado e implementado</t>
  </si>
  <si>
    <t>ND</t>
  </si>
  <si>
    <t xml:space="preserve"> Territorio Sitio de Paz y Pensamiento Colectivo
</t>
  </si>
  <si>
    <t>Incrementar a 50% el 
porcentaje de población 
indígena que habita el 
Distrito de Cartagena 
vinculada a procesos 
fortalecimiento y 
reconocimiento de sus 
derechos, diversidad étnica y  cultural como un principio 
fundamental</t>
  </si>
  <si>
    <t>Programa de protección, divulgación, preservación y salvaguarda de las prácticas, costumbres y saberes ancestrales de los pueblos originarios de los 6 cabildos indígenas presentes en el Distrito creado e implementado</t>
  </si>
  <si>
    <t xml:space="preserve">Bien </t>
  </si>
  <si>
    <t>Personas beneficiadas con apoyos del Programa Nacional de Estímulos</t>
  </si>
  <si>
    <t>Infancia
Adolescencia
Adultez                                                                                                                                                                                                                                                                                                                                                            Enfoque diferencial</t>
  </si>
  <si>
    <t xml:space="preserve">Infancia
Adolescencia
Adultez                                                                                                                                                                                                                                                                                                                                                            Enfoque diferencial                 </t>
  </si>
  <si>
    <t xml:space="preserve">Infancia
Adolescencia
Adultez                                                                                                                                                                                                                                                                                                                                                            Enfoque diferencial </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</si>
  <si>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</si>
  <si>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</si>
  <si>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</si>
  <si>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</si>
  <si>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</si>
  <si>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2.5</t>
  </si>
  <si>
    <t>"Teniendo en cuenta que la meta proyectada para el cuatrienio es de 34 y en consideración a que el acumulado a la vigencia 2025 es de 30, la entidad se permite hacer una programación de la vigencia 2026 más aterrizada a las capacidades financieras y priorizando las infraestructuras que requieren los mejoramientos, intervenciones y/o sostenibilidad en orden de lo establecido en la meta"</t>
  </si>
  <si>
    <t xml:space="preserve">6. Diseñar e implementar un plan de trabajo para fortalecer la agenda conjunta de la Red Distrital de museos de Cartagena	</t>
  </si>
  <si>
    <t>Planear, coordinar y realizar actividades de extensión bibliotecaria</t>
  </si>
  <si>
    <t>Diseñar, coordinar e implementar la agenda de oferta cultural de las Red Distrital de Bibliotecas de Cartagena.</t>
  </si>
  <si>
    <t>Apoyar técnica y financieramente la ejecución del plan de trabajo conjunto de la Red Distrital de Museos</t>
  </si>
  <si>
    <t>Coordinar la implementación de estrategias del plan de trabajo conjunto de la red de museos distrital</t>
  </si>
  <si>
    <t xml:space="preserve">Realizar catalogación, sistematización y digitalización del acervo bibliográfico y documental de la Red de Bibliotecas Públicas del Distrito.	</t>
  </si>
  <si>
    <t xml:space="preserve">Generar alianzas con actores públicos y privados locales, nacionales e internacionales.	</t>
  </si>
  <si>
    <t xml:space="preserve">Implementar espacios de participación, interlocución e Intercambio de experiencias entre bibliotecarios y población beneficiaria	</t>
  </si>
  <si>
    <t xml:space="preserve">Diseñar e implementar una agenda cultural y artística conjunta de bibliotecas públicas y comunitarias para la lectura, escritura y oralidad	</t>
  </si>
  <si>
    <t>Coordinar la implementación de estrategias para propiciar el aprovechamiento de la infraestructura cultural</t>
  </si>
  <si>
    <t>Diseñar e Implementar la Estrategia BarriArte</t>
  </si>
  <si>
    <t>Diseñar e implementar el Plan Maestro de Murales</t>
  </si>
  <si>
    <t>$ 65,000,000.00</t>
  </si>
  <si>
    <t>$ 35,000,000.00</t>
  </si>
  <si>
    <t>$ 30,000,000.00</t>
  </si>
  <si>
    <t>$ 12,000,000.00</t>
  </si>
  <si>
    <t>$ 5,000,000.00</t>
  </si>
  <si>
    <t>$ 3,000,000.00</t>
  </si>
  <si>
    <t>$ 0.00</t>
  </si>
  <si>
    <t xml:space="preserve">Implementar una estrategia integral de comunicaciones para la difusión y divulgación del patrimonio cultural material e inmaterial en clave de su apropiación social	</t>
  </si>
  <si>
    <t>Diseñar e implementar estrategias para la preservación y protección de las tradiciones, técnicas, costumbres, saberes y otras prácticas significativas del territorio aplicando el enfoque diferencial y comunitario.</t>
  </si>
  <si>
    <t>Organizar y coordinar la implementación de estrategias para la preservación y protección del patrimonio inmaterial de los pueblos indígenas.</t>
  </si>
  <si>
    <t>Elaborar un (1) inventario del patrimonio cultural inmaterial de los pueblos indígenas presentes en la ciudad de Cartagena.</t>
  </si>
  <si>
    <t>Generar alianzas con actores públicos y privados locales, nacionales e internacionales</t>
  </si>
  <si>
    <t>Implementar una estrategia integral para la concertación, promoción y
divulgación del patrimonio cultural inmaterial de las comunidades indígenas en clave de su apropiación social.</t>
  </si>
  <si>
    <t>" Realizar un diagnóstico e inventario de los Bienes de Interés Cultural (BIC) de los territorios negros, afrocolombianos, raizales y palenqueros.</t>
  </si>
  <si>
    <t>"</t>
  </si>
  <si>
    <t>Diseñar un programa para la salvaguarda y recuperación de los Bienes de Interés Cultural (BIC) de los territorios negros, afrocolombianos, raizales y palenqueros.</t>
  </si>
  <si>
    <t>Coordinar acciones para la concertación y la validación de la estrategia para la conservación y recuperación de los Bienes de Interés Cultural (BIC) de los territorios negros, afrocolombianos, raizales y palenqueros.</t>
  </si>
  <si>
    <t>Generar alianzas con actores públicos y privados locales, nacionales e internacionales.</t>
  </si>
  <si>
    <t>Realizar las intervenciones para la conservación y recuperación de los BIC priorizados en territorios NARP.</t>
  </si>
  <si>
    <t>$ 500,000.00</t>
  </si>
  <si>
    <t>$ 12,500,000.00</t>
  </si>
  <si>
    <t>$ 2,000,000.00</t>
  </si>
  <si>
    <t>$ 1,000,000.00</t>
  </si>
  <si>
    <t>$ 4,000,000.00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</si>
</sst>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Red]\-&quot;$&quot;\ #,##0"/>
    <numFmt numFmtId="44" formatCode="_-&quot;$&quot;\ * #,##0.00_-;\-&quot;$&quot;\ * #,##0.00_-;_-&quot;$&quot;\ * &quot;-&quot;??_-;_-@_-"/>
    <numFmt numFmtId="43" formatCode="_-* #,##0.00_-;\-* #,##0.00_-;_-* &quot;-&quot;??_-;_-@_-"/>
    <numFmt numFmtId="164" formatCode="&quot;$&quot;\ #,##0.00"/>
    <numFmt numFmtId="165" formatCode="#,##0.0"/>
    <numFmt numFmtId="166" formatCode="0.0%"/>
    <numFmt numFmtId="167" formatCode="\$\ #,##0.00"/>
    <numFmt numFmtId="168" formatCode="&quot;$&quot;#,##0.00"/>
    <numFmt numFmtId="169" formatCode="&quot;$&quot;#,##0_);[Red]\(&quot;$&quot;#,##0\)"/>
    <numFmt numFmtId="170" formatCode="_(* #,##0.00_);_(* \(#,##0.00\);_(* \-??_);_(@_)"/>
  </numFmts>
  <fonts count="61">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name val="Aptos Narrow"/>
      <family val="2"/>
      <scheme val="minor"/>
    </font>
    <font>
      <b/>
      <sz val="18"/>
      <color theme="1"/>
      <name val="Aptos Narrow"/>
      <scheme val="minor"/>
    </font>
    <font>
      <sz val="14"/>
      <color theme="1"/>
      <name val="Arial"/>
      <family val="2"/>
    </font>
    <font>
      <b/>
      <sz val="14"/>
      <color theme="1"/>
      <name val="Arial"/>
      <family val="2"/>
    </font>
    <font>
      <b/>
      <sz val="9"/>
      <color rgb="FF000000"/>
      <name val="Arial"/>
      <family val="2"/>
    </font>
    <font>
      <sz val="11"/>
      <name val="Arial"/>
      <family val="2"/>
    </font>
    <font>
      <sz val="10"/>
      <color theme="1"/>
      <name val="Arial"/>
      <family val="2"/>
    </font>
    <font>
      <sz val="10"/>
      <color rgb="FF1F1F1F"/>
      <name val="Arial"/>
      <family val="2"/>
    </font>
    <font>
      <sz val="11"/>
      <color rgb="FF000000"/>
      <name val="Arial"/>
      <family val="2"/>
    </font>
    <font>
      <b/>
      <sz val="9"/>
      <name val="Arial"/>
      <family val="2"/>
    </font>
    <font>
      <sz val="10"/>
      <color theme="1"/>
      <name val="Calibri Light"/>
      <family val="2"/>
    </font>
    <font>
      <sz val="12"/>
      <color theme="1"/>
      <name val="Calibri Light"/>
      <family val="2"/>
    </font>
    <font>
      <sz val="10"/>
      <color rgb="FF000000"/>
      <name val="Calibri Light"/>
      <family val="2"/>
    </font>
    <font>
      <sz val="10"/>
      <color rgb="FF242424"/>
      <name val="Calibri Light"/>
      <family val="2"/>
    </font>
    <font>
      <sz val="12"/>
      <color rgb="FF000000"/>
      <name val="Calibri Light"/>
      <family val="2"/>
    </font>
    <font>
      <sz val="8"/>
      <color rgb="FF000000"/>
      <name val="Calibri Light"/>
      <family val="2"/>
    </font>
    <font>
      <sz val="12"/>
      <color theme="1"/>
      <name val="Aptos Narrow"/>
      <family val="2"/>
      <scheme val="minor"/>
    </font>
    <font>
      <sz val="9"/>
      <color rgb="FF000000"/>
      <name val="Calibri Light"/>
      <family val="2"/>
    </font>
    <font>
      <sz val="11"/>
      <color theme="1"/>
      <name val="Calibri Light"/>
      <family val="2"/>
    </font>
    <font>
      <sz val="8"/>
      <color theme="1"/>
      <name val="Calibri Light"/>
      <family val="2"/>
    </font>
    <font>
      <sz val="11"/>
      <color rgb="FF000000"/>
      <name val="Calibri Light"/>
      <family val="2"/>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9"/>
      <name val="Times New Roman"/>
      <family val="1"/>
    </font>
    <font>
      <sz val="11"/>
      <color theme="1" tint="4.9989318521683403E-2"/>
      <name val="Aptos Narrow"/>
      <family val="2"/>
      <scheme val="minor"/>
    </font>
    <font>
      <sz val="9"/>
      <name val="Sans Serif"/>
    </font>
    <font>
      <sz val="10"/>
      <name val="Sans Serif"/>
    </font>
    <font>
      <sz val="10"/>
      <color theme="1"/>
      <name val="Aptos Narrow"/>
      <family val="2"/>
      <scheme val="minor"/>
    </font>
    <font>
      <u/>
      <sz val="11"/>
      <color theme="10"/>
      <name val="Aptos Narrow"/>
      <family val="2"/>
      <scheme val="minor"/>
    </font>
    <font>
      <sz val="10"/>
      <color rgb="FF000000"/>
      <name val="Arial"/>
      <family val="2"/>
    </font>
    <font>
      <sz val="12"/>
      <color rgb="FF000000"/>
      <name val="Calibri"/>
      <family val="2"/>
      <charset val="1"/>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FF"/>
        <bgColor rgb="FF000000"/>
      </patternFill>
    </fill>
    <fill>
      <patternFill patternType="solid">
        <fgColor theme="4"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bottom/>
      <diagonal/>
    </border>
    <border>
      <left style="thin">
        <color rgb="FF000000"/>
      </left>
      <right/>
      <top/>
      <bottom/>
      <diagonal/>
    </border>
    <border>
      <left style="thin">
        <color indexed="64"/>
      </left>
      <right style="thin">
        <color rgb="FF000000"/>
      </right>
      <top/>
      <bottom style="thin">
        <color rgb="FF000000"/>
      </bottom>
      <diagonal/>
    </border>
    <border>
      <left style="thin">
        <color rgb="FF000000"/>
      </left>
      <right/>
      <top/>
      <bottom style="thin">
        <color indexed="64"/>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diagonal/>
    </border>
  </borders>
  <cellStyleXfs count="10">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2" fillId="0" borderId="0" applyFont="0" applyFill="0" applyBorder="0" applyAlignment="0" applyProtection="0"/>
    <xf numFmtId="44" fontId="2" fillId="0" borderId="0" applyFont="0" applyFill="0" applyBorder="0" applyAlignment="0" applyProtection="0"/>
    <xf numFmtId="0" fontId="58" fillId="0" borderId="0" applyNumberFormat="0" applyFill="0" applyBorder="0" applyAlignment="0" applyProtection="0"/>
  </cellStyleXfs>
  <cellXfs count="524">
    <xf numFmtId="0" fontId="0" fillId="0" borderId="0" xfId="0"/>
    <xf numFmtId="0" fontId="0" fillId="2" borderId="0" xfId="0" applyFill="1"/>
    <xf numFmtId="0" fontId="6" fillId="2" borderId="1" xfId="0" applyFont="1" applyFill="1" applyBorder="1" applyAlignment="1">
      <alignment horizontal="center" vertical="center" wrapText="1"/>
    </xf>
    <xf numFmtId="0" fontId="8" fillId="2" borderId="0" xfId="0" applyFont="1" applyFill="1"/>
    <xf numFmtId="0" fontId="0" fillId="2" borderId="0" xfId="0" applyFill="1" applyAlignment="1">
      <alignment horizontal="center" vertical="center"/>
    </xf>
    <xf numFmtId="0" fontId="9" fillId="2" borderId="0" xfId="0" applyFont="1" applyFill="1" applyAlignment="1">
      <alignment horizontal="center" vertic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6" fillId="0" borderId="1" xfId="0" applyFont="1" applyBorder="1" applyAlignment="1">
      <alignment horizontal="center" vertical="center" wrapText="1"/>
    </xf>
    <xf numFmtId="0" fontId="0" fillId="0" borderId="0" xfId="0" applyAlignment="1">
      <alignment horizontal="center" vertical="center"/>
    </xf>
    <xf numFmtId="0" fontId="9" fillId="2" borderId="0" xfId="0" applyFont="1" applyFill="1"/>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19"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1" fillId="7" borderId="19" xfId="0" applyFont="1" applyFill="1" applyBorder="1" applyAlignment="1">
      <alignment horizontal="center" vertical="center" wrapText="1"/>
    </xf>
    <xf numFmtId="0" fontId="49" fillId="0" borderId="1" xfId="0" applyFont="1" applyBorder="1" applyAlignment="1">
      <alignment horizontal="center" vertical="center" wrapText="1"/>
    </xf>
    <xf numFmtId="0" fontId="51" fillId="7" borderId="20" xfId="0" applyFont="1" applyFill="1" applyBorder="1" applyAlignment="1">
      <alignment horizontal="center" vertical="center" wrapText="1"/>
    </xf>
    <xf numFmtId="0" fontId="51" fillId="7" borderId="19" xfId="0" applyFont="1" applyFill="1" applyBorder="1" applyAlignment="1">
      <alignment horizontal="left" vertical="center" wrapText="1"/>
    </xf>
    <xf numFmtId="0" fontId="51" fillId="7" borderId="20" xfId="0" applyFont="1" applyFill="1" applyBorder="1" applyAlignment="1">
      <alignment horizontal="left" vertical="center" wrapText="1"/>
    </xf>
    <xf numFmtId="0" fontId="51" fillId="7" borderId="32" xfId="0" applyFont="1" applyFill="1" applyBorder="1" applyAlignment="1">
      <alignment vertical="center" wrapText="1"/>
    </xf>
    <xf numFmtId="0" fontId="51" fillId="7" borderId="28" xfId="0" applyFont="1" applyFill="1" applyBorder="1" applyAlignment="1">
      <alignment vertical="center" wrapText="1"/>
    </xf>
    <xf numFmtId="0" fontId="51" fillId="7" borderId="35" xfId="0" applyFont="1" applyFill="1" applyBorder="1" applyAlignment="1">
      <alignment vertical="center" wrapText="1"/>
    </xf>
    <xf numFmtId="0" fontId="51" fillId="7" borderId="20" xfId="0" applyFont="1" applyFill="1" applyBorder="1" applyAlignment="1">
      <alignment vertical="center" wrapText="1"/>
    </xf>
    <xf numFmtId="0" fontId="51" fillId="7" borderId="21" xfId="0" applyFont="1" applyFill="1" applyBorder="1" applyAlignment="1">
      <alignment vertical="center" wrapText="1"/>
    </xf>
    <xf numFmtId="0" fontId="49" fillId="0" borderId="2" xfId="0" applyFont="1" applyBorder="1" applyAlignment="1">
      <alignment horizontal="center" vertical="center"/>
    </xf>
    <xf numFmtId="0" fontId="49" fillId="0" borderId="1" xfId="0" applyFont="1" applyBorder="1" applyAlignment="1">
      <alignment horizontal="left" vertical="center" wrapText="1"/>
    </xf>
    <xf numFmtId="0" fontId="51" fillId="7" borderId="33" xfId="0" applyFont="1" applyFill="1" applyBorder="1" applyAlignment="1">
      <alignment horizontal="left" vertical="center" wrapText="1"/>
    </xf>
    <xf numFmtId="0" fontId="51" fillId="7" borderId="34" xfId="0" applyFont="1" applyFill="1" applyBorder="1" applyAlignment="1">
      <alignment horizontal="left" vertical="center" wrapText="1"/>
    </xf>
    <xf numFmtId="0" fontId="51" fillId="7" borderId="36" xfId="0" applyFont="1" applyFill="1" applyBorder="1" applyAlignment="1">
      <alignment horizontal="left" vertical="center" wrapText="1"/>
    </xf>
    <xf numFmtId="0" fontId="49" fillId="0" borderId="1" xfId="0" applyFont="1" applyBorder="1" applyAlignment="1">
      <alignment horizontal="left" wrapText="1"/>
    </xf>
    <xf numFmtId="0" fontId="52" fillId="0" borderId="33" xfId="0" applyFont="1" applyBorder="1" applyAlignment="1">
      <alignment horizontal="left" vertical="center" wrapText="1"/>
    </xf>
    <xf numFmtId="0" fontId="52" fillId="0" borderId="34" xfId="0" applyFont="1" applyBorder="1" applyAlignment="1">
      <alignment horizontal="left" vertical="center" wrapText="1"/>
    </xf>
    <xf numFmtId="0" fontId="52" fillId="0" borderId="36" xfId="0" applyFont="1" applyBorder="1" applyAlignment="1">
      <alignment horizontal="left" vertical="center" wrapText="1"/>
    </xf>
    <xf numFmtId="0" fontId="51" fillId="7" borderId="21" xfId="0" applyFont="1" applyFill="1" applyBorder="1" applyAlignment="1">
      <alignment horizontal="left" vertical="center" wrapText="1"/>
    </xf>
    <xf numFmtId="0" fontId="49" fillId="0" borderId="1" xfId="0" applyFont="1" applyBorder="1" applyAlignment="1">
      <alignment horizontal="left"/>
    </xf>
    <xf numFmtId="0" fontId="51" fillId="7" borderId="17" xfId="0" applyFont="1" applyFill="1" applyBorder="1" applyAlignment="1">
      <alignment horizontal="left" vertical="center" wrapText="1"/>
    </xf>
    <xf numFmtId="0" fontId="51" fillId="7" borderId="43" xfId="0" applyFont="1" applyFill="1" applyBorder="1" applyAlignment="1">
      <alignment horizontal="left" vertical="center" wrapText="1"/>
    </xf>
    <xf numFmtId="0" fontId="51" fillId="7" borderId="44" xfId="0" applyFont="1" applyFill="1" applyBorder="1" applyAlignment="1">
      <alignment horizontal="left" vertical="center" wrapText="1"/>
    </xf>
    <xf numFmtId="0" fontId="0" fillId="7" borderId="20" xfId="0" applyFill="1" applyBorder="1" applyAlignment="1">
      <alignment horizontal="left" vertical="center" wrapText="1"/>
    </xf>
    <xf numFmtId="0" fontId="0" fillId="0" borderId="19" xfId="0" applyBorder="1" applyAlignment="1">
      <alignment horizontal="center" vertical="center" wrapText="1"/>
    </xf>
    <xf numFmtId="0" fontId="53" fillId="0" borderId="1" xfId="0" applyFont="1" applyBorder="1" applyAlignment="1">
      <alignment horizontal="center" vertical="center" wrapText="1"/>
    </xf>
    <xf numFmtId="0" fontId="0" fillId="2" borderId="1" xfId="0" applyFill="1" applyBorder="1" applyAlignment="1">
      <alignment horizontal="center" vertical="center"/>
    </xf>
    <xf numFmtId="3" fontId="8" fillId="0" borderId="1" xfId="0" applyNumberFormat="1"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28" fillId="2" borderId="20"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 xfId="0" applyFill="1" applyBorder="1"/>
    <xf numFmtId="0" fontId="44" fillId="0" borderId="1" xfId="0" applyFont="1" applyBorder="1" applyAlignment="1">
      <alignment horizontal="center" vertical="center" wrapText="1"/>
    </xf>
    <xf numFmtId="9" fontId="28" fillId="2" borderId="1" xfId="7" applyFont="1" applyFill="1" applyBorder="1" applyAlignment="1">
      <alignment horizontal="center" vertical="center"/>
    </xf>
    <xf numFmtId="0" fontId="28"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28" fillId="0" borderId="2" xfId="0" applyFont="1" applyBorder="1" applyAlignment="1">
      <alignment horizontal="center" vertical="center" wrapText="1"/>
    </xf>
    <xf numFmtId="0" fontId="0" fillId="2" borderId="2" xfId="0" applyFill="1" applyBorder="1" applyAlignment="1">
      <alignment horizontal="center" vertical="center"/>
    </xf>
    <xf numFmtId="0" fontId="28" fillId="0" borderId="2" xfId="0" applyFont="1" applyBorder="1" applyAlignment="1">
      <alignment horizontal="center" vertical="center"/>
    </xf>
    <xf numFmtId="3" fontId="36" fillId="0" borderId="44" xfId="0" applyNumberFormat="1" applyFont="1" applyBorder="1" applyAlignment="1">
      <alignment horizontal="center" vertical="center" wrapText="1"/>
    </xf>
    <xf numFmtId="3" fontId="28" fillId="2" borderId="2" xfId="0" applyNumberFormat="1" applyFont="1" applyFill="1" applyBorder="1" applyAlignment="1">
      <alignment horizontal="center" vertical="center" wrapText="1"/>
    </xf>
    <xf numFmtId="3" fontId="33" fillId="0" borderId="47" xfId="0" applyNumberFormat="1" applyFont="1" applyBorder="1" applyAlignment="1">
      <alignment horizontal="center" vertical="center" wrapText="1"/>
    </xf>
    <xf numFmtId="3" fontId="36" fillId="2" borderId="33" xfId="0" applyNumberFormat="1" applyFont="1" applyFill="1" applyBorder="1" applyAlignment="1">
      <alignment horizontal="center" vertical="center" wrapText="1"/>
    </xf>
    <xf numFmtId="0" fontId="33" fillId="0" borderId="43" xfId="0" applyFont="1" applyBorder="1" applyAlignment="1">
      <alignment horizontal="center" vertical="center" wrapText="1"/>
    </xf>
    <xf numFmtId="0" fontId="54" fillId="2" borderId="0" xfId="0" applyFont="1" applyFill="1" applyAlignment="1">
      <alignment horizontal="center"/>
    </xf>
    <xf numFmtId="9" fontId="0" fillId="2" borderId="1" xfId="7" applyFont="1" applyFill="1" applyBorder="1" applyAlignment="1">
      <alignment horizontal="center" vertical="center"/>
    </xf>
    <xf numFmtId="3" fontId="36" fillId="2" borderId="47" xfId="0" applyNumberFormat="1" applyFont="1" applyFill="1" applyBorder="1" applyAlignment="1">
      <alignment horizontal="center" vertical="center" wrapText="1"/>
    </xf>
    <xf numFmtId="0" fontId="36" fillId="0" borderId="47" xfId="0" applyFont="1" applyBorder="1" applyAlignment="1">
      <alignment horizontal="center" vertical="center" wrapText="1"/>
    </xf>
    <xf numFmtId="0" fontId="0" fillId="0" borderId="2" xfId="0" applyBorder="1" applyAlignment="1">
      <alignment horizontal="center" vertical="center"/>
    </xf>
    <xf numFmtId="166" fontId="0" fillId="2" borderId="1" xfId="7" applyNumberFormat="1" applyFont="1" applyFill="1" applyBorder="1" applyAlignment="1">
      <alignment horizontal="center" vertical="center"/>
    </xf>
    <xf numFmtId="3" fontId="36" fillId="0" borderId="47" xfId="0" applyNumberFormat="1" applyFont="1" applyBorder="1" applyAlignment="1">
      <alignment horizontal="center" vertical="center" wrapText="1"/>
    </xf>
    <xf numFmtId="3" fontId="36" fillId="2" borderId="1" xfId="0" applyNumberFormat="1" applyFont="1" applyFill="1" applyBorder="1" applyAlignment="1">
      <alignment horizontal="center" vertical="center" wrapText="1"/>
    </xf>
    <xf numFmtId="3" fontId="0" fillId="0" borderId="2" xfId="0" applyNumberFormat="1" applyBorder="1" applyAlignment="1">
      <alignment horizontal="center" vertical="center"/>
    </xf>
    <xf numFmtId="0" fontId="28" fillId="2" borderId="2" xfId="0" applyFont="1" applyFill="1" applyBorder="1" applyAlignment="1">
      <alignment horizontal="center" vertical="center"/>
    </xf>
    <xf numFmtId="3" fontId="0" fillId="2" borderId="1" xfId="0" applyNumberFormat="1" applyFill="1" applyBorder="1" applyAlignment="1">
      <alignment horizontal="center" vertical="center"/>
    </xf>
    <xf numFmtId="0" fontId="9" fillId="2"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9" fillId="0" borderId="1" xfId="0" applyFont="1" applyBorder="1" applyAlignment="1">
      <alignment horizontal="center" vertical="center"/>
    </xf>
    <xf numFmtId="10" fontId="0" fillId="2" borderId="0" xfId="0" applyNumberFormat="1" applyFill="1"/>
    <xf numFmtId="165" fontId="36" fillId="0" borderId="44" xfId="0" applyNumberFormat="1" applyFont="1" applyBorder="1" applyAlignment="1">
      <alignment horizontal="center" vertical="center" wrapText="1"/>
    </xf>
    <xf numFmtId="2" fontId="0" fillId="2" borderId="1" xfId="0" applyNumberFormat="1" applyFill="1" applyBorder="1" applyAlignment="1">
      <alignment horizontal="center" vertical="center"/>
    </xf>
    <xf numFmtId="0" fontId="0" fillId="0" borderId="2" xfId="0" applyBorder="1" applyAlignment="1">
      <alignment horizontal="center" vertical="center" wrapText="1"/>
    </xf>
    <xf numFmtId="3" fontId="28" fillId="0" borderId="2" xfId="0" applyNumberFormat="1" applyFont="1" applyBorder="1" applyAlignment="1">
      <alignment horizontal="center" vertical="center" wrapText="1"/>
    </xf>
    <xf numFmtId="3" fontId="36" fillId="0" borderId="32" xfId="0" applyNumberFormat="1" applyFont="1" applyBorder="1" applyAlignment="1">
      <alignment horizontal="center" vertical="center" wrapText="1"/>
    </xf>
    <xf numFmtId="3" fontId="36" fillId="0" borderId="2"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0" fontId="54" fillId="0" borderId="1" xfId="0" applyFont="1" applyBorder="1" applyAlignment="1">
      <alignment horizontal="center"/>
    </xf>
    <xf numFmtId="0" fontId="36" fillId="0" borderId="1" xfId="0" applyFont="1" applyBorder="1" applyAlignment="1">
      <alignment horizontal="center" vertical="center" wrapText="1"/>
    </xf>
    <xf numFmtId="0" fontId="54" fillId="0" borderId="0" xfId="0" applyFont="1" applyAlignment="1">
      <alignment horizontal="center"/>
    </xf>
    <xf numFmtId="9" fontId="33" fillId="0" borderId="20" xfId="7" applyFont="1" applyFill="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0" fillId="2" borderId="1"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30" fillId="2" borderId="1" xfId="0" applyFont="1" applyFill="1" applyBorder="1" applyAlignment="1">
      <alignment horizont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29" fillId="2" borderId="2" xfId="0" applyFont="1" applyFill="1" applyBorder="1" applyAlignment="1">
      <alignment horizontal="center"/>
    </xf>
    <xf numFmtId="0" fontId="29" fillId="2" borderId="3" xfId="0" applyFont="1" applyFill="1" applyBorder="1" applyAlignment="1">
      <alignment horizontal="center"/>
    </xf>
    <xf numFmtId="0" fontId="6" fillId="0" borderId="1" xfId="0" applyFont="1" applyBorder="1" applyAlignment="1">
      <alignment horizontal="center" vertical="center"/>
    </xf>
    <xf numFmtId="0" fontId="49" fillId="0" borderId="1" xfId="0" applyFont="1" applyBorder="1" applyAlignment="1">
      <alignment horizontal="left"/>
    </xf>
    <xf numFmtId="0" fontId="51" fillId="7" borderId="12" xfId="0" applyFont="1" applyFill="1" applyBorder="1" applyAlignment="1">
      <alignment horizontal="left" vertical="center" wrapText="1"/>
    </xf>
    <xf numFmtId="0" fontId="51" fillId="7" borderId="15" xfId="0" applyFont="1" applyFill="1" applyBorder="1" applyAlignment="1">
      <alignment horizontal="left" vertical="center" wrapText="1"/>
    </xf>
    <xf numFmtId="0" fontId="51" fillId="7" borderId="31" xfId="0" applyFont="1" applyFill="1" applyBorder="1" applyAlignment="1">
      <alignment horizontal="left" vertical="center" wrapText="1"/>
    </xf>
    <xf numFmtId="0" fontId="51" fillId="7" borderId="21" xfId="0" applyFont="1" applyFill="1" applyBorder="1" applyAlignment="1">
      <alignment horizontal="left" vertical="center" wrapText="1"/>
    </xf>
    <xf numFmtId="0" fontId="51" fillId="7" borderId="17" xfId="0" applyFont="1" applyFill="1" applyBorder="1" applyAlignment="1">
      <alignment horizontal="left" vertical="center" wrapText="1"/>
    </xf>
    <xf numFmtId="0" fontId="52" fillId="7" borderId="19" xfId="0" applyFont="1" applyFill="1" applyBorder="1" applyAlignment="1">
      <alignment horizontal="left" vertical="center" wrapText="1"/>
    </xf>
    <xf numFmtId="0" fontId="52" fillId="7" borderId="20" xfId="0" applyFont="1" applyFill="1" applyBorder="1" applyAlignment="1">
      <alignment horizontal="left" vertical="center" wrapText="1"/>
    </xf>
    <xf numFmtId="0" fontId="52" fillId="7" borderId="24" xfId="0" applyFont="1" applyFill="1" applyBorder="1" applyAlignment="1">
      <alignment horizontal="left" vertical="center" wrapText="1"/>
    </xf>
    <xf numFmtId="0" fontId="51" fillId="7" borderId="45" xfId="0" applyFont="1" applyFill="1" applyBorder="1" applyAlignment="1">
      <alignment horizontal="left" vertical="center" wrapText="1"/>
    </xf>
    <xf numFmtId="0" fontId="51" fillId="7" borderId="46" xfId="0" applyFont="1" applyFill="1" applyBorder="1" applyAlignment="1">
      <alignment horizontal="left" vertical="center" wrapText="1"/>
    </xf>
    <xf numFmtId="0" fontId="52" fillId="0" borderId="33" xfId="0" applyFont="1" applyBorder="1" applyAlignment="1">
      <alignment horizontal="left" vertical="center" wrapText="1"/>
    </xf>
    <xf numFmtId="0" fontId="52" fillId="0" borderId="36" xfId="0" applyFont="1" applyBorder="1" applyAlignment="1">
      <alignment horizontal="left" vertical="center" wrapText="1"/>
    </xf>
    <xf numFmtId="0" fontId="51" fillId="7" borderId="41" xfId="0" applyFont="1" applyFill="1" applyBorder="1" applyAlignment="1">
      <alignment horizontal="left" vertical="center" wrapText="1"/>
    </xf>
    <xf numFmtId="0" fontId="51" fillId="7" borderId="19" xfId="0" applyFont="1" applyFill="1" applyBorder="1" applyAlignment="1">
      <alignment horizontal="left" vertical="center" wrapText="1"/>
    </xf>
    <xf numFmtId="0" fontId="51" fillId="7" borderId="42" xfId="0" applyFont="1" applyFill="1" applyBorder="1" applyAlignment="1">
      <alignment horizontal="left" vertical="center" wrapText="1"/>
    </xf>
    <xf numFmtId="0" fontId="51" fillId="7" borderId="38" xfId="0" applyFont="1" applyFill="1" applyBorder="1" applyAlignment="1">
      <alignment horizontal="left" vertical="center" wrapText="1"/>
    </xf>
    <xf numFmtId="0" fontId="51" fillId="7" borderId="39" xfId="0" applyFont="1" applyFill="1" applyBorder="1" applyAlignment="1">
      <alignment horizontal="left" vertical="center" wrapText="1"/>
    </xf>
    <xf numFmtId="0" fontId="51" fillId="7" borderId="40" xfId="0" applyFont="1" applyFill="1" applyBorder="1" applyAlignment="1">
      <alignment horizontal="left" vertical="center" wrapText="1"/>
    </xf>
    <xf numFmtId="0" fontId="49" fillId="0" borderId="11" xfId="0" applyFont="1" applyBorder="1" applyAlignment="1">
      <alignment horizontal="center" vertical="center"/>
    </xf>
    <xf numFmtId="0" fontId="49" fillId="0" borderId="16" xfId="0" applyFont="1" applyBorder="1" applyAlignment="1">
      <alignment horizontal="center" vertical="center"/>
    </xf>
    <xf numFmtId="0" fontId="49" fillId="0" borderId="13" xfId="0" applyFont="1" applyBorder="1" applyAlignment="1">
      <alignment horizontal="center" vertical="center"/>
    </xf>
    <xf numFmtId="0" fontId="51" fillId="7" borderId="5" xfId="0" applyFont="1" applyFill="1" applyBorder="1" applyAlignment="1">
      <alignment horizontal="left" vertical="center" wrapText="1"/>
    </xf>
    <xf numFmtId="0" fontId="51" fillId="7" borderId="0" xfId="0" applyFont="1" applyFill="1" applyAlignment="1">
      <alignment horizontal="left" vertical="center" wrapText="1"/>
    </xf>
    <xf numFmtId="0" fontId="51" fillId="7" borderId="14" xfId="0" applyFont="1" applyFill="1" applyBorder="1" applyAlignment="1">
      <alignment horizontal="left" vertical="center" wrapText="1"/>
    </xf>
    <xf numFmtId="0" fontId="51" fillId="7" borderId="20" xfId="0" applyFont="1" applyFill="1" applyBorder="1" applyAlignment="1">
      <alignment horizontal="left" vertical="center" wrapText="1"/>
    </xf>
    <xf numFmtId="0" fontId="51" fillId="7" borderId="24" xfId="0" applyFont="1" applyFill="1" applyBorder="1" applyAlignment="1">
      <alignment horizontal="left" vertical="center" wrapText="1"/>
    </xf>
    <xf numFmtId="0" fontId="51" fillId="7" borderId="37" xfId="0" applyFont="1" applyFill="1" applyBorder="1" applyAlignment="1">
      <alignment horizontal="left" vertical="center" wrapText="1"/>
    </xf>
    <xf numFmtId="0" fontId="52" fillId="0" borderId="38" xfId="0" applyFont="1" applyBorder="1" applyAlignment="1">
      <alignment horizontal="left" vertical="center" wrapText="1"/>
    </xf>
    <xf numFmtId="0" fontId="52" fillId="0" borderId="39" xfId="0" applyFont="1" applyBorder="1" applyAlignment="1">
      <alignment horizontal="left" vertical="center" wrapText="1"/>
    </xf>
    <xf numFmtId="0" fontId="52" fillId="0" borderId="40" xfId="0" applyFont="1" applyBorder="1" applyAlignment="1">
      <alignment horizontal="left" vertical="center" wrapText="1"/>
    </xf>
    <xf numFmtId="0" fontId="49" fillId="0" borderId="19"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21" xfId="0" applyFont="1" applyBorder="1" applyAlignment="1">
      <alignment horizontal="center" vertical="center" wrapText="1"/>
    </xf>
    <xf numFmtId="0" fontId="52" fillId="0" borderId="25" xfId="0" applyFont="1" applyBorder="1" applyAlignment="1">
      <alignment horizontal="center"/>
    </xf>
    <xf numFmtId="0" fontId="52" fillId="0" borderId="27" xfId="0" applyFont="1" applyBorder="1" applyAlignment="1">
      <alignment horizontal="center"/>
    </xf>
    <xf numFmtId="0" fontId="52" fillId="0" borderId="29" xfId="0" applyFont="1" applyBorder="1" applyAlignment="1">
      <alignment horizontal="center"/>
    </xf>
    <xf numFmtId="0" fontId="49" fillId="0" borderId="26"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21" xfId="0" applyFont="1" applyBorder="1" applyAlignment="1">
      <alignment horizontal="center" vertical="center"/>
    </xf>
    <xf numFmtId="0" fontId="50" fillId="7" borderId="11" xfId="0" applyFont="1" applyFill="1" applyBorder="1" applyAlignment="1">
      <alignment horizontal="center" vertical="center" wrapText="1"/>
    </xf>
    <xf numFmtId="0" fontId="50" fillId="7" borderId="16" xfId="0" applyFont="1" applyFill="1" applyBorder="1" applyAlignment="1">
      <alignment horizontal="center" vertical="center" wrapText="1"/>
    </xf>
    <xf numFmtId="0" fontId="50" fillId="7" borderId="13" xfId="0" applyFont="1" applyFill="1" applyBorder="1" applyAlignment="1">
      <alignment horizontal="center" vertical="center" wrapText="1"/>
    </xf>
    <xf numFmtId="0" fontId="51" fillId="7" borderId="19" xfId="0" applyFont="1" applyFill="1" applyBorder="1" applyAlignment="1">
      <alignment horizontal="center" vertical="center" wrapText="1"/>
    </xf>
    <xf numFmtId="0" fontId="51" fillId="7" borderId="20" xfId="0" applyFont="1" applyFill="1" applyBorder="1" applyAlignment="1">
      <alignment horizontal="center" vertical="center" wrapText="1"/>
    </xf>
    <xf numFmtId="0" fontId="51" fillId="7" borderId="21" xfId="0" applyFont="1" applyFill="1" applyBorder="1" applyAlignment="1">
      <alignment horizontal="center" vertical="center" wrapText="1"/>
    </xf>
    <xf numFmtId="0" fontId="49" fillId="0" borderId="11"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3" xfId="0" applyFont="1" applyBorder="1" applyAlignment="1">
      <alignment horizontal="center" vertical="center" wrapText="1"/>
    </xf>
    <xf numFmtId="0" fontId="51" fillId="7" borderId="24" xfId="0" applyFont="1" applyFill="1" applyBorder="1" applyAlignment="1">
      <alignment horizontal="center" vertical="center" wrapText="1"/>
    </xf>
    <xf numFmtId="0" fontId="51" fillId="7" borderId="31" xfId="0" applyFont="1" applyFill="1" applyBorder="1" applyAlignment="1">
      <alignment horizontal="center" vertical="center" wrapText="1"/>
    </xf>
    <xf numFmtId="0" fontId="51" fillId="7" borderId="33" xfId="0" applyFont="1" applyFill="1" applyBorder="1" applyAlignment="1">
      <alignment horizontal="center" vertical="center" wrapText="1"/>
    </xf>
    <xf numFmtId="0" fontId="51" fillId="7" borderId="34" xfId="0" applyFont="1" applyFill="1" applyBorder="1" applyAlignment="1">
      <alignment horizontal="center" vertical="center" wrapText="1"/>
    </xf>
    <xf numFmtId="0" fontId="51" fillId="7" borderId="36"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9" fontId="33" fillId="0" borderId="19" xfId="7" applyFont="1" applyFill="1" applyBorder="1" applyAlignment="1">
      <alignment horizontal="center" vertical="center"/>
    </xf>
    <xf numFmtId="9" fontId="33" fillId="0" borderId="21" xfId="7" applyFont="1" applyFill="1" applyBorder="1" applyAlignment="1">
      <alignment horizontal="center" vertical="center"/>
    </xf>
    <xf numFmtId="9" fontId="33" fillId="0" borderId="20" xfId="7" applyFont="1" applyFill="1" applyBorder="1" applyAlignment="1">
      <alignment horizontal="center" vertical="center"/>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xf numFmtId="0" fontId="0" fillId="0" borderId="1" xfId="0" applyFill="1" applyBorder="1" applyAlignment="1">
      <alignment horizontal="center" vertical="center" wrapText="1"/>
    </xf>
    <xf numFmtId="0" fontId="0" fillId="0" borderId="0" xfId="0" applyFill="1" applyAlignment="1">
      <alignment horizontal="center"/>
    </xf>
    <xf numFmtId="0" fontId="0" fillId="0" borderId="1" xfId="0" applyFill="1" applyBorder="1" applyAlignment="1">
      <alignment horizontal="center" vertical="center"/>
    </xf>
    <xf numFmtId="165" fontId="36" fillId="0" borderId="44" xfId="0" applyNumberFormat="1" applyFont="1" applyFill="1" applyBorder="1" applyAlignment="1">
      <alignment horizontal="center" vertical="center" wrapText="1"/>
    </xf>
    <xf numFmtId="3" fontId="0" fillId="0" borderId="1" xfId="0" applyNumberFormat="1" applyFill="1" applyBorder="1" applyAlignment="1">
      <alignment horizontal="center" vertical="center"/>
    </xf>
    <xf numFmtId="0" fontId="28" fillId="0" borderId="1" xfId="0" applyFont="1" applyFill="1" applyBorder="1" applyAlignment="1">
      <alignment horizontal="center" vertical="center"/>
    </xf>
    <xf numFmtId="2" fontId="0" fillId="0" borderId="1" xfId="0" applyNumberFormat="1" applyFill="1" applyBorder="1" applyAlignment="1">
      <alignment horizontal="center" vertical="center"/>
    </xf>
    <xf numFmtId="0" fontId="9" fillId="0" borderId="0" xfId="0" applyFont="1" applyFill="1" applyAlignment="1">
      <alignment horizontal="center" vertical="center"/>
    </xf>
    <xf numFmtId="0" fontId="9"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1" applyFont="1" applyFill="1" applyBorder="1" applyAlignment="1">
      <alignment horizontal="center" vertical="center"/>
    </xf>
    <xf numFmtId="0" fontId="22" fillId="0" borderId="0" xfId="1" applyFont="1" applyFill="1" applyAlignment="1">
      <alignment horizontal="center" vertical="center"/>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6" fillId="0" borderId="18" xfId="0" applyFont="1" applyFill="1" applyBorder="1" applyAlignment="1">
      <alignment horizontal="center" vertical="center" wrapText="1"/>
    </xf>
    <xf numFmtId="9" fontId="6" fillId="0" borderId="18" xfId="7"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8" fillId="0" borderId="19" xfId="0" applyFont="1" applyFill="1" applyBorder="1" applyAlignment="1">
      <alignment horizontal="center" vertical="center" wrapText="1"/>
    </xf>
    <xf numFmtId="0" fontId="37" fillId="0" borderId="19" xfId="0" applyFont="1" applyFill="1" applyBorder="1" applyAlignment="1">
      <alignment horizontal="center" vertical="center" wrapText="1"/>
    </xf>
    <xf numFmtId="1" fontId="8" fillId="0" borderId="19" xfId="0" applyNumberFormat="1"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 xfId="0" applyFont="1" applyFill="1" applyBorder="1" applyAlignment="1">
      <alignment vertical="top" wrapText="1"/>
    </xf>
    <xf numFmtId="0" fontId="33" fillId="0" borderId="1" xfId="0" applyFont="1" applyFill="1" applyBorder="1" applyAlignment="1">
      <alignment horizontal="center" vertical="center" wrapText="1"/>
    </xf>
    <xf numFmtId="0" fontId="33" fillId="0" borderId="4" xfId="0" applyFont="1" applyFill="1" applyBorder="1" applyAlignment="1">
      <alignment horizontal="center" vertical="center" wrapText="1"/>
    </xf>
    <xf numFmtId="14" fontId="8" fillId="0" borderId="4"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0" fillId="0" borderId="0" xfId="0" applyFill="1" applyAlignment="1">
      <alignment wrapText="1"/>
    </xf>
    <xf numFmtId="44" fontId="0" fillId="0" borderId="1" xfId="8" applyFont="1" applyFill="1" applyBorder="1" applyAlignment="1">
      <alignment horizontal="center" vertical="center"/>
    </xf>
    <xf numFmtId="3" fontId="8" fillId="0" borderId="1" xfId="0" applyNumberFormat="1" applyFont="1" applyFill="1" applyBorder="1" applyAlignment="1">
      <alignment horizontal="left" vertical="center" wrapText="1"/>
    </xf>
    <xf numFmtId="164" fontId="9" fillId="0" borderId="44" xfId="0" applyNumberFormat="1" applyFont="1" applyFill="1" applyBorder="1" applyAlignment="1">
      <alignment vertical="center"/>
    </xf>
    <xf numFmtId="164" fontId="56" fillId="0" borderId="1" xfId="0" applyNumberFormat="1" applyFont="1" applyFill="1" applyBorder="1" applyAlignment="1">
      <alignment vertical="center"/>
    </xf>
    <xf numFmtId="0" fontId="56" fillId="0" borderId="1" xfId="0" applyFont="1" applyFill="1" applyBorder="1" applyAlignment="1">
      <alignment vertical="center"/>
    </xf>
    <xf numFmtId="3" fontId="8" fillId="0" borderId="19" xfId="0" applyNumberFormat="1" applyFont="1" applyFill="1" applyBorder="1" applyAlignment="1">
      <alignment horizontal="center" vertical="center" wrapText="1"/>
    </xf>
    <xf numFmtId="0" fontId="58" fillId="0" borderId="19" xfId="9" applyFill="1" applyBorder="1" applyAlignment="1">
      <alignment horizontal="center" vertical="center" wrapText="1"/>
    </xf>
    <xf numFmtId="0" fontId="8" fillId="0" borderId="20" xfId="0" applyFont="1" applyFill="1" applyBorder="1" applyAlignment="1">
      <alignment horizontal="center" vertical="center" wrapText="1"/>
    </xf>
    <xf numFmtId="0" fontId="37" fillId="0" borderId="20" xfId="0" applyFont="1" applyFill="1" applyBorder="1" applyAlignment="1">
      <alignment horizontal="center" vertical="center" wrapText="1"/>
    </xf>
    <xf numFmtId="1" fontId="8" fillId="0" borderId="20" xfId="0" applyNumberFormat="1" applyFont="1" applyFill="1" applyBorder="1" applyAlignment="1">
      <alignment horizontal="center" vertical="center" wrapText="1"/>
    </xf>
    <xf numFmtId="0" fontId="33" fillId="0" borderId="2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1" xfId="0" applyFont="1" applyFill="1" applyBorder="1" applyAlignment="1">
      <alignment horizontal="center" vertical="center" wrapText="1"/>
    </xf>
    <xf numFmtId="44" fontId="0" fillId="0" borderId="0" xfId="0" applyNumberFormat="1" applyFill="1"/>
    <xf numFmtId="3" fontId="8" fillId="0" borderId="20" xfId="0" applyNumberFormat="1" applyFont="1" applyFill="1" applyBorder="1" applyAlignment="1">
      <alignment horizontal="center" vertical="center" wrapText="1"/>
    </xf>
    <xf numFmtId="44" fontId="0" fillId="0" borderId="1" xfId="0" applyNumberFormat="1" applyFill="1" applyBorder="1"/>
    <xf numFmtId="0" fontId="33"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4" fontId="8" fillId="0" borderId="1" xfId="0" applyNumberFormat="1" applyFont="1" applyFill="1" applyBorder="1" applyAlignment="1">
      <alignment horizontal="center" vertical="center"/>
    </xf>
    <xf numFmtId="0" fontId="8" fillId="0" borderId="12" xfId="0" applyFont="1" applyFill="1" applyBorder="1" applyAlignment="1">
      <alignment vertical="center" wrapText="1"/>
    </xf>
    <xf numFmtId="0" fontId="33" fillId="0" borderId="19" xfId="0" applyFont="1" applyFill="1" applyBorder="1" applyAlignment="1">
      <alignment horizontal="left" vertical="top" wrapText="1"/>
    </xf>
    <xf numFmtId="14" fontId="8" fillId="0" borderId="19" xfId="0" applyNumberFormat="1" applyFont="1" applyFill="1" applyBorder="1" applyAlignment="1">
      <alignment horizontal="center" vertical="center"/>
    </xf>
    <xf numFmtId="0" fontId="8" fillId="0" borderId="19" xfId="0" applyFont="1" applyFill="1" applyBorder="1" applyAlignment="1">
      <alignment horizontal="center" vertical="center"/>
    </xf>
    <xf numFmtId="0" fontId="8" fillId="0" borderId="15" xfId="0" applyFont="1" applyFill="1" applyBorder="1" applyAlignment="1">
      <alignment vertical="center" wrapText="1"/>
    </xf>
    <xf numFmtId="164" fontId="56" fillId="0" borderId="31" xfId="0" applyNumberFormat="1" applyFont="1" applyFill="1" applyBorder="1" applyAlignment="1">
      <alignment horizontal="center" vertical="center"/>
    </xf>
    <xf numFmtId="164" fontId="9" fillId="0" borderId="31" xfId="0" applyNumberFormat="1" applyFont="1" applyFill="1" applyBorder="1" applyAlignment="1">
      <alignment horizontal="right" vertical="center"/>
    </xf>
    <xf numFmtId="3" fontId="8" fillId="0" borderId="21" xfId="0" applyNumberFormat="1" applyFont="1" applyFill="1" applyBorder="1" applyAlignment="1">
      <alignment horizontal="center" vertical="center" wrapText="1"/>
    </xf>
    <xf numFmtId="0" fontId="37" fillId="0" borderId="21" xfId="0" applyFont="1" applyFill="1" applyBorder="1" applyAlignment="1">
      <alignment horizontal="center" vertical="center" wrapText="1"/>
    </xf>
    <xf numFmtId="1" fontId="8" fillId="0" borderId="21" xfId="0" applyNumberFormat="1" applyFont="1" applyFill="1" applyBorder="1" applyAlignment="1">
      <alignment horizontal="center" vertical="center" wrapText="1"/>
    </xf>
    <xf numFmtId="0" fontId="33" fillId="0" borderId="21" xfId="0" applyFont="1" applyFill="1" applyBorder="1" applyAlignment="1">
      <alignment horizontal="left" vertical="top" wrapText="1"/>
    </xf>
    <xf numFmtId="14" fontId="8" fillId="0" borderId="21" xfId="0" applyNumberFormat="1" applyFont="1" applyFill="1" applyBorder="1" applyAlignment="1">
      <alignment horizontal="center" vertical="center"/>
    </xf>
    <xf numFmtId="0" fontId="8" fillId="0" borderId="21" xfId="0" applyFont="1" applyFill="1" applyBorder="1" applyAlignment="1">
      <alignment horizontal="center" vertical="center"/>
    </xf>
    <xf numFmtId="0" fontId="8" fillId="0" borderId="17" xfId="0" applyFont="1" applyFill="1" applyBorder="1" applyAlignment="1">
      <alignment horizontal="center" vertical="center" wrapText="1"/>
    </xf>
    <xf numFmtId="0" fontId="8" fillId="0" borderId="2" xfId="0" applyFont="1" applyFill="1" applyBorder="1" applyAlignment="1">
      <alignment horizontal="center" vertical="center"/>
    </xf>
    <xf numFmtId="164" fontId="56" fillId="0" borderId="21" xfId="0" applyNumberFormat="1" applyFont="1" applyFill="1" applyBorder="1" applyAlignment="1">
      <alignment horizontal="center" vertical="center"/>
    </xf>
    <xf numFmtId="164" fontId="9" fillId="0" borderId="24" xfId="0" applyNumberFormat="1" applyFont="1" applyFill="1" applyBorder="1" applyAlignment="1">
      <alignment horizontal="right" vertical="center"/>
    </xf>
    <xf numFmtId="3" fontId="8" fillId="0" borderId="20"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0" fontId="37" fillId="0" borderId="20" xfId="0" applyFont="1" applyFill="1" applyBorder="1" applyAlignment="1">
      <alignment horizontal="center" vertical="center" wrapText="1"/>
    </xf>
    <xf numFmtId="1" fontId="8" fillId="0" borderId="20" xfId="0" applyNumberFormat="1" applyFont="1" applyFill="1" applyBorder="1" applyAlignment="1">
      <alignment horizontal="center" vertical="center" wrapText="1"/>
    </xf>
    <xf numFmtId="0" fontId="33" fillId="0" borderId="20" xfId="0" applyFont="1" applyFill="1" applyBorder="1" applyAlignment="1">
      <alignment horizontal="center" vertical="center" wrapText="1"/>
    </xf>
    <xf numFmtId="0" fontId="33" fillId="0" borderId="20" xfId="0" applyFont="1" applyFill="1" applyBorder="1" applyAlignment="1">
      <alignment horizontal="left" vertical="top" wrapText="1"/>
    </xf>
    <xf numFmtId="14" fontId="8" fillId="0" borderId="20" xfId="0" applyNumberFormat="1" applyFont="1" applyFill="1" applyBorder="1" applyAlignment="1">
      <alignment horizontal="center" vertical="center"/>
    </xf>
    <xf numFmtId="0" fontId="8" fillId="0" borderId="20" xfId="0" applyFont="1" applyFill="1" applyBorder="1" applyAlignment="1">
      <alignment horizontal="center" vertical="center"/>
    </xf>
    <xf numFmtId="0" fontId="8" fillId="0" borderId="13" xfId="0" applyFont="1" applyFill="1" applyBorder="1" applyAlignment="1">
      <alignment horizontal="center" vertical="center"/>
    </xf>
    <xf numFmtId="164" fontId="56" fillId="0" borderId="0" xfId="0" applyNumberFormat="1" applyFont="1" applyFill="1" applyAlignment="1">
      <alignment vertical="center"/>
    </xf>
    <xf numFmtId="0" fontId="32" fillId="0" borderId="19" xfId="0" applyFont="1" applyFill="1" applyBorder="1" applyAlignment="1">
      <alignment horizontal="center" vertical="center" wrapText="1"/>
    </xf>
    <xf numFmtId="0" fontId="34" fillId="0" borderId="19" xfId="0" applyFont="1" applyFill="1" applyBorder="1" applyAlignment="1">
      <alignment horizontal="center" vertical="center" wrapText="1"/>
    </xf>
    <xf numFmtId="9" fontId="33" fillId="0" borderId="19" xfId="0" applyNumberFormat="1" applyFont="1" applyFill="1" applyBorder="1" applyAlignment="1">
      <alignment horizontal="center" vertical="center" wrapText="1"/>
    </xf>
    <xf numFmtId="0" fontId="35" fillId="0" borderId="19" xfId="0" applyFont="1" applyFill="1" applyBorder="1" applyAlignment="1">
      <alignment horizontal="center" vertical="top" wrapText="1"/>
    </xf>
    <xf numFmtId="1" fontId="33" fillId="0" borderId="19" xfId="0" applyNumberFormat="1" applyFont="1" applyFill="1" applyBorder="1" applyAlignment="1">
      <alignment horizontal="center" vertical="center" wrapText="1"/>
    </xf>
    <xf numFmtId="3" fontId="33" fillId="0" borderId="19" xfId="0" applyNumberFormat="1" applyFont="1" applyFill="1" applyBorder="1" applyAlignment="1">
      <alignment horizontal="center" vertical="center" wrapText="1"/>
    </xf>
    <xf numFmtId="0" fontId="38" fillId="0" borderId="2" xfId="0" applyFont="1" applyFill="1" applyBorder="1" applyAlignment="1">
      <alignment horizontal="justify" vertical="center" wrapText="1"/>
    </xf>
    <xf numFmtId="44" fontId="39" fillId="0" borderId="1" xfId="8" applyFont="1" applyFill="1" applyBorder="1" applyAlignment="1">
      <alignment horizontal="center" vertical="center" wrapText="1"/>
    </xf>
    <xf numFmtId="2" fontId="8" fillId="0" borderId="1" xfId="0" applyNumberFormat="1" applyFont="1" applyFill="1" applyBorder="1" applyAlignment="1">
      <alignment horizontal="center" vertical="center"/>
    </xf>
    <xf numFmtId="1" fontId="0" fillId="0" borderId="1" xfId="0" applyNumberFormat="1" applyFill="1" applyBorder="1" applyAlignment="1">
      <alignment horizontal="left" indent="3"/>
    </xf>
    <xf numFmtId="164" fontId="9" fillId="0" borderId="31" xfId="0" applyNumberFormat="1" applyFont="1" applyFill="1" applyBorder="1" applyAlignment="1">
      <alignment horizontal="center" vertical="center"/>
    </xf>
    <xf numFmtId="164" fontId="0" fillId="0" borderId="19" xfId="0" applyNumberFormat="1" applyFill="1" applyBorder="1" applyAlignment="1">
      <alignment horizontal="center" vertical="center"/>
    </xf>
    <xf numFmtId="0" fontId="32" fillId="0" borderId="20" xfId="0" applyFont="1" applyFill="1" applyBorder="1" applyAlignment="1">
      <alignment horizontal="center" vertical="center" wrapText="1"/>
    </xf>
    <xf numFmtId="0" fontId="34" fillId="0" borderId="20" xfId="0" applyFont="1" applyFill="1" applyBorder="1" applyAlignment="1">
      <alignment horizontal="center" vertical="center" wrapText="1"/>
    </xf>
    <xf numFmtId="9" fontId="33" fillId="0" borderId="20" xfId="0" applyNumberFormat="1" applyFont="1" applyFill="1" applyBorder="1" applyAlignment="1">
      <alignment horizontal="center" vertical="center" wrapText="1"/>
    </xf>
    <xf numFmtId="0" fontId="35" fillId="0" borderId="20" xfId="0" applyFont="1" applyFill="1" applyBorder="1" applyAlignment="1">
      <alignment horizontal="center" vertical="top" wrapText="1"/>
    </xf>
    <xf numFmtId="1" fontId="33" fillId="0" borderId="20" xfId="0" applyNumberFormat="1" applyFont="1" applyFill="1" applyBorder="1" applyAlignment="1">
      <alignment horizontal="center" vertical="center" wrapText="1"/>
    </xf>
    <xf numFmtId="3" fontId="33" fillId="0" borderId="20" xfId="0" applyNumberFormat="1" applyFont="1" applyFill="1" applyBorder="1" applyAlignment="1">
      <alignment horizontal="center" vertical="center" wrapText="1"/>
    </xf>
    <xf numFmtId="14" fontId="8" fillId="0" borderId="20" xfId="0" applyNumberFormat="1" applyFont="1" applyFill="1" applyBorder="1" applyAlignment="1">
      <alignment horizontal="center" vertical="center"/>
    </xf>
    <xf numFmtId="0" fontId="8" fillId="0" borderId="20" xfId="0" applyFont="1" applyFill="1" applyBorder="1" applyAlignment="1">
      <alignment horizontal="center" vertical="center"/>
    </xf>
    <xf numFmtId="0" fontId="40" fillId="0" borderId="2" xfId="0" applyFont="1" applyFill="1" applyBorder="1" applyAlignment="1">
      <alignment horizontal="justify" vertical="center" wrapText="1"/>
    </xf>
    <xf numFmtId="164" fontId="9" fillId="0" borderId="20" xfId="0" applyNumberFormat="1" applyFont="1" applyFill="1" applyBorder="1" applyAlignment="1">
      <alignment horizontal="center" vertical="center"/>
    </xf>
    <xf numFmtId="164" fontId="0" fillId="0" borderId="20" xfId="0" applyNumberFormat="1" applyFill="1" applyBorder="1" applyAlignment="1">
      <alignment horizontal="center" vertical="center"/>
    </xf>
    <xf numFmtId="0" fontId="35" fillId="0" borderId="20" xfId="0" applyFont="1" applyFill="1" applyBorder="1" applyAlignment="1">
      <alignment vertical="top" wrapText="1"/>
    </xf>
    <xf numFmtId="0" fontId="41" fillId="0" borderId="2" xfId="0" applyFont="1" applyFill="1" applyBorder="1" applyAlignment="1">
      <alignment horizontal="justify" vertical="center" wrapText="1"/>
    </xf>
    <xf numFmtId="44" fontId="42" fillId="0" borderId="1" xfId="8" applyFont="1" applyFill="1" applyBorder="1" applyAlignment="1">
      <alignment horizontal="center" vertical="center" wrapText="1"/>
    </xf>
    <xf numFmtId="164" fontId="9" fillId="0" borderId="20" xfId="0" applyNumberFormat="1" applyFont="1" applyFill="1" applyBorder="1" applyAlignment="1">
      <alignment vertical="center"/>
    </xf>
    <xf numFmtId="164" fontId="0" fillId="0" borderId="21" xfId="0" applyNumberFormat="1" applyFill="1" applyBorder="1" applyAlignment="1">
      <alignment horizontal="center" vertical="center"/>
    </xf>
    <xf numFmtId="0" fontId="35" fillId="0" borderId="21" xfId="0" applyFont="1" applyFill="1" applyBorder="1" applyAlignment="1">
      <alignment vertical="top" wrapText="1"/>
    </xf>
    <xf numFmtId="1" fontId="33" fillId="0" borderId="21" xfId="0" applyNumberFormat="1" applyFont="1" applyFill="1" applyBorder="1" applyAlignment="1">
      <alignment horizontal="center" vertical="center" wrapText="1"/>
    </xf>
    <xf numFmtId="3" fontId="33" fillId="0" borderId="21" xfId="0" applyNumberFormat="1" applyFont="1" applyFill="1" applyBorder="1" applyAlignment="1">
      <alignment horizontal="center" vertical="center" wrapText="1"/>
    </xf>
    <xf numFmtId="0" fontId="35" fillId="0" borderId="19" xfId="0" applyFont="1" applyFill="1" applyBorder="1" applyAlignment="1">
      <alignment vertical="top" wrapText="1"/>
    </xf>
    <xf numFmtId="0" fontId="40" fillId="0" borderId="2" xfId="0" applyFont="1" applyFill="1" applyBorder="1" applyAlignment="1">
      <alignment vertical="center" wrapText="1"/>
    </xf>
    <xf numFmtId="164" fontId="9" fillId="0" borderId="24" xfId="0" applyNumberFormat="1" applyFont="1" applyFill="1" applyBorder="1" applyAlignment="1">
      <alignment vertical="center"/>
    </xf>
    <xf numFmtId="0" fontId="35" fillId="0" borderId="20" xfId="0" applyFont="1" applyFill="1" applyBorder="1" applyAlignment="1">
      <alignment vertical="top" wrapText="1"/>
    </xf>
    <xf numFmtId="164" fontId="9" fillId="0" borderId="20" xfId="0" applyNumberFormat="1" applyFont="1" applyFill="1" applyBorder="1" applyAlignment="1">
      <alignment horizontal="right" vertical="center"/>
    </xf>
    <xf numFmtId="0" fontId="34" fillId="0" borderId="21" xfId="0" applyFont="1" applyFill="1" applyBorder="1" applyAlignment="1">
      <alignment horizontal="center" vertical="center" wrapText="1"/>
    </xf>
    <xf numFmtId="9" fontId="33" fillId="0" borderId="1" xfId="0" applyNumberFormat="1" applyFont="1" applyFill="1" applyBorder="1" applyAlignment="1">
      <alignment horizontal="center" vertical="center" wrapText="1"/>
    </xf>
    <xf numFmtId="0" fontId="35" fillId="0" borderId="1" xfId="0" applyFont="1" applyFill="1" applyBorder="1" applyAlignment="1">
      <alignment vertical="top" wrapText="1"/>
    </xf>
    <xf numFmtId="1" fontId="33" fillId="0" borderId="1" xfId="0" applyNumberFormat="1" applyFont="1" applyFill="1" applyBorder="1" applyAlignment="1">
      <alignment horizontal="center" vertical="center" wrapText="1"/>
    </xf>
    <xf numFmtId="3" fontId="33" fillId="0" borderId="4" xfId="0" applyNumberFormat="1" applyFont="1" applyFill="1" applyBorder="1" applyAlignment="1">
      <alignment horizontal="center" vertical="center" wrapText="1"/>
    </xf>
    <xf numFmtId="4" fontId="33" fillId="0" borderId="4" xfId="0" quotePrefix="1" applyNumberFormat="1" applyFont="1" applyFill="1" applyBorder="1" applyAlignment="1">
      <alignment horizontal="center" vertical="center" wrapText="1"/>
    </xf>
    <xf numFmtId="4" fontId="33" fillId="0" borderId="4" xfId="0" applyNumberFormat="1" applyFont="1" applyFill="1" applyBorder="1" applyAlignment="1">
      <alignment horizontal="center" vertical="center" wrapText="1"/>
    </xf>
    <xf numFmtId="164" fontId="9" fillId="0" borderId="31" xfId="0" applyNumberFormat="1" applyFont="1" applyFill="1" applyBorder="1" applyAlignment="1">
      <alignment horizontal="right" vertical="center"/>
    </xf>
    <xf numFmtId="0" fontId="43" fillId="0" borderId="2" xfId="0" applyFont="1" applyFill="1" applyBorder="1" applyAlignment="1">
      <alignment vertical="center" wrapText="1"/>
    </xf>
    <xf numFmtId="0" fontId="35" fillId="0" borderId="21" xfId="0" applyFont="1" applyFill="1" applyBorder="1" applyAlignment="1">
      <alignment vertical="top" wrapText="1"/>
    </xf>
    <xf numFmtId="9" fontId="33" fillId="0" borderId="21" xfId="0" applyNumberFormat="1" applyFont="1" applyFill="1" applyBorder="1" applyAlignment="1">
      <alignment horizontal="center" vertical="center" wrapText="1"/>
    </xf>
    <xf numFmtId="164" fontId="9" fillId="0" borderId="31" xfId="0" applyNumberFormat="1" applyFont="1" applyFill="1" applyBorder="1" applyAlignment="1">
      <alignment vertical="center"/>
    </xf>
    <xf numFmtId="164" fontId="0" fillId="0" borderId="1" xfId="0" applyNumberFormat="1" applyFill="1" applyBorder="1" applyAlignment="1">
      <alignment horizontal="center" vertical="center"/>
    </xf>
    <xf numFmtId="0" fontId="35" fillId="0" borderId="19"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5" fillId="0" borderId="21" xfId="0" applyFont="1" applyFill="1" applyBorder="1" applyAlignment="1">
      <alignment horizontal="center" vertical="center" wrapText="1"/>
    </xf>
    <xf numFmtId="0" fontId="35" fillId="0" borderId="1" xfId="0" applyFont="1" applyFill="1" applyBorder="1" applyAlignment="1">
      <alignment horizontal="left" vertical="top" wrapText="1"/>
    </xf>
    <xf numFmtId="0" fontId="32" fillId="0" borderId="16" xfId="0" applyFont="1" applyFill="1" applyBorder="1" applyAlignment="1">
      <alignment horizontal="center" vertical="center" wrapText="1"/>
    </xf>
    <xf numFmtId="0" fontId="35" fillId="0" borderId="20" xfId="0" applyFont="1" applyFill="1" applyBorder="1" applyAlignment="1">
      <alignment horizontal="center" vertical="center" wrapText="1"/>
    </xf>
    <xf numFmtId="9" fontId="33" fillId="0" borderId="20" xfId="0" applyNumberFormat="1" applyFont="1" applyFill="1" applyBorder="1" applyAlignment="1">
      <alignment horizontal="center" vertical="center" wrapText="1"/>
    </xf>
    <xf numFmtId="0" fontId="8" fillId="0" borderId="21" xfId="0" applyFont="1" applyFill="1" applyBorder="1" applyAlignment="1">
      <alignment horizontal="center" vertical="center" wrapText="1"/>
    </xf>
    <xf numFmtId="164" fontId="0" fillId="0" borderId="1" xfId="0" applyNumberFormat="1" applyFill="1" applyBorder="1" applyAlignment="1">
      <alignment horizontal="right"/>
    </xf>
    <xf numFmtId="0" fontId="32" fillId="0" borderId="11"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4" fillId="0" borderId="1" xfId="0" applyFont="1" applyFill="1" applyBorder="1" applyAlignment="1">
      <alignment vertical="top" wrapText="1"/>
    </xf>
    <xf numFmtId="44" fontId="17" fillId="0" borderId="1" xfId="8" applyFont="1" applyFill="1" applyBorder="1" applyAlignment="1">
      <alignment horizontal="center" vertical="center"/>
    </xf>
    <xf numFmtId="1" fontId="0" fillId="0" borderId="1" xfId="0" applyNumberFormat="1" applyFill="1" applyBorder="1" applyAlignment="1">
      <alignment horizontal="left" vertical="center" indent="3"/>
    </xf>
    <xf numFmtId="167" fontId="1" fillId="0" borderId="1" xfId="0" applyNumberFormat="1" applyFont="1" applyFill="1" applyBorder="1" applyAlignment="1">
      <alignment vertical="center" wrapText="1"/>
    </xf>
    <xf numFmtId="0" fontId="55" fillId="0" borderId="1" xfId="0" applyFont="1" applyFill="1" applyBorder="1"/>
    <xf numFmtId="3" fontId="8" fillId="0" borderId="1" xfId="0" applyNumberFormat="1" applyFont="1" applyFill="1" applyBorder="1" applyAlignment="1">
      <alignment horizontal="center" vertical="center" wrapText="1"/>
    </xf>
    <xf numFmtId="0" fontId="58" fillId="0" borderId="22" xfId="9" applyFill="1" applyBorder="1" applyAlignment="1">
      <alignment horizontal="center" vertical="center" wrapText="1"/>
    </xf>
    <xf numFmtId="0" fontId="32" fillId="0" borderId="16"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164" fontId="0" fillId="0" borderId="19" xfId="0" applyNumberFormat="1" applyFill="1" applyBorder="1" applyAlignment="1">
      <alignment vertical="center"/>
    </xf>
    <xf numFmtId="0" fontId="55" fillId="0" borderId="19" xfId="0" applyFont="1" applyFill="1" applyBorder="1" applyAlignment="1">
      <alignment horizontal="center"/>
    </xf>
    <xf numFmtId="0" fontId="36" fillId="0" borderId="21" xfId="0" applyFont="1" applyFill="1" applyBorder="1" applyAlignment="1">
      <alignment horizontal="center" vertical="center" wrapText="1"/>
    </xf>
    <xf numFmtId="44" fontId="44" fillId="0" borderId="1" xfId="0" applyNumberFormat="1" applyFont="1" applyFill="1" applyBorder="1"/>
    <xf numFmtId="0" fontId="55" fillId="0" borderId="21" xfId="0" applyFont="1" applyFill="1" applyBorder="1" applyAlignment="1">
      <alignment horizontal="center"/>
    </xf>
    <xf numFmtId="167" fontId="1" fillId="0" borderId="19" xfId="0" applyNumberFormat="1" applyFont="1" applyFill="1" applyBorder="1" applyAlignment="1">
      <alignment horizontal="right" vertical="center" wrapText="1"/>
    </xf>
    <xf numFmtId="0" fontId="55" fillId="0" borderId="1" xfId="0" applyFont="1" applyFill="1" applyBorder="1" applyAlignment="1">
      <alignment horizontal="center"/>
    </xf>
    <xf numFmtId="0" fontId="33" fillId="0" borderId="1" xfId="0" applyFont="1" applyFill="1" applyBorder="1" applyAlignment="1">
      <alignment horizontal="center" vertical="center"/>
    </xf>
    <xf numFmtId="0" fontId="33" fillId="0" borderId="4" xfId="0" applyFont="1" applyFill="1" applyBorder="1" applyAlignment="1">
      <alignment horizontal="center" vertical="center"/>
    </xf>
    <xf numFmtId="0" fontId="32" fillId="0" borderId="13" xfId="0" applyFont="1" applyFill="1" applyBorder="1" applyAlignment="1">
      <alignment horizontal="center" vertical="center" wrapText="1"/>
    </xf>
    <xf numFmtId="164" fontId="0" fillId="0" borderId="21" xfId="0" applyNumberFormat="1" applyFill="1" applyBorder="1" applyAlignment="1">
      <alignment vertical="center"/>
    </xf>
    <xf numFmtId="0" fontId="36" fillId="0" borderId="20" xfId="0" applyFont="1" applyFill="1" applyBorder="1" applyAlignment="1">
      <alignment horizontal="center" vertical="center" wrapText="1"/>
    </xf>
    <xf numFmtId="3" fontId="8" fillId="0" borderId="19" xfId="0" applyNumberFormat="1" applyFont="1" applyFill="1" applyBorder="1" applyAlignment="1">
      <alignment horizontal="center" vertical="center" wrapText="1"/>
    </xf>
    <xf numFmtId="164" fontId="0" fillId="0" borderId="1" xfId="0" applyNumberFormat="1" applyFill="1" applyBorder="1" applyAlignment="1">
      <alignment horizontal="right" vertical="center"/>
    </xf>
    <xf numFmtId="164" fontId="57" fillId="0" borderId="1" xfId="0" applyNumberFormat="1" applyFont="1" applyFill="1" applyBorder="1" applyAlignment="1">
      <alignment horizontal="center" vertical="center" wrapText="1"/>
    </xf>
    <xf numFmtId="3" fontId="33" fillId="0" borderId="1" xfId="0" applyNumberFormat="1" applyFont="1" applyFill="1" applyBorder="1" applyAlignment="1">
      <alignment horizontal="center" vertical="center"/>
    </xf>
    <xf numFmtId="0" fontId="8" fillId="0" borderId="1" xfId="0" applyFont="1" applyFill="1" applyBorder="1"/>
    <xf numFmtId="3" fontId="8" fillId="0" borderId="1" xfId="0" applyNumberFormat="1" applyFont="1" applyFill="1" applyBorder="1" applyAlignment="1">
      <alignment horizontal="center" vertical="center"/>
    </xf>
    <xf numFmtId="0" fontId="32" fillId="0" borderId="20" xfId="0" applyFont="1" applyFill="1" applyBorder="1" applyAlignment="1">
      <alignment horizontal="center" vertical="center" wrapText="1"/>
    </xf>
    <xf numFmtId="164" fontId="9" fillId="0" borderId="36" xfId="0" applyNumberFormat="1" applyFont="1" applyFill="1" applyBorder="1" applyAlignment="1">
      <alignment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4" fontId="8"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45" fillId="0" borderId="1" xfId="0" applyFont="1" applyFill="1" applyBorder="1" applyAlignment="1">
      <alignment horizontal="justify" vertical="center" wrapText="1"/>
    </xf>
    <xf numFmtId="164" fontId="8" fillId="0" borderId="4" xfId="0" applyNumberFormat="1" applyFont="1" applyFill="1" applyBorder="1" applyAlignment="1">
      <alignment horizontal="right" vertical="center"/>
    </xf>
    <xf numFmtId="0" fontId="59" fillId="0" borderId="1" xfId="0" applyFont="1" applyFill="1" applyBorder="1" applyAlignment="1">
      <alignment horizontal="center" vertical="center"/>
    </xf>
    <xf numFmtId="164" fontId="0" fillId="0" borderId="19" xfId="0" applyNumberFormat="1" applyFill="1" applyBorder="1"/>
    <xf numFmtId="164" fontId="55" fillId="0" borderId="19" xfId="0" applyNumberFormat="1" applyFont="1" applyFill="1" applyBorder="1" applyAlignment="1">
      <alignment horizontal="center" vertical="center"/>
    </xf>
    <xf numFmtId="164" fontId="0" fillId="0" borderId="19" xfId="0" applyNumberFormat="1" applyFill="1" applyBorder="1" applyAlignment="1">
      <alignment horizontal="center"/>
    </xf>
    <xf numFmtId="0" fontId="46" fillId="0" borderId="1" xfId="0" applyFont="1" applyFill="1" applyBorder="1" applyAlignment="1">
      <alignment horizontal="justify" vertical="center" wrapText="1"/>
    </xf>
    <xf numFmtId="164" fontId="55" fillId="0" borderId="20" xfId="0" applyNumberFormat="1" applyFont="1" applyFill="1" applyBorder="1" applyAlignment="1">
      <alignment horizontal="center" vertical="center"/>
    </xf>
    <xf numFmtId="164" fontId="0" fillId="0" borderId="20" xfId="0" applyNumberFormat="1" applyFill="1" applyBorder="1" applyAlignment="1">
      <alignment horizontal="center"/>
    </xf>
    <xf numFmtId="0" fontId="8" fillId="0" borderId="21" xfId="0" applyFont="1" applyFill="1" applyBorder="1" applyAlignment="1">
      <alignment horizontal="center" vertical="center"/>
    </xf>
    <xf numFmtId="164" fontId="8" fillId="0" borderId="1" xfId="8" applyNumberFormat="1" applyFont="1" applyFill="1" applyBorder="1" applyAlignment="1">
      <alignment horizontal="right" vertical="center"/>
    </xf>
    <xf numFmtId="0" fontId="8" fillId="0" borderId="1" xfId="0" applyFont="1" applyFill="1" applyBorder="1" applyAlignment="1">
      <alignment horizontal="center"/>
    </xf>
    <xf numFmtId="168" fontId="59" fillId="0" borderId="1" xfId="0" applyNumberFormat="1" applyFont="1" applyFill="1" applyBorder="1" applyAlignment="1">
      <alignment horizontal="center" vertical="center"/>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164" fontId="55" fillId="0" borderId="21" xfId="0" applyNumberFormat="1" applyFont="1" applyFill="1" applyBorder="1" applyAlignment="1">
      <alignment horizontal="center" vertical="center"/>
    </xf>
    <xf numFmtId="164" fontId="0" fillId="0" borderId="21" xfId="0" applyNumberFormat="1" applyFill="1" applyBorder="1" applyAlignment="1">
      <alignment horizontal="center"/>
    </xf>
    <xf numFmtId="0" fontId="0" fillId="0" borderId="20" xfId="0" applyFill="1" applyBorder="1" applyAlignment="1">
      <alignment horizontal="center" vertical="center" wrapText="1"/>
    </xf>
    <xf numFmtId="0" fontId="8" fillId="0" borderId="4" xfId="0" applyFont="1" applyFill="1" applyBorder="1" applyAlignment="1">
      <alignment horizontal="center"/>
    </xf>
    <xf numFmtId="0" fontId="8" fillId="0" borderId="1" xfId="0" applyFont="1" applyFill="1" applyBorder="1" applyAlignment="1">
      <alignment vertical="top" wrapText="1"/>
    </xf>
    <xf numFmtId="0" fontId="47" fillId="0" borderId="1" xfId="0" applyFont="1" applyFill="1" applyBorder="1" applyAlignment="1">
      <alignment vertical="center" wrapText="1"/>
    </xf>
    <xf numFmtId="6" fontId="45" fillId="0" borderId="1" xfId="0" applyNumberFormat="1" applyFont="1" applyFill="1" applyBorder="1" applyAlignment="1">
      <alignment horizontal="justify" vertical="center" wrapText="1"/>
    </xf>
    <xf numFmtId="169" fontId="60" fillId="0" borderId="1" xfId="0" applyNumberFormat="1" applyFont="1" applyFill="1" applyBorder="1" applyAlignment="1">
      <alignment wrapText="1"/>
    </xf>
    <xf numFmtId="164" fontId="55" fillId="0" borderId="1" xfId="0" applyNumberFormat="1" applyFont="1" applyFill="1" applyBorder="1" applyAlignment="1">
      <alignment horizontal="center" vertical="center"/>
    </xf>
    <xf numFmtId="0" fontId="55" fillId="0" borderId="1" xfId="0" applyFont="1" applyFill="1" applyBorder="1" applyAlignment="1">
      <alignment horizontal="center" vertical="center"/>
    </xf>
    <xf numFmtId="0" fontId="43" fillId="0" borderId="1" xfId="0" applyFont="1" applyFill="1" applyBorder="1" applyAlignment="1">
      <alignment vertical="center" wrapText="1"/>
    </xf>
    <xf numFmtId="164" fontId="48" fillId="0" borderId="1" xfId="0" applyNumberFormat="1" applyFont="1" applyFill="1" applyBorder="1" applyAlignment="1">
      <alignment horizontal="right" vertical="center" wrapText="1"/>
    </xf>
    <xf numFmtId="167" fontId="2" fillId="0" borderId="40" xfId="0" applyNumberFormat="1" applyFont="1" applyFill="1" applyBorder="1" applyAlignment="1">
      <alignment vertical="center"/>
    </xf>
    <xf numFmtId="0" fontId="43" fillId="0" borderId="1" xfId="0" applyFont="1" applyFill="1" applyBorder="1" applyAlignment="1">
      <alignment horizontal="justify" vertical="center" wrapText="1"/>
    </xf>
    <xf numFmtId="0" fontId="0" fillId="0" borderId="19" xfId="0" applyFill="1" applyBorder="1" applyAlignment="1">
      <alignment horizontal="center" vertical="center"/>
    </xf>
    <xf numFmtId="0" fontId="55" fillId="0" borderId="19" xfId="0" applyFont="1" applyFill="1" applyBorder="1" applyAlignment="1">
      <alignment horizontal="center" vertical="center"/>
    </xf>
    <xf numFmtId="0" fontId="8" fillId="0" borderId="19" xfId="0" applyFont="1" applyFill="1" applyBorder="1" applyAlignment="1">
      <alignment horizontal="center" vertical="center" wrapText="1"/>
    </xf>
    <xf numFmtId="0" fontId="0" fillId="0" borderId="20" xfId="0" applyFill="1" applyBorder="1" applyAlignment="1">
      <alignment horizontal="center" vertical="center"/>
    </xf>
    <xf numFmtId="0" fontId="55" fillId="0" borderId="20" xfId="0" applyFont="1" applyFill="1" applyBorder="1" applyAlignment="1">
      <alignment horizontal="center" vertical="center"/>
    </xf>
    <xf numFmtId="0" fontId="8" fillId="0" borderId="21" xfId="0" applyFont="1" applyFill="1" applyBorder="1" applyAlignment="1">
      <alignment vertical="top" wrapText="1"/>
    </xf>
    <xf numFmtId="0" fontId="0" fillId="0" borderId="21" xfId="0" applyFill="1" applyBorder="1" applyAlignment="1">
      <alignment horizontal="center" vertical="center"/>
    </xf>
    <xf numFmtId="0" fontId="55" fillId="0" borderId="21" xfId="0" applyFont="1" applyFill="1" applyBorder="1" applyAlignment="1">
      <alignment horizontal="center" vertical="center"/>
    </xf>
    <xf numFmtId="170" fontId="8" fillId="0" borderId="48" xfId="0" applyNumberFormat="1" applyFont="1" applyFill="1" applyBorder="1" applyAlignment="1">
      <alignment horizontal="right" vertical="center" wrapText="1"/>
    </xf>
    <xf numFmtId="0" fontId="55" fillId="0" borderId="1" xfId="0" applyFont="1" applyFill="1" applyBorder="1" applyAlignment="1">
      <alignment horizontal="center" vertical="center"/>
    </xf>
    <xf numFmtId="0" fontId="8" fillId="0" borderId="19" xfId="0" applyFont="1" applyFill="1" applyBorder="1" applyAlignment="1">
      <alignment vertical="center" wrapText="1"/>
    </xf>
    <xf numFmtId="0" fontId="43" fillId="0" borderId="19" xfId="0" applyFont="1" applyFill="1" applyBorder="1" applyAlignment="1">
      <alignment horizontal="justify" vertical="center" wrapText="1"/>
    </xf>
    <xf numFmtId="164" fontId="48" fillId="0" borderId="19" xfId="0" applyNumberFormat="1" applyFont="1" applyFill="1" applyBorder="1" applyAlignment="1">
      <alignment horizontal="right" vertical="center" wrapText="1"/>
    </xf>
    <xf numFmtId="0" fontId="8" fillId="0" borderId="12" xfId="0" applyFont="1" applyFill="1" applyBorder="1" applyAlignment="1">
      <alignment horizontal="center" vertical="center"/>
    </xf>
    <xf numFmtId="0" fontId="8" fillId="0" borderId="19" xfId="0" applyFont="1" applyFill="1" applyBorder="1" applyAlignment="1">
      <alignment horizontal="center" vertical="center"/>
    </xf>
    <xf numFmtId="14" fontId="8" fillId="0" borderId="19" xfId="0" applyNumberFormat="1" applyFont="1" applyFill="1" applyBorder="1" applyAlignment="1">
      <alignment horizontal="center" vertical="center"/>
    </xf>
    <xf numFmtId="0" fontId="8" fillId="0" borderId="17" xfId="0" applyFont="1" applyFill="1" applyBorder="1" applyAlignment="1">
      <alignment horizontal="center"/>
    </xf>
    <xf numFmtId="1" fontId="8" fillId="0" borderId="19" xfId="0" applyNumberFormat="1" applyFont="1" applyFill="1" applyBorder="1" applyAlignment="1">
      <alignment horizontal="center" vertical="center"/>
    </xf>
    <xf numFmtId="0" fontId="0" fillId="0" borderId="1" xfId="0" applyFill="1" applyBorder="1" applyAlignment="1">
      <alignment horizontal="right"/>
    </xf>
    <xf numFmtId="1" fontId="8" fillId="0" borderId="20" xfId="0" applyNumberFormat="1" applyFont="1" applyFill="1" applyBorder="1" applyAlignment="1">
      <alignment horizontal="center" vertical="center"/>
    </xf>
    <xf numFmtId="1" fontId="8" fillId="0" borderId="21" xfId="0" applyNumberFormat="1" applyFont="1" applyFill="1" applyBorder="1" applyAlignment="1">
      <alignment horizontal="center" vertical="center"/>
    </xf>
    <xf numFmtId="0" fontId="8" fillId="0" borderId="17" xfId="0" applyFont="1" applyFill="1" applyBorder="1" applyAlignment="1">
      <alignment horizontal="center"/>
    </xf>
    <xf numFmtId="1" fontId="8" fillId="0" borderId="20" xfId="0" applyNumberFormat="1" applyFont="1" applyFill="1" applyBorder="1" applyAlignment="1">
      <alignment horizontal="center" vertical="center"/>
    </xf>
    <xf numFmtId="0" fontId="8" fillId="0" borderId="5" xfId="0" applyFont="1" applyFill="1" applyBorder="1" applyAlignment="1">
      <alignment horizontal="center"/>
    </xf>
    <xf numFmtId="0" fontId="8" fillId="0" borderId="5"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9" fontId="33" fillId="0" borderId="19" xfId="7"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2" xfId="0" applyFont="1" applyFill="1" applyBorder="1" applyAlignment="1">
      <alignment horizontal="center" vertical="center"/>
    </xf>
    <xf numFmtId="167" fontId="2" fillId="0" borderId="36" xfId="0" applyNumberFormat="1" applyFont="1" applyFill="1" applyBorder="1" applyAlignment="1">
      <alignment vertical="center"/>
    </xf>
    <xf numFmtId="164" fontId="55" fillId="0" borderId="1" xfId="0" applyNumberFormat="1" applyFont="1" applyFill="1" applyBorder="1" applyAlignment="1">
      <alignment horizontal="center" vertical="center"/>
    </xf>
    <xf numFmtId="0" fontId="8" fillId="0" borderId="0" xfId="0" applyFont="1" applyFill="1" applyBorder="1" applyAlignment="1">
      <alignment horizontal="center"/>
    </xf>
    <xf numFmtId="0" fontId="6"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9" fontId="33" fillId="0" borderId="20" xfId="7" applyFont="1" applyFill="1" applyBorder="1" applyAlignment="1">
      <alignment horizontal="center" vertical="center" wrapText="1"/>
    </xf>
    <xf numFmtId="0" fontId="8" fillId="0" borderId="17" xfId="0"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51" xfId="0" applyFont="1" applyFill="1" applyBorder="1" applyAlignment="1">
      <alignment horizontal="center" vertical="center" wrapText="1"/>
    </xf>
    <xf numFmtId="9" fontId="33" fillId="0" borderId="21" xfId="7" applyFont="1" applyFill="1" applyBorder="1" applyAlignment="1">
      <alignment horizontal="center" vertical="center" wrapText="1"/>
    </xf>
    <xf numFmtId="0" fontId="8" fillId="0" borderId="15"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8" fillId="0" borderId="0" xfId="0" applyFont="1" applyFill="1" applyAlignment="1">
      <alignment horizontal="center" vertical="center"/>
    </xf>
    <xf numFmtId="9" fontId="0" fillId="0" borderId="0" xfId="7" applyFont="1" applyFill="1" applyAlignment="1">
      <alignment horizontal="center" vertical="center"/>
    </xf>
    <xf numFmtId="164" fontId="0" fillId="0" borderId="0" xfId="0" applyNumberFormat="1" applyFill="1" applyAlignment="1">
      <alignment horizontal="center" vertical="center"/>
    </xf>
    <xf numFmtId="167" fontId="2" fillId="0" borderId="35" xfId="0" applyNumberFormat="1" applyFont="1" applyFill="1" applyBorder="1" applyAlignment="1">
      <alignment vertical="center"/>
    </xf>
  </cellXfs>
  <cellStyles count="10">
    <cellStyle name="BodyStyle" xfId="5"/>
    <cellStyle name="HeaderStyle" xfId="4"/>
    <cellStyle name="Hipervínculo" xfId="9" builtinId="8"/>
    <cellStyle name="Millares 2" xfId="3"/>
    <cellStyle name="Moneda" xfId="8" builtinId="4"/>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xmlns=""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22" zoomScale="60" zoomScaleNormal="60" workbookViewId="0">
      <selection activeCell="J48" sqref="J48"/>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149" t="s">
        <v>153</v>
      </c>
      <c r="B1" s="149"/>
      <c r="C1" s="149"/>
      <c r="D1" s="149"/>
      <c r="E1" s="149"/>
      <c r="F1" s="149"/>
      <c r="G1" s="149"/>
      <c r="H1" s="149"/>
    </row>
    <row r="2" spans="1:50" ht="33" customHeight="1">
      <c r="A2" s="132" t="s">
        <v>172</v>
      </c>
      <c r="B2" s="132"/>
      <c r="C2" s="132"/>
      <c r="D2" s="132"/>
      <c r="E2" s="132"/>
      <c r="F2" s="132"/>
      <c r="G2" s="132"/>
      <c r="H2" s="132"/>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88</v>
      </c>
      <c r="B3" s="128" t="s">
        <v>101</v>
      </c>
      <c r="C3" s="128"/>
      <c r="D3" s="128"/>
      <c r="E3" s="128"/>
      <c r="F3" s="128"/>
      <c r="G3" s="128"/>
      <c r="H3" s="128"/>
    </row>
    <row r="4" spans="1:50" ht="48" customHeight="1">
      <c r="A4" s="14" t="s">
        <v>159</v>
      </c>
      <c r="B4" s="121" t="s">
        <v>178</v>
      </c>
      <c r="C4" s="122"/>
      <c r="D4" s="122"/>
      <c r="E4" s="122"/>
      <c r="F4" s="122"/>
      <c r="G4" s="122"/>
      <c r="H4" s="123"/>
    </row>
    <row r="5" spans="1:50" ht="31.5" customHeight="1">
      <c r="A5" s="14" t="s">
        <v>177</v>
      </c>
      <c r="B5" s="128" t="s">
        <v>102</v>
      </c>
      <c r="C5" s="128"/>
      <c r="D5" s="128"/>
      <c r="E5" s="128"/>
      <c r="F5" s="128"/>
      <c r="G5" s="128"/>
      <c r="H5" s="128"/>
    </row>
    <row r="6" spans="1:50" ht="40.5" customHeight="1">
      <c r="A6" s="14" t="s">
        <v>80</v>
      </c>
      <c r="B6" s="121" t="s">
        <v>103</v>
      </c>
      <c r="C6" s="122"/>
      <c r="D6" s="122"/>
      <c r="E6" s="122"/>
      <c r="F6" s="122"/>
      <c r="G6" s="122"/>
      <c r="H6" s="123"/>
    </row>
    <row r="7" spans="1:50" ht="41.25" customHeight="1">
      <c r="A7" s="14" t="s">
        <v>94</v>
      </c>
      <c r="B7" s="128" t="s">
        <v>104</v>
      </c>
      <c r="C7" s="128"/>
      <c r="D7" s="128"/>
      <c r="E7" s="128"/>
      <c r="F7" s="128"/>
      <c r="G7" s="128"/>
      <c r="H7" s="128"/>
    </row>
    <row r="8" spans="1:50" ht="48.95" customHeight="1">
      <c r="A8" s="14" t="s">
        <v>32</v>
      </c>
      <c r="B8" s="128" t="s">
        <v>184</v>
      </c>
      <c r="C8" s="128"/>
      <c r="D8" s="128"/>
      <c r="E8" s="128"/>
      <c r="F8" s="128"/>
      <c r="G8" s="128"/>
      <c r="H8" s="128"/>
    </row>
    <row r="9" spans="1:50" ht="48.95" customHeight="1">
      <c r="A9" s="14" t="s">
        <v>185</v>
      </c>
      <c r="B9" s="121" t="s">
        <v>186</v>
      </c>
      <c r="C9" s="122"/>
      <c r="D9" s="122"/>
      <c r="E9" s="122"/>
      <c r="F9" s="122"/>
      <c r="G9" s="122"/>
      <c r="H9" s="123"/>
    </row>
    <row r="10" spans="1:50" ht="30">
      <c r="A10" s="14" t="s">
        <v>33</v>
      </c>
      <c r="B10" s="128" t="s">
        <v>105</v>
      </c>
      <c r="C10" s="128"/>
      <c r="D10" s="128"/>
      <c r="E10" s="128"/>
      <c r="F10" s="128"/>
      <c r="G10" s="128"/>
      <c r="H10" s="128"/>
    </row>
    <row r="11" spans="1:50" ht="30">
      <c r="A11" s="14" t="s">
        <v>8</v>
      </c>
      <c r="B11" s="128" t="s">
        <v>106</v>
      </c>
      <c r="C11" s="128"/>
      <c r="D11" s="128"/>
      <c r="E11" s="128"/>
      <c r="F11" s="128"/>
      <c r="G11" s="128"/>
      <c r="H11" s="128"/>
    </row>
    <row r="12" spans="1:50" ht="33.950000000000003" customHeight="1">
      <c r="A12" s="14" t="s">
        <v>81</v>
      </c>
      <c r="B12" s="128" t="s">
        <v>107</v>
      </c>
      <c r="C12" s="128"/>
      <c r="D12" s="128"/>
      <c r="E12" s="128"/>
      <c r="F12" s="128"/>
      <c r="G12" s="128"/>
      <c r="H12" s="128"/>
    </row>
    <row r="13" spans="1:50" ht="30">
      <c r="A13" s="14" t="s">
        <v>29</v>
      </c>
      <c r="B13" s="128" t="s">
        <v>108</v>
      </c>
      <c r="C13" s="128"/>
      <c r="D13" s="128"/>
      <c r="E13" s="128"/>
      <c r="F13" s="128"/>
      <c r="G13" s="128"/>
      <c r="H13" s="128"/>
    </row>
    <row r="14" spans="1:50" ht="30">
      <c r="A14" s="14" t="s">
        <v>98</v>
      </c>
      <c r="B14" s="128" t="s">
        <v>109</v>
      </c>
      <c r="C14" s="128"/>
      <c r="D14" s="128"/>
      <c r="E14" s="128"/>
      <c r="F14" s="128"/>
      <c r="G14" s="128"/>
      <c r="H14" s="128"/>
    </row>
    <row r="15" spans="1:50" ht="44.25" customHeight="1">
      <c r="A15" s="14" t="s">
        <v>95</v>
      </c>
      <c r="B15" s="128" t="s">
        <v>110</v>
      </c>
      <c r="C15" s="128"/>
      <c r="D15" s="128"/>
      <c r="E15" s="128"/>
      <c r="F15" s="128"/>
      <c r="G15" s="128"/>
      <c r="H15" s="128"/>
    </row>
    <row r="16" spans="1:50" ht="60">
      <c r="A16" s="14" t="s">
        <v>9</v>
      </c>
      <c r="B16" s="128" t="s">
        <v>111</v>
      </c>
      <c r="C16" s="128"/>
      <c r="D16" s="128"/>
      <c r="E16" s="128"/>
      <c r="F16" s="128"/>
      <c r="G16" s="128"/>
      <c r="H16" s="128"/>
    </row>
    <row r="17" spans="1:8" ht="58.5" customHeight="1">
      <c r="A17" s="14" t="s">
        <v>30</v>
      </c>
      <c r="B17" s="128" t="s">
        <v>112</v>
      </c>
      <c r="C17" s="128"/>
      <c r="D17" s="128"/>
      <c r="E17" s="128"/>
      <c r="F17" s="128"/>
      <c r="G17" s="128"/>
      <c r="H17" s="128"/>
    </row>
    <row r="18" spans="1:8" ht="30">
      <c r="A18" s="14" t="s">
        <v>82</v>
      </c>
      <c r="B18" s="128" t="s">
        <v>113</v>
      </c>
      <c r="C18" s="128"/>
      <c r="D18" s="128"/>
      <c r="E18" s="128"/>
      <c r="F18" s="128"/>
      <c r="G18" s="128"/>
      <c r="H18" s="128"/>
    </row>
    <row r="19" spans="1:8" ht="30" customHeight="1">
      <c r="A19" s="146"/>
      <c r="B19" s="147"/>
      <c r="C19" s="147"/>
      <c r="D19" s="147"/>
      <c r="E19" s="147"/>
      <c r="F19" s="147"/>
      <c r="G19" s="147"/>
      <c r="H19" s="148"/>
    </row>
    <row r="20" spans="1:8" ht="37.5" customHeight="1">
      <c r="A20" s="132" t="s">
        <v>173</v>
      </c>
      <c r="B20" s="132"/>
      <c r="C20" s="132"/>
      <c r="D20" s="132"/>
      <c r="E20" s="132"/>
      <c r="F20" s="132"/>
      <c r="G20" s="132"/>
      <c r="H20" s="132"/>
    </row>
    <row r="21" spans="1:8" ht="117" customHeight="1">
      <c r="A21" s="129" t="s">
        <v>34</v>
      </c>
      <c r="B21" s="129"/>
      <c r="C21" s="129"/>
      <c r="D21" s="129"/>
      <c r="E21" s="129"/>
      <c r="F21" s="129"/>
      <c r="G21" s="129"/>
      <c r="H21" s="129"/>
    </row>
    <row r="22" spans="1:8" ht="117" customHeight="1">
      <c r="A22" s="14" t="s">
        <v>94</v>
      </c>
      <c r="B22" s="128" t="s">
        <v>104</v>
      </c>
      <c r="C22" s="128"/>
      <c r="D22" s="128"/>
      <c r="E22" s="128"/>
      <c r="F22" s="128"/>
      <c r="G22" s="128"/>
      <c r="H22" s="128"/>
    </row>
    <row r="23" spans="1:8" ht="167.25" customHeight="1">
      <c r="A23" s="14" t="s">
        <v>83</v>
      </c>
      <c r="B23" s="129" t="s">
        <v>114</v>
      </c>
      <c r="C23" s="129"/>
      <c r="D23" s="129"/>
      <c r="E23" s="129"/>
      <c r="F23" s="129"/>
      <c r="G23" s="129"/>
      <c r="H23" s="129"/>
    </row>
    <row r="24" spans="1:8" ht="69.75" customHeight="1">
      <c r="A24" s="14" t="s">
        <v>179</v>
      </c>
      <c r="B24" s="129" t="s">
        <v>115</v>
      </c>
      <c r="C24" s="129"/>
      <c r="D24" s="129"/>
      <c r="E24" s="129"/>
      <c r="F24" s="129"/>
      <c r="G24" s="129"/>
      <c r="H24" s="129"/>
    </row>
    <row r="25" spans="1:8" ht="60" customHeight="1">
      <c r="A25" s="14" t="s">
        <v>180</v>
      </c>
      <c r="B25" s="129" t="s">
        <v>117</v>
      </c>
      <c r="C25" s="129"/>
      <c r="D25" s="129"/>
      <c r="E25" s="129"/>
      <c r="F25" s="129"/>
      <c r="G25" s="129"/>
      <c r="H25" s="129"/>
    </row>
    <row r="26" spans="1:8" ht="24.75" customHeight="1">
      <c r="A26" s="15" t="s">
        <v>85</v>
      </c>
      <c r="B26" s="130" t="s">
        <v>116</v>
      </c>
      <c r="C26" s="130"/>
      <c r="D26" s="130"/>
      <c r="E26" s="130"/>
      <c r="F26" s="130"/>
      <c r="G26" s="130"/>
      <c r="H26" s="130"/>
    </row>
    <row r="27" spans="1:8" ht="26.25" customHeight="1">
      <c r="A27" s="15" t="s">
        <v>86</v>
      </c>
      <c r="B27" s="130" t="s">
        <v>96</v>
      </c>
      <c r="C27" s="130"/>
      <c r="D27" s="130"/>
      <c r="E27" s="130"/>
      <c r="F27" s="130"/>
      <c r="G27" s="130"/>
      <c r="H27" s="130"/>
    </row>
    <row r="28" spans="1:8" ht="53.25" customHeight="1">
      <c r="A28" s="14" t="s">
        <v>160</v>
      </c>
      <c r="B28" s="129" t="s">
        <v>166</v>
      </c>
      <c r="C28" s="129"/>
      <c r="D28" s="129"/>
      <c r="E28" s="129"/>
      <c r="F28" s="129"/>
      <c r="G28" s="129"/>
      <c r="H28" s="129"/>
    </row>
    <row r="29" spans="1:8" ht="45" customHeight="1">
      <c r="A29" s="14" t="s">
        <v>162</v>
      </c>
      <c r="B29" s="124" t="s">
        <v>167</v>
      </c>
      <c r="C29" s="125"/>
      <c r="D29" s="125"/>
      <c r="E29" s="125"/>
      <c r="F29" s="125"/>
      <c r="G29" s="125"/>
      <c r="H29" s="126"/>
    </row>
    <row r="30" spans="1:8" ht="45" customHeight="1">
      <c r="A30" s="14" t="s">
        <v>161</v>
      </c>
      <c r="B30" s="124" t="s">
        <v>168</v>
      </c>
      <c r="C30" s="125"/>
      <c r="D30" s="125"/>
      <c r="E30" s="125"/>
      <c r="F30" s="125"/>
      <c r="G30" s="125"/>
      <c r="H30" s="126"/>
    </row>
    <row r="31" spans="1:8" ht="45" customHeight="1">
      <c r="A31" s="14" t="s">
        <v>152</v>
      </c>
      <c r="B31" s="124" t="s">
        <v>169</v>
      </c>
      <c r="C31" s="125"/>
      <c r="D31" s="125"/>
      <c r="E31" s="125"/>
      <c r="F31" s="125"/>
      <c r="G31" s="125"/>
      <c r="H31" s="126"/>
    </row>
    <row r="32" spans="1:8" ht="33" customHeight="1">
      <c r="A32" s="15" t="s">
        <v>181</v>
      </c>
      <c r="B32" s="129" t="s">
        <v>118</v>
      </c>
      <c r="C32" s="129"/>
      <c r="D32" s="129"/>
      <c r="E32" s="129"/>
      <c r="F32" s="129"/>
      <c r="G32" s="129"/>
      <c r="H32" s="129"/>
    </row>
    <row r="33" spans="1:8" ht="39" customHeight="1">
      <c r="A33" s="14" t="s">
        <v>87</v>
      </c>
      <c r="B33" s="130" t="s">
        <v>170</v>
      </c>
      <c r="C33" s="130"/>
      <c r="D33" s="130"/>
      <c r="E33" s="130"/>
      <c r="F33" s="130"/>
      <c r="G33" s="130"/>
      <c r="H33" s="130"/>
    </row>
    <row r="34" spans="1:8" ht="39" customHeight="1">
      <c r="A34" s="132" t="s">
        <v>202</v>
      </c>
      <c r="B34" s="132"/>
      <c r="C34" s="132"/>
      <c r="D34" s="132"/>
      <c r="E34" s="132"/>
      <c r="F34" s="132"/>
      <c r="G34" s="132"/>
      <c r="H34" s="132"/>
    </row>
    <row r="35" spans="1:8" ht="79.5" customHeight="1">
      <c r="A35" s="121" t="s">
        <v>203</v>
      </c>
      <c r="B35" s="122"/>
      <c r="C35" s="122"/>
      <c r="D35" s="122"/>
      <c r="E35" s="122"/>
      <c r="F35" s="122"/>
      <c r="G35" s="122"/>
      <c r="H35" s="123"/>
    </row>
    <row r="36" spans="1:8" ht="33" customHeight="1">
      <c r="A36" s="14" t="s">
        <v>26</v>
      </c>
      <c r="B36" s="129" t="s">
        <v>141</v>
      </c>
      <c r="C36" s="129"/>
      <c r="D36" s="129"/>
      <c r="E36" s="129"/>
      <c r="F36" s="129"/>
      <c r="G36" s="129"/>
      <c r="H36" s="129"/>
    </row>
    <row r="37" spans="1:8" ht="33" customHeight="1">
      <c r="A37" s="14" t="s">
        <v>27</v>
      </c>
      <c r="B37" s="129" t="s">
        <v>142</v>
      </c>
      <c r="C37" s="129"/>
      <c r="D37" s="129"/>
      <c r="E37" s="129"/>
      <c r="F37" s="129"/>
      <c r="G37" s="129"/>
      <c r="H37" s="129"/>
    </row>
    <row r="38" spans="1:8" ht="33" customHeight="1">
      <c r="A38" s="22"/>
      <c r="B38" s="23"/>
      <c r="C38" s="23"/>
      <c r="D38" s="23"/>
      <c r="E38" s="23"/>
      <c r="F38" s="23"/>
      <c r="G38" s="23"/>
      <c r="H38" s="24"/>
    </row>
    <row r="39" spans="1:8" ht="34.5" customHeight="1">
      <c r="A39" s="132" t="s">
        <v>174</v>
      </c>
      <c r="B39" s="132"/>
      <c r="C39" s="132"/>
      <c r="D39" s="132"/>
      <c r="E39" s="132"/>
      <c r="F39" s="132"/>
      <c r="G39" s="132"/>
      <c r="H39" s="132"/>
    </row>
    <row r="40" spans="1:8" ht="34.5" customHeight="1">
      <c r="A40" s="14" t="s">
        <v>10</v>
      </c>
      <c r="B40" s="129" t="s">
        <v>119</v>
      </c>
      <c r="C40" s="129"/>
      <c r="D40" s="129"/>
      <c r="E40" s="129"/>
      <c r="F40" s="129"/>
      <c r="G40" s="129"/>
      <c r="H40" s="129"/>
    </row>
    <row r="41" spans="1:8" ht="29.25" customHeight="1">
      <c r="A41" s="14" t="s">
        <v>11</v>
      </c>
      <c r="B41" s="129" t="s">
        <v>120</v>
      </c>
      <c r="C41" s="129"/>
      <c r="D41" s="129"/>
      <c r="E41" s="129"/>
      <c r="F41" s="129"/>
      <c r="G41" s="129"/>
      <c r="H41" s="129"/>
    </row>
    <row r="42" spans="1:8" ht="42" customHeight="1">
      <c r="A42" s="14" t="s">
        <v>143</v>
      </c>
      <c r="B42" s="129" t="s">
        <v>188</v>
      </c>
      <c r="C42" s="129"/>
      <c r="D42" s="129"/>
      <c r="E42" s="129"/>
      <c r="F42" s="129"/>
      <c r="G42" s="129"/>
      <c r="H42" s="129"/>
    </row>
    <row r="43" spans="1:8" ht="42" customHeight="1">
      <c r="A43" s="14" t="s">
        <v>190</v>
      </c>
      <c r="B43" s="124" t="s">
        <v>191</v>
      </c>
      <c r="C43" s="125"/>
      <c r="D43" s="125"/>
      <c r="E43" s="125"/>
      <c r="F43" s="125"/>
      <c r="G43" s="125"/>
      <c r="H43" s="126"/>
    </row>
    <row r="44" spans="1:8" ht="42" customHeight="1">
      <c r="A44" s="14" t="s">
        <v>144</v>
      </c>
      <c r="B44" s="124" t="s">
        <v>192</v>
      </c>
      <c r="C44" s="125"/>
      <c r="D44" s="125"/>
      <c r="E44" s="125"/>
      <c r="F44" s="125"/>
      <c r="G44" s="125"/>
      <c r="H44" s="126"/>
    </row>
    <row r="45" spans="1:8" ht="42" customHeight="1">
      <c r="A45" s="14" t="s">
        <v>193</v>
      </c>
      <c r="B45" s="124" t="s">
        <v>195</v>
      </c>
      <c r="C45" s="125"/>
      <c r="D45" s="125"/>
      <c r="E45" s="125"/>
      <c r="F45" s="125"/>
      <c r="G45" s="125"/>
      <c r="H45" s="126"/>
    </row>
    <row r="46" spans="1:8" ht="86.25" customHeight="1">
      <c r="A46" s="16" t="s">
        <v>197</v>
      </c>
      <c r="B46" s="135" t="s">
        <v>121</v>
      </c>
      <c r="C46" s="135"/>
      <c r="D46" s="135"/>
      <c r="E46" s="135"/>
      <c r="F46" s="135"/>
      <c r="G46" s="135"/>
      <c r="H46" s="135"/>
    </row>
    <row r="47" spans="1:8" ht="39.75" customHeight="1">
      <c r="A47" s="16" t="s">
        <v>201</v>
      </c>
      <c r="B47" s="143" t="s">
        <v>204</v>
      </c>
      <c r="C47" s="144"/>
      <c r="D47" s="144"/>
      <c r="E47" s="144"/>
      <c r="F47" s="144"/>
      <c r="G47" s="144"/>
      <c r="H47" s="145"/>
    </row>
    <row r="48" spans="1:8" ht="31.5" customHeight="1">
      <c r="A48" s="16" t="s">
        <v>12</v>
      </c>
      <c r="B48" s="135" t="s">
        <v>196</v>
      </c>
      <c r="C48" s="135"/>
      <c r="D48" s="135"/>
      <c r="E48" s="135"/>
      <c r="F48" s="135"/>
      <c r="G48" s="135"/>
      <c r="H48" s="135"/>
    </row>
    <row r="49" spans="1:8" ht="30">
      <c r="A49" s="16" t="s">
        <v>198</v>
      </c>
      <c r="B49" s="135" t="s">
        <v>122</v>
      </c>
      <c r="C49" s="135"/>
      <c r="D49" s="135"/>
      <c r="E49" s="135"/>
      <c r="F49" s="135"/>
      <c r="G49" s="135"/>
      <c r="H49" s="135"/>
    </row>
    <row r="50" spans="1:8" ht="43.5" customHeight="1">
      <c r="A50" s="16" t="s">
        <v>14</v>
      </c>
      <c r="B50" s="135" t="s">
        <v>123</v>
      </c>
      <c r="C50" s="135"/>
      <c r="D50" s="135"/>
      <c r="E50" s="135"/>
      <c r="F50" s="135"/>
      <c r="G50" s="135"/>
      <c r="H50" s="135"/>
    </row>
    <row r="51" spans="1:8" ht="40.5" customHeight="1">
      <c r="A51" s="16" t="s">
        <v>15</v>
      </c>
      <c r="B51" s="135" t="s">
        <v>124</v>
      </c>
      <c r="C51" s="135"/>
      <c r="D51" s="135"/>
      <c r="E51" s="135"/>
      <c r="F51" s="135"/>
      <c r="G51" s="135"/>
      <c r="H51" s="135"/>
    </row>
    <row r="52" spans="1:8" ht="75.75" customHeight="1">
      <c r="A52" s="17" t="s">
        <v>16</v>
      </c>
      <c r="B52" s="131" t="s">
        <v>125</v>
      </c>
      <c r="C52" s="131"/>
      <c r="D52" s="131"/>
      <c r="E52" s="131"/>
      <c r="F52" s="131"/>
      <c r="G52" s="131"/>
      <c r="H52" s="131"/>
    </row>
    <row r="53" spans="1:8" ht="41.25" customHeight="1">
      <c r="A53" s="17" t="s">
        <v>17</v>
      </c>
      <c r="B53" s="131" t="s">
        <v>126</v>
      </c>
      <c r="C53" s="131"/>
      <c r="D53" s="131"/>
      <c r="E53" s="131"/>
      <c r="F53" s="131"/>
      <c r="G53" s="131"/>
      <c r="H53" s="131"/>
    </row>
    <row r="54" spans="1:8" ht="47.45" customHeight="1">
      <c r="A54" s="17" t="s">
        <v>158</v>
      </c>
      <c r="B54" s="131" t="s">
        <v>127</v>
      </c>
      <c r="C54" s="131"/>
      <c r="D54" s="131"/>
      <c r="E54" s="131"/>
      <c r="F54" s="131"/>
      <c r="G54" s="131"/>
      <c r="H54" s="131"/>
    </row>
    <row r="55" spans="1:8" ht="57.75" customHeight="1">
      <c r="A55" s="17" t="s">
        <v>35</v>
      </c>
      <c r="B55" s="131" t="s">
        <v>128</v>
      </c>
      <c r="C55" s="131"/>
      <c r="D55" s="131"/>
      <c r="E55" s="131"/>
      <c r="F55" s="131"/>
      <c r="G55" s="131"/>
      <c r="H55" s="131"/>
    </row>
    <row r="56" spans="1:8" ht="31.5" customHeight="1">
      <c r="A56" s="17" t="s">
        <v>99</v>
      </c>
      <c r="B56" s="131" t="s">
        <v>129</v>
      </c>
      <c r="C56" s="131"/>
      <c r="D56" s="131"/>
      <c r="E56" s="131"/>
      <c r="F56" s="131"/>
      <c r="G56" s="131"/>
      <c r="H56" s="131"/>
    </row>
    <row r="57" spans="1:8" ht="70.5" customHeight="1">
      <c r="A57" s="17" t="s">
        <v>100</v>
      </c>
      <c r="B57" s="131" t="s">
        <v>130</v>
      </c>
      <c r="C57" s="131"/>
      <c r="D57" s="131"/>
      <c r="E57" s="131"/>
      <c r="F57" s="131"/>
      <c r="G57" s="131"/>
      <c r="H57" s="131"/>
    </row>
    <row r="58" spans="1:8" ht="33.75" customHeight="1">
      <c r="A58" s="136"/>
      <c r="B58" s="136"/>
      <c r="C58" s="136"/>
      <c r="D58" s="136"/>
      <c r="E58" s="136"/>
      <c r="F58" s="136"/>
      <c r="G58" s="136"/>
      <c r="H58" s="137"/>
    </row>
    <row r="59" spans="1:8" ht="32.25" customHeight="1">
      <c r="A59" s="127" t="s">
        <v>176</v>
      </c>
      <c r="B59" s="127"/>
      <c r="C59" s="127"/>
      <c r="D59" s="127"/>
      <c r="E59" s="127"/>
      <c r="F59" s="127"/>
      <c r="G59" s="127"/>
      <c r="H59" s="127"/>
    </row>
    <row r="60" spans="1:8" ht="34.5" customHeight="1">
      <c r="A60" s="14" t="s">
        <v>22</v>
      </c>
      <c r="B60" s="133" t="s">
        <v>136</v>
      </c>
      <c r="C60" s="133"/>
      <c r="D60" s="133"/>
      <c r="E60" s="133"/>
      <c r="F60" s="133"/>
      <c r="G60" s="133"/>
      <c r="H60" s="133"/>
    </row>
    <row r="61" spans="1:8" ht="60" customHeight="1">
      <c r="A61" s="14" t="s">
        <v>31</v>
      </c>
      <c r="B61" s="142" t="s">
        <v>137</v>
      </c>
      <c r="C61" s="142"/>
      <c r="D61" s="142"/>
      <c r="E61" s="142"/>
      <c r="F61" s="142"/>
      <c r="G61" s="142"/>
      <c r="H61" s="142"/>
    </row>
    <row r="62" spans="1:8" ht="41.25" customHeight="1">
      <c r="A62" s="14" t="s">
        <v>199</v>
      </c>
      <c r="B62" s="139" t="s">
        <v>200</v>
      </c>
      <c r="C62" s="140"/>
      <c r="D62" s="140"/>
      <c r="E62" s="140"/>
      <c r="F62" s="140"/>
      <c r="G62" s="140"/>
      <c r="H62" s="141"/>
    </row>
    <row r="63" spans="1:8" ht="42" customHeight="1">
      <c r="A63" s="14" t="s">
        <v>23</v>
      </c>
      <c r="B63" s="129" t="s">
        <v>138</v>
      </c>
      <c r="C63" s="129"/>
      <c r="D63" s="129"/>
      <c r="E63" s="129"/>
      <c r="F63" s="129"/>
      <c r="G63" s="129"/>
      <c r="H63" s="129"/>
    </row>
    <row r="64" spans="1:8" ht="31.5" customHeight="1">
      <c r="A64" s="14" t="s">
        <v>24</v>
      </c>
      <c r="B64" s="133" t="s">
        <v>139</v>
      </c>
      <c r="C64" s="133"/>
      <c r="D64" s="133"/>
      <c r="E64" s="133"/>
      <c r="F64" s="133"/>
      <c r="G64" s="133"/>
      <c r="H64" s="133"/>
    </row>
    <row r="65" spans="1:8" ht="45.75" customHeight="1">
      <c r="A65" s="14" t="s">
        <v>25</v>
      </c>
      <c r="B65" s="133" t="s">
        <v>140</v>
      </c>
      <c r="C65" s="133"/>
      <c r="D65" s="133"/>
      <c r="E65" s="133"/>
      <c r="F65" s="133"/>
      <c r="G65" s="133"/>
      <c r="H65" s="133"/>
    </row>
    <row r="66" spans="1:8" ht="30.75" customHeight="1">
      <c r="A66" s="138"/>
      <c r="B66" s="138"/>
      <c r="C66" s="138"/>
      <c r="D66" s="138"/>
      <c r="E66" s="138"/>
      <c r="F66" s="138"/>
      <c r="G66" s="138"/>
      <c r="H66" s="138"/>
    </row>
    <row r="67" spans="1:8" ht="34.5" customHeight="1">
      <c r="A67" s="127" t="s">
        <v>175</v>
      </c>
      <c r="B67" s="127"/>
      <c r="C67" s="127"/>
      <c r="D67" s="127"/>
      <c r="E67" s="127"/>
      <c r="F67" s="127"/>
      <c r="G67" s="127"/>
      <c r="H67" s="127"/>
    </row>
    <row r="68" spans="1:8" ht="39.75" customHeight="1">
      <c r="A68" s="17" t="s">
        <v>19</v>
      </c>
      <c r="B68" s="133" t="s">
        <v>131</v>
      </c>
      <c r="C68" s="133"/>
      <c r="D68" s="133"/>
      <c r="E68" s="133"/>
      <c r="F68" s="133"/>
      <c r="G68" s="133"/>
      <c r="H68" s="133"/>
    </row>
    <row r="69" spans="1:8" ht="39.75" customHeight="1">
      <c r="A69" s="17" t="s">
        <v>13</v>
      </c>
      <c r="B69" s="133" t="s">
        <v>132</v>
      </c>
      <c r="C69" s="133"/>
      <c r="D69" s="133"/>
      <c r="E69" s="133"/>
      <c r="F69" s="133"/>
      <c r="G69" s="133"/>
      <c r="H69" s="133"/>
    </row>
    <row r="70" spans="1:8" ht="42" customHeight="1">
      <c r="A70" s="17" t="s">
        <v>18</v>
      </c>
      <c r="B70" s="131" t="s">
        <v>133</v>
      </c>
      <c r="C70" s="131"/>
      <c r="D70" s="131"/>
      <c r="E70" s="131"/>
      <c r="F70" s="131"/>
      <c r="G70" s="131"/>
      <c r="H70" s="131"/>
    </row>
    <row r="71" spans="1:8" ht="33.75" customHeight="1">
      <c r="A71" s="17" t="s">
        <v>20</v>
      </c>
      <c r="B71" s="133" t="s">
        <v>134</v>
      </c>
      <c r="C71" s="133"/>
      <c r="D71" s="133"/>
      <c r="E71" s="133"/>
      <c r="F71" s="133"/>
      <c r="G71" s="133"/>
      <c r="H71" s="133"/>
    </row>
    <row r="72" spans="1:8" ht="33" customHeight="1">
      <c r="A72" s="17" t="s">
        <v>21</v>
      </c>
      <c r="B72" s="133" t="s">
        <v>135</v>
      </c>
      <c r="C72" s="133"/>
      <c r="D72" s="133"/>
      <c r="E72" s="133"/>
      <c r="F72" s="133"/>
      <c r="G72" s="133"/>
      <c r="H72" s="133"/>
    </row>
    <row r="73" spans="1:8" ht="33.75" customHeight="1">
      <c r="A73" s="134"/>
      <c r="B73" s="134"/>
      <c r="C73" s="134"/>
      <c r="D73" s="134"/>
      <c r="E73" s="134"/>
      <c r="F73" s="134"/>
      <c r="G73" s="134"/>
      <c r="H73" s="134"/>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1"/>
  <sheetViews>
    <sheetView topLeftCell="R6" zoomScale="55" zoomScaleNormal="55" workbookViewId="0">
      <selection activeCell="A9" sqref="A9:A15"/>
    </sheetView>
  </sheetViews>
  <sheetFormatPr baseColWidth="10" defaultColWidth="11.375" defaultRowHeight="18"/>
  <cols>
    <col min="1" max="2" width="26.375" style="1" customWidth="1"/>
    <col min="3" max="4" width="22.375" style="1" customWidth="1"/>
    <col min="5" max="5" width="23.125" style="1" customWidth="1"/>
    <col min="6" max="6" width="27" style="264" customWidth="1"/>
    <col min="7" max="7" width="23.625" style="1" hidden="1" customWidth="1"/>
    <col min="8" max="8" width="27.125" style="1" hidden="1" customWidth="1"/>
    <col min="9" max="9" width="27.625" style="1" hidden="1" customWidth="1"/>
    <col min="10" max="10" width="31.125" style="1" hidden="1" customWidth="1"/>
    <col min="11" max="11" width="35.125" style="4" customWidth="1"/>
    <col min="12" max="12" width="35.125" style="4" hidden="1" customWidth="1"/>
    <col min="13" max="13" width="26.875" style="4" hidden="1" customWidth="1"/>
    <col min="14" max="14" width="40.625" style="4" hidden="1" customWidth="1"/>
    <col min="15" max="15" width="27.375" style="5" hidden="1" customWidth="1"/>
    <col min="16" max="16" width="27.375" style="40" hidden="1" customWidth="1"/>
    <col min="17" max="17" width="27.375" style="5" hidden="1" customWidth="1"/>
    <col min="18" max="18" width="27.375" style="270" customWidth="1"/>
    <col min="19" max="19" width="27.375" style="40" customWidth="1"/>
    <col min="20" max="23" width="27.375" style="5" customWidth="1"/>
    <col min="24" max="24" width="27.125" style="270" customWidth="1"/>
    <col min="25" max="25" width="27.375" style="5" hidden="1" customWidth="1"/>
    <col min="26" max="28" width="30.125" style="1" hidden="1" customWidth="1"/>
    <col min="29" max="29" width="27.375" style="1" customWidth="1"/>
    <col min="30" max="30" width="11.375" style="1" customWidth="1"/>
    <col min="31" max="16384" width="11.375" style="1"/>
  </cols>
  <sheetData>
    <row r="1" spans="1:29" s="39" customFormat="1" ht="18" customHeight="1">
      <c r="A1" s="157"/>
      <c r="B1" s="157"/>
      <c r="C1" s="158" t="s">
        <v>1</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27" t="s">
        <v>206</v>
      </c>
    </row>
    <row r="2" spans="1:29" s="39" customFormat="1" ht="18" customHeight="1">
      <c r="A2" s="157"/>
      <c r="B2" s="157"/>
      <c r="C2" s="158" t="s">
        <v>2</v>
      </c>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27" t="s">
        <v>3</v>
      </c>
    </row>
    <row r="3" spans="1:29" s="39" customFormat="1" ht="18" customHeight="1">
      <c r="A3" s="157"/>
      <c r="B3" s="157"/>
      <c r="C3" s="158" t="s">
        <v>4</v>
      </c>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27" t="s">
        <v>205</v>
      </c>
    </row>
    <row r="4" spans="1:29" s="39" customFormat="1" ht="18" customHeight="1">
      <c r="A4" s="157"/>
      <c r="B4" s="157"/>
      <c r="C4" s="158" t="s">
        <v>242</v>
      </c>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27" t="s">
        <v>208</v>
      </c>
    </row>
    <row r="5" spans="1:29" ht="26.25">
      <c r="A5" s="160" t="s">
        <v>164</v>
      </c>
      <c r="B5" s="160"/>
      <c r="C5" s="163" t="s">
        <v>241</v>
      </c>
      <c r="D5" s="164"/>
      <c r="E5" s="164"/>
      <c r="F5" s="164"/>
      <c r="G5" s="164"/>
      <c r="H5" s="164"/>
      <c r="I5" s="164"/>
      <c r="J5" s="164"/>
      <c r="K5" s="164"/>
      <c r="L5" s="164"/>
      <c r="M5" s="164"/>
      <c r="N5" s="164"/>
      <c r="O5" s="164"/>
      <c r="P5" s="164"/>
      <c r="Q5" s="164"/>
      <c r="R5" s="164"/>
      <c r="S5" s="164"/>
      <c r="T5" s="164"/>
      <c r="U5" s="164"/>
      <c r="V5" s="164"/>
      <c r="W5" s="164"/>
      <c r="X5" s="164"/>
      <c r="Y5" s="164"/>
      <c r="Z5" s="164"/>
      <c r="AA5" s="164"/>
      <c r="AB5" s="164"/>
    </row>
    <row r="6" spans="1:29" ht="15">
      <c r="A6" s="161" t="s">
        <v>154</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row>
    <row r="7" spans="1:29" ht="15">
      <c r="A7" s="165" t="s">
        <v>233</v>
      </c>
      <c r="B7" s="165"/>
      <c r="C7" s="165"/>
      <c r="D7" s="165"/>
      <c r="E7" s="165"/>
      <c r="F7" s="165"/>
      <c r="G7" s="165"/>
      <c r="H7" s="165"/>
      <c r="I7" s="165"/>
      <c r="J7" s="165"/>
      <c r="K7" s="165"/>
      <c r="L7" s="165"/>
      <c r="M7" s="165"/>
      <c r="N7" s="165"/>
      <c r="O7" s="165"/>
      <c r="P7" s="165" t="s">
        <v>234</v>
      </c>
      <c r="Q7" s="165"/>
      <c r="R7" s="165"/>
      <c r="S7" s="165"/>
      <c r="T7" s="165" t="s">
        <v>235</v>
      </c>
      <c r="U7" s="165"/>
      <c r="V7" s="165"/>
      <c r="W7" s="165"/>
      <c r="X7" s="165"/>
      <c r="Y7" s="165" t="s">
        <v>236</v>
      </c>
      <c r="Z7" s="165"/>
      <c r="AA7" s="165"/>
      <c r="AB7" s="165"/>
    </row>
    <row r="8" spans="1:29" s="3" customFormat="1" ht="64.5" customHeight="1">
      <c r="A8" s="2" t="s">
        <v>88</v>
      </c>
      <c r="B8" s="2" t="s">
        <v>159</v>
      </c>
      <c r="C8" s="2" t="s">
        <v>151</v>
      </c>
      <c r="D8" s="2" t="s">
        <v>28</v>
      </c>
      <c r="E8" s="2" t="s">
        <v>97</v>
      </c>
      <c r="F8" s="260" t="s">
        <v>7</v>
      </c>
      <c r="G8" s="2" t="s">
        <v>185</v>
      </c>
      <c r="H8" s="2" t="s">
        <v>33</v>
      </c>
      <c r="I8" s="2" t="s">
        <v>8</v>
      </c>
      <c r="J8" s="20" t="s">
        <v>150</v>
      </c>
      <c r="K8" s="2" t="s">
        <v>93</v>
      </c>
      <c r="L8" s="2" t="s">
        <v>92</v>
      </c>
      <c r="M8" s="2" t="s">
        <v>171</v>
      </c>
      <c r="N8" s="2" t="s">
        <v>9</v>
      </c>
      <c r="O8" s="2" t="s">
        <v>30</v>
      </c>
      <c r="P8" s="37" t="s">
        <v>229</v>
      </c>
      <c r="Q8" s="2" t="s">
        <v>156</v>
      </c>
      <c r="R8" s="260" t="s">
        <v>157</v>
      </c>
      <c r="S8" s="37" t="s">
        <v>155</v>
      </c>
      <c r="T8" s="2" t="s">
        <v>213</v>
      </c>
      <c r="U8" s="37" t="s">
        <v>230</v>
      </c>
      <c r="V8" s="37" t="s">
        <v>231</v>
      </c>
      <c r="W8" s="37" t="s">
        <v>232</v>
      </c>
      <c r="X8" s="260" t="s">
        <v>214</v>
      </c>
      <c r="Y8" s="107" t="s">
        <v>237</v>
      </c>
      <c r="Z8" s="107" t="s">
        <v>240</v>
      </c>
      <c r="AA8" s="107" t="s">
        <v>238</v>
      </c>
      <c r="AB8" s="107" t="s">
        <v>239</v>
      </c>
      <c r="AC8" s="19"/>
    </row>
    <row r="9" spans="1:29" ht="60" customHeight="1">
      <c r="A9" s="150" t="s">
        <v>487</v>
      </c>
      <c r="B9" s="154" t="s">
        <v>488</v>
      </c>
      <c r="C9" s="44" t="s">
        <v>489</v>
      </c>
      <c r="D9" s="45" t="s">
        <v>490</v>
      </c>
      <c r="E9" s="71" t="s">
        <v>245</v>
      </c>
      <c r="F9" s="261" t="s">
        <v>246</v>
      </c>
      <c r="G9" s="72" t="s">
        <v>255</v>
      </c>
      <c r="H9" s="41" t="s">
        <v>491</v>
      </c>
      <c r="I9" s="73" t="s">
        <v>492</v>
      </c>
      <c r="J9" s="74" t="s">
        <v>493</v>
      </c>
      <c r="K9" s="41" t="s">
        <v>247</v>
      </c>
      <c r="L9" s="84">
        <v>0.05</v>
      </c>
      <c r="M9" s="73" t="s">
        <v>408</v>
      </c>
      <c r="N9" s="85" t="s">
        <v>396</v>
      </c>
      <c r="O9" s="45">
        <v>18</v>
      </c>
      <c r="P9" s="86">
        <v>4</v>
      </c>
      <c r="Q9" s="87">
        <v>18</v>
      </c>
      <c r="R9" s="265">
        <v>18</v>
      </c>
      <c r="S9" s="73">
        <v>18</v>
      </c>
      <c r="T9" s="112">
        <v>4</v>
      </c>
      <c r="U9" s="108">
        <v>28</v>
      </c>
      <c r="V9" s="106"/>
      <c r="W9" s="106"/>
      <c r="X9" s="271">
        <f>T9+U9+V9+W9</f>
        <v>32</v>
      </c>
      <c r="Y9" s="76"/>
      <c r="Z9" s="76"/>
      <c r="AA9" s="76"/>
      <c r="AB9" s="76"/>
    </row>
    <row r="10" spans="1:29" ht="60" customHeight="1">
      <c r="A10" s="150"/>
      <c r="B10" s="155"/>
      <c r="C10" s="44" t="s">
        <v>489</v>
      </c>
      <c r="D10" s="45" t="s">
        <v>490</v>
      </c>
      <c r="E10" s="71" t="s">
        <v>245</v>
      </c>
      <c r="F10" s="261" t="s">
        <v>246</v>
      </c>
      <c r="G10" s="72" t="s">
        <v>255</v>
      </c>
      <c r="H10" s="41" t="s">
        <v>494</v>
      </c>
      <c r="I10" s="73" t="s">
        <v>492</v>
      </c>
      <c r="J10" s="41" t="s">
        <v>495</v>
      </c>
      <c r="K10" s="41" t="s">
        <v>252</v>
      </c>
      <c r="L10" s="84">
        <v>0.15</v>
      </c>
      <c r="M10" s="73" t="s">
        <v>408</v>
      </c>
      <c r="N10" s="85" t="s">
        <v>397</v>
      </c>
      <c r="O10" s="44">
        <v>34</v>
      </c>
      <c r="P10" s="88">
        <v>6</v>
      </c>
      <c r="Q10" s="89">
        <v>34</v>
      </c>
      <c r="R10" s="265">
        <v>19</v>
      </c>
      <c r="S10" s="73">
        <v>19</v>
      </c>
      <c r="T10" s="99">
        <v>6</v>
      </c>
      <c r="U10" s="108">
        <v>30</v>
      </c>
      <c r="V10" s="82"/>
      <c r="W10" s="82"/>
      <c r="X10" s="271">
        <f t="shared" ref="X10:X39" si="0">T10+U10+V10+W10</f>
        <v>36</v>
      </c>
      <c r="Y10" s="75"/>
      <c r="Z10" s="75"/>
      <c r="AA10" s="75"/>
      <c r="AB10" s="75"/>
    </row>
    <row r="11" spans="1:29" ht="85.5">
      <c r="A11" s="150"/>
      <c r="B11" s="155"/>
      <c r="C11" s="44" t="s">
        <v>489</v>
      </c>
      <c r="D11" s="45" t="s">
        <v>490</v>
      </c>
      <c r="E11" s="71" t="s">
        <v>245</v>
      </c>
      <c r="F11" s="261" t="s">
        <v>246</v>
      </c>
      <c r="G11" s="72" t="s">
        <v>255</v>
      </c>
      <c r="H11" s="41" t="s">
        <v>496</v>
      </c>
      <c r="I11" s="73" t="s">
        <v>492</v>
      </c>
      <c r="J11" s="42" t="s">
        <v>497</v>
      </c>
      <c r="K11" s="41" t="s">
        <v>256</v>
      </c>
      <c r="L11" s="84">
        <v>0.2</v>
      </c>
      <c r="M11" s="73" t="s">
        <v>408</v>
      </c>
      <c r="N11" s="78" t="s">
        <v>399</v>
      </c>
      <c r="O11" s="90">
        <v>306059</v>
      </c>
      <c r="P11" s="91">
        <v>47985</v>
      </c>
      <c r="Q11" s="92">
        <v>88693</v>
      </c>
      <c r="R11" s="266">
        <v>65498.5</v>
      </c>
      <c r="S11" s="110">
        <v>65498.5</v>
      </c>
      <c r="T11" s="113">
        <v>47985</v>
      </c>
      <c r="U11" s="108">
        <v>127077</v>
      </c>
      <c r="V11" s="106"/>
      <c r="W11" s="106"/>
      <c r="X11" s="271">
        <f t="shared" si="0"/>
        <v>175062</v>
      </c>
      <c r="Y11" s="75"/>
      <c r="Z11" s="116"/>
      <c r="AA11" s="116"/>
      <c r="AB11" s="116"/>
    </row>
    <row r="12" spans="1:29" ht="85.5">
      <c r="A12" s="150"/>
      <c r="B12" s="155"/>
      <c r="C12" s="44" t="s">
        <v>489</v>
      </c>
      <c r="D12" s="45" t="s">
        <v>490</v>
      </c>
      <c r="E12" s="71" t="s">
        <v>245</v>
      </c>
      <c r="F12" s="261" t="s">
        <v>246</v>
      </c>
      <c r="G12" s="72" t="s">
        <v>255</v>
      </c>
      <c r="H12" s="41" t="s">
        <v>498</v>
      </c>
      <c r="I12" s="73" t="s">
        <v>492</v>
      </c>
      <c r="J12" s="41" t="s">
        <v>499</v>
      </c>
      <c r="K12" s="41" t="s">
        <v>500</v>
      </c>
      <c r="L12" s="84">
        <v>0.15</v>
      </c>
      <c r="M12" s="73" t="s">
        <v>408</v>
      </c>
      <c r="N12" s="78" t="s">
        <v>398</v>
      </c>
      <c r="O12" s="90">
        <v>1800</v>
      </c>
      <c r="P12" s="93">
        <v>375</v>
      </c>
      <c r="Q12" s="90">
        <v>1800</v>
      </c>
      <c r="R12" s="267">
        <v>840</v>
      </c>
      <c r="S12" s="105">
        <v>840</v>
      </c>
      <c r="T12" s="114">
        <v>375</v>
      </c>
      <c r="U12" s="108">
        <v>1533</v>
      </c>
      <c r="V12" s="106"/>
      <c r="W12" s="106"/>
      <c r="X12" s="271">
        <f t="shared" si="0"/>
        <v>1908</v>
      </c>
      <c r="Y12" s="75"/>
      <c r="Z12" s="76"/>
      <c r="AA12" s="76"/>
      <c r="AB12" s="76"/>
    </row>
    <row r="13" spans="1:29" ht="85.5">
      <c r="A13" s="150"/>
      <c r="B13" s="155"/>
      <c r="C13" s="44" t="s">
        <v>489</v>
      </c>
      <c r="D13" s="45" t="s">
        <v>490</v>
      </c>
      <c r="E13" s="71" t="s">
        <v>245</v>
      </c>
      <c r="F13" s="261" t="s">
        <v>246</v>
      </c>
      <c r="G13" s="72" t="s">
        <v>255</v>
      </c>
      <c r="H13" s="41" t="s">
        <v>501</v>
      </c>
      <c r="I13" s="73" t="s">
        <v>492</v>
      </c>
      <c r="J13" s="41" t="s">
        <v>502</v>
      </c>
      <c r="K13" s="41" t="s">
        <v>265</v>
      </c>
      <c r="L13" s="84">
        <v>0.1</v>
      </c>
      <c r="M13" s="73" t="s">
        <v>535</v>
      </c>
      <c r="N13" s="78" t="s">
        <v>400</v>
      </c>
      <c r="O13" s="44">
        <v>1</v>
      </c>
      <c r="P13" s="73">
        <v>0.2</v>
      </c>
      <c r="Q13" s="94">
        <v>0.3</v>
      </c>
      <c r="R13" s="265">
        <v>0.25</v>
      </c>
      <c r="S13" s="73">
        <v>0.25</v>
      </c>
      <c r="T13" s="99">
        <v>0.2</v>
      </c>
      <c r="U13" s="108">
        <v>1</v>
      </c>
      <c r="V13" s="106"/>
      <c r="W13" s="106"/>
      <c r="X13" s="271">
        <f t="shared" si="0"/>
        <v>1.2</v>
      </c>
      <c r="Y13" s="43"/>
      <c r="Z13" s="43"/>
      <c r="AA13" s="43"/>
      <c r="AB13" s="43"/>
    </row>
    <row r="14" spans="1:29" ht="85.5">
      <c r="A14" s="150"/>
      <c r="B14" s="155"/>
      <c r="C14" s="44" t="s">
        <v>489</v>
      </c>
      <c r="D14" s="45" t="s">
        <v>490</v>
      </c>
      <c r="E14" s="71" t="s">
        <v>245</v>
      </c>
      <c r="F14" s="261" t="s">
        <v>246</v>
      </c>
      <c r="G14" s="72" t="s">
        <v>255</v>
      </c>
      <c r="H14" s="41" t="s">
        <v>503</v>
      </c>
      <c r="I14" s="73" t="s">
        <v>492</v>
      </c>
      <c r="J14" s="41">
        <v>0</v>
      </c>
      <c r="K14" s="41" t="s">
        <v>262</v>
      </c>
      <c r="L14" s="84">
        <v>0.1</v>
      </c>
      <c r="M14" s="73" t="s">
        <v>535</v>
      </c>
      <c r="N14" s="78" t="s">
        <v>400</v>
      </c>
      <c r="O14" s="44">
        <v>1</v>
      </c>
      <c r="P14" s="73">
        <v>0.2</v>
      </c>
      <c r="Q14" s="94">
        <v>0.3</v>
      </c>
      <c r="R14" s="265">
        <v>0.25</v>
      </c>
      <c r="S14" s="73">
        <v>0.25</v>
      </c>
      <c r="T14" s="99">
        <v>0.2</v>
      </c>
      <c r="U14" s="108">
        <v>1</v>
      </c>
      <c r="V14" s="106"/>
      <c r="W14" s="106"/>
      <c r="X14" s="271">
        <f t="shared" si="0"/>
        <v>1.2</v>
      </c>
      <c r="Y14" s="43"/>
      <c r="Z14" s="43"/>
      <c r="AA14" s="43"/>
      <c r="AB14" s="43"/>
    </row>
    <row r="15" spans="1:29" ht="85.5">
      <c r="A15" s="150"/>
      <c r="B15" s="156"/>
      <c r="C15" s="44" t="s">
        <v>489</v>
      </c>
      <c r="D15" s="45" t="s">
        <v>490</v>
      </c>
      <c r="E15" s="45" t="s">
        <v>245</v>
      </c>
      <c r="F15" s="261" t="s">
        <v>246</v>
      </c>
      <c r="G15" s="72" t="s">
        <v>255</v>
      </c>
      <c r="H15" s="41" t="s">
        <v>504</v>
      </c>
      <c r="I15" s="73" t="s">
        <v>492</v>
      </c>
      <c r="J15" s="41" t="s">
        <v>505</v>
      </c>
      <c r="K15" s="41" t="s">
        <v>266</v>
      </c>
      <c r="L15" s="84">
        <v>0.2</v>
      </c>
      <c r="M15" s="73" t="s">
        <v>408</v>
      </c>
      <c r="N15" s="78" t="s">
        <v>401</v>
      </c>
      <c r="O15" s="44">
        <v>34</v>
      </c>
      <c r="P15" s="73">
        <v>9</v>
      </c>
      <c r="Q15" s="94">
        <v>34</v>
      </c>
      <c r="R15" s="265">
        <v>19</v>
      </c>
      <c r="S15" s="73">
        <v>19</v>
      </c>
      <c r="T15" s="99">
        <v>9</v>
      </c>
      <c r="U15" s="108">
        <v>44</v>
      </c>
      <c r="V15" s="106"/>
      <c r="W15" s="106"/>
      <c r="X15" s="271">
        <f t="shared" si="0"/>
        <v>53</v>
      </c>
      <c r="Y15" s="43"/>
      <c r="Z15" s="43"/>
      <c r="AA15" s="43"/>
      <c r="AB15" s="43"/>
    </row>
    <row r="16" spans="1:29" ht="18" customHeight="1">
      <c r="A16" s="78"/>
      <c r="B16" s="79"/>
      <c r="C16" s="44"/>
      <c r="D16" s="45"/>
      <c r="F16" s="262"/>
      <c r="P16" s="5"/>
      <c r="Q16" s="95"/>
      <c r="R16" s="265"/>
      <c r="S16" s="73"/>
      <c r="T16" s="40"/>
      <c r="U16" s="108"/>
      <c r="V16" s="106"/>
      <c r="W16" s="106"/>
      <c r="X16" s="271"/>
      <c r="Y16" s="117"/>
      <c r="Z16" s="117"/>
      <c r="AA16" s="117"/>
      <c r="AB16" s="117"/>
    </row>
    <row r="17" spans="1:28" ht="71.25">
      <c r="A17" s="150" t="s">
        <v>506</v>
      </c>
      <c r="B17" s="151" t="s">
        <v>507</v>
      </c>
      <c r="C17" s="73" t="s">
        <v>489</v>
      </c>
      <c r="D17" s="78" t="s">
        <v>490</v>
      </c>
      <c r="E17" s="45" t="s">
        <v>269</v>
      </c>
      <c r="F17" s="261" t="s">
        <v>270</v>
      </c>
      <c r="G17" s="72" t="s">
        <v>271</v>
      </c>
      <c r="H17" s="41" t="s">
        <v>508</v>
      </c>
      <c r="I17" s="73" t="s">
        <v>492</v>
      </c>
      <c r="J17" s="41" t="s">
        <v>509</v>
      </c>
      <c r="K17" s="41" t="s">
        <v>272</v>
      </c>
      <c r="L17" s="96">
        <v>0.5</v>
      </c>
      <c r="M17" s="73" t="s">
        <v>408</v>
      </c>
      <c r="N17" s="78" t="s">
        <v>402</v>
      </c>
      <c r="O17" s="90">
        <v>1000</v>
      </c>
      <c r="P17" s="97">
        <v>565</v>
      </c>
      <c r="Q17" s="98">
        <v>250</v>
      </c>
      <c r="R17" s="265">
        <v>250</v>
      </c>
      <c r="S17" s="73">
        <v>250</v>
      </c>
      <c r="T17" s="101">
        <v>565</v>
      </c>
      <c r="U17" s="108">
        <v>533</v>
      </c>
      <c r="V17" s="106"/>
      <c r="W17" s="106"/>
      <c r="X17" s="271">
        <f t="shared" si="0"/>
        <v>1098</v>
      </c>
      <c r="Y17" s="118"/>
      <c r="Z17" s="118"/>
      <c r="AA17" s="118"/>
      <c r="AB17" s="118"/>
    </row>
    <row r="18" spans="1:28" ht="71.25">
      <c r="A18" s="150"/>
      <c r="B18" s="152"/>
      <c r="C18" s="44" t="s">
        <v>489</v>
      </c>
      <c r="D18" s="45" t="s">
        <v>490</v>
      </c>
      <c r="E18" s="45" t="s">
        <v>269</v>
      </c>
      <c r="F18" s="261" t="s">
        <v>270</v>
      </c>
      <c r="G18" s="72" t="s">
        <v>271</v>
      </c>
      <c r="H18" s="41" t="s">
        <v>510</v>
      </c>
      <c r="I18" s="73" t="s">
        <v>492</v>
      </c>
      <c r="J18" s="41">
        <v>0</v>
      </c>
      <c r="K18" s="41" t="s">
        <v>277</v>
      </c>
      <c r="L18" s="96">
        <v>0.25</v>
      </c>
      <c r="M18" s="73" t="s">
        <v>408</v>
      </c>
      <c r="N18" s="78" t="s">
        <v>402</v>
      </c>
      <c r="O18" s="44">
        <v>100</v>
      </c>
      <c r="P18" s="4">
        <v>58</v>
      </c>
      <c r="Q18" s="98">
        <v>25</v>
      </c>
      <c r="R18" s="265">
        <v>15</v>
      </c>
      <c r="S18" s="73">
        <v>15</v>
      </c>
      <c r="T18" s="38">
        <v>58</v>
      </c>
      <c r="U18" s="108">
        <v>37</v>
      </c>
      <c r="V18" s="106"/>
      <c r="W18" s="106"/>
      <c r="X18" s="271">
        <f t="shared" si="0"/>
        <v>95</v>
      </c>
      <c r="Y18" s="118"/>
      <c r="Z18" s="118"/>
      <c r="AA18" s="118"/>
      <c r="AB18" s="118"/>
    </row>
    <row r="19" spans="1:28" ht="71.25">
      <c r="A19" s="150"/>
      <c r="B19" s="152"/>
      <c r="C19" s="44" t="s">
        <v>489</v>
      </c>
      <c r="D19" s="45" t="s">
        <v>490</v>
      </c>
      <c r="E19" s="45" t="s">
        <v>269</v>
      </c>
      <c r="F19" s="261" t="s">
        <v>270</v>
      </c>
      <c r="G19" s="72" t="s">
        <v>271</v>
      </c>
      <c r="H19" s="41" t="s">
        <v>511</v>
      </c>
      <c r="I19" s="73" t="s">
        <v>492</v>
      </c>
      <c r="J19" s="41">
        <v>0</v>
      </c>
      <c r="K19" s="41" t="s">
        <v>278</v>
      </c>
      <c r="L19" s="96">
        <v>0.15</v>
      </c>
      <c r="M19" s="73" t="s">
        <v>408</v>
      </c>
      <c r="N19" s="78" t="s">
        <v>401</v>
      </c>
      <c r="O19" s="44">
        <v>6</v>
      </c>
      <c r="P19" s="88">
        <v>2</v>
      </c>
      <c r="Q19" s="99">
        <v>2</v>
      </c>
      <c r="R19" s="265">
        <v>1</v>
      </c>
      <c r="S19" s="73">
        <v>1</v>
      </c>
      <c r="T19" s="99">
        <v>2</v>
      </c>
      <c r="U19" s="108">
        <v>18</v>
      </c>
      <c r="V19" s="106"/>
      <c r="W19" s="106"/>
      <c r="X19" s="271">
        <f t="shared" si="0"/>
        <v>20</v>
      </c>
      <c r="Y19" s="44"/>
      <c r="Z19" s="44"/>
      <c r="AA19" s="44"/>
      <c r="AB19" s="44"/>
    </row>
    <row r="20" spans="1:28" ht="71.25">
      <c r="A20" s="150"/>
      <c r="B20" s="153"/>
      <c r="C20" s="44" t="s">
        <v>489</v>
      </c>
      <c r="D20" s="45" t="s">
        <v>490</v>
      </c>
      <c r="E20" s="45" t="s">
        <v>269</v>
      </c>
      <c r="F20" s="261" t="s">
        <v>270</v>
      </c>
      <c r="G20" s="72" t="s">
        <v>271</v>
      </c>
      <c r="H20" s="41" t="s">
        <v>512</v>
      </c>
      <c r="I20" s="73" t="s">
        <v>492</v>
      </c>
      <c r="J20" s="41">
        <v>0</v>
      </c>
      <c r="K20" s="41" t="s">
        <v>281</v>
      </c>
      <c r="L20" s="96">
        <v>0.1</v>
      </c>
      <c r="M20" s="73" t="s">
        <v>408</v>
      </c>
      <c r="N20" s="76" t="s">
        <v>536</v>
      </c>
      <c r="O20" s="44">
        <v>150</v>
      </c>
      <c r="P20" s="73">
        <v>0</v>
      </c>
      <c r="Q20" s="94">
        <v>50</v>
      </c>
      <c r="R20" s="268">
        <v>25</v>
      </c>
      <c r="S20" s="77">
        <v>25</v>
      </c>
      <c r="T20" s="99">
        <v>0</v>
      </c>
      <c r="U20" s="108">
        <v>180</v>
      </c>
      <c r="V20" s="106"/>
      <c r="W20" s="106"/>
      <c r="X20" s="271">
        <f t="shared" si="0"/>
        <v>180</v>
      </c>
      <c r="Y20" s="118"/>
      <c r="Z20" s="118"/>
      <c r="AA20" s="118"/>
      <c r="AB20" s="118"/>
    </row>
    <row r="21" spans="1:28">
      <c r="A21" s="150"/>
      <c r="B21" s="80"/>
      <c r="C21" s="44"/>
      <c r="D21" s="45"/>
      <c r="F21" s="262"/>
      <c r="P21" s="5"/>
      <c r="Q21" s="95"/>
      <c r="R21" s="265"/>
      <c r="S21" s="73"/>
      <c r="T21" s="40"/>
      <c r="U21" s="108"/>
      <c r="V21" s="106"/>
      <c r="W21" s="106"/>
      <c r="X21" s="271"/>
      <c r="Y21" s="117"/>
      <c r="Z21" s="117"/>
      <c r="AA21" s="117"/>
      <c r="AB21" s="117"/>
    </row>
    <row r="22" spans="1:28" ht="57">
      <c r="A22" s="150"/>
      <c r="B22" s="151" t="s">
        <v>507</v>
      </c>
      <c r="C22" s="73" t="s">
        <v>489</v>
      </c>
      <c r="D22" s="78" t="s">
        <v>490</v>
      </c>
      <c r="E22" s="45" t="s">
        <v>269</v>
      </c>
      <c r="F22" s="261" t="s">
        <v>283</v>
      </c>
      <c r="G22" s="72" t="s">
        <v>284</v>
      </c>
      <c r="H22" s="41" t="s">
        <v>513</v>
      </c>
      <c r="I22" s="73" t="s">
        <v>492</v>
      </c>
      <c r="J22" s="41" t="s">
        <v>514</v>
      </c>
      <c r="K22" s="41" t="s">
        <v>285</v>
      </c>
      <c r="L22" s="100">
        <v>0.19019644256936799</v>
      </c>
      <c r="M22" s="73" t="s">
        <v>408</v>
      </c>
      <c r="N22" s="78" t="s">
        <v>404</v>
      </c>
      <c r="O22" s="101">
        <v>1800</v>
      </c>
      <c r="P22" s="102">
        <v>3031</v>
      </c>
      <c r="Q22" s="103">
        <v>1800</v>
      </c>
      <c r="R22" s="267">
        <v>1800</v>
      </c>
      <c r="S22" s="105">
        <v>1800</v>
      </c>
      <c r="T22" s="115">
        <v>3031</v>
      </c>
      <c r="U22" s="108">
        <v>2756</v>
      </c>
      <c r="V22" s="106"/>
      <c r="W22" s="106"/>
      <c r="X22" s="271">
        <f t="shared" si="0"/>
        <v>5787</v>
      </c>
      <c r="Y22" s="44"/>
      <c r="Z22" s="44"/>
      <c r="AA22" s="44"/>
      <c r="AB22" s="44"/>
    </row>
    <row r="23" spans="1:28" ht="57">
      <c r="A23" s="150"/>
      <c r="B23" s="153"/>
      <c r="C23" s="44" t="s">
        <v>489</v>
      </c>
      <c r="D23" s="45" t="s">
        <v>490</v>
      </c>
      <c r="E23" s="45" t="s">
        <v>269</v>
      </c>
      <c r="F23" s="261" t="s">
        <v>283</v>
      </c>
      <c r="G23" s="72" t="s">
        <v>284</v>
      </c>
      <c r="H23" s="41" t="s">
        <v>515</v>
      </c>
      <c r="I23" s="73" t="s">
        <v>492</v>
      </c>
      <c r="J23" s="41">
        <v>0</v>
      </c>
      <c r="K23" s="41" t="s">
        <v>516</v>
      </c>
      <c r="L23" s="100">
        <v>0.80980355743063204</v>
      </c>
      <c r="M23" s="73" t="s">
        <v>408</v>
      </c>
      <c r="N23" s="76" t="s">
        <v>405</v>
      </c>
      <c r="O23" s="44">
        <v>1</v>
      </c>
      <c r="P23" s="88">
        <v>0.3</v>
      </c>
      <c r="Q23" s="99">
        <v>0.25</v>
      </c>
      <c r="R23" s="265">
        <v>0.25</v>
      </c>
      <c r="S23" s="73">
        <v>0.2</v>
      </c>
      <c r="T23" s="99">
        <v>0.3</v>
      </c>
      <c r="U23" s="108">
        <v>0.25</v>
      </c>
      <c r="V23" s="106"/>
      <c r="W23" s="106"/>
      <c r="X23" s="271">
        <f t="shared" si="0"/>
        <v>0.55000000000000004</v>
      </c>
      <c r="Y23" s="44"/>
      <c r="Z23" s="44"/>
      <c r="AA23" s="44"/>
      <c r="AB23" s="44"/>
    </row>
    <row r="24" spans="1:28">
      <c r="A24" s="150"/>
      <c r="B24" s="80"/>
      <c r="C24" s="44"/>
      <c r="D24" s="45"/>
      <c r="F24" s="262"/>
      <c r="P24" s="5"/>
      <c r="Q24" s="95"/>
      <c r="R24" s="265"/>
      <c r="S24" s="73"/>
      <c r="T24" s="40"/>
      <c r="U24" s="108"/>
      <c r="V24" s="106"/>
      <c r="W24" s="106"/>
      <c r="X24" s="271"/>
      <c r="Y24" s="117"/>
      <c r="Z24" s="117"/>
      <c r="AA24" s="117"/>
      <c r="AB24" s="117"/>
    </row>
    <row r="25" spans="1:28" ht="128.25">
      <c r="A25" s="150"/>
      <c r="B25" s="151" t="s">
        <v>507</v>
      </c>
      <c r="C25" s="73" t="s">
        <v>489</v>
      </c>
      <c r="D25" s="78" t="s">
        <v>490</v>
      </c>
      <c r="E25" s="45" t="s">
        <v>293</v>
      </c>
      <c r="F25" s="261" t="s">
        <v>294</v>
      </c>
      <c r="G25" s="76" t="s">
        <v>295</v>
      </c>
      <c r="H25" s="41" t="s">
        <v>517</v>
      </c>
      <c r="I25" s="73" t="s">
        <v>492</v>
      </c>
      <c r="J25" s="41">
        <v>0</v>
      </c>
      <c r="K25" s="41" t="s">
        <v>296</v>
      </c>
      <c r="L25" s="84">
        <v>0.35</v>
      </c>
      <c r="M25" s="73" t="s">
        <v>408</v>
      </c>
      <c r="N25" s="78" t="s">
        <v>400</v>
      </c>
      <c r="O25" s="44">
        <v>1</v>
      </c>
      <c r="P25" s="104">
        <v>0.08</v>
      </c>
      <c r="Q25" s="99">
        <v>0.48</v>
      </c>
      <c r="R25" s="265">
        <v>5.5E-2</v>
      </c>
      <c r="S25" s="73">
        <v>5.5E-2</v>
      </c>
      <c r="T25" s="89">
        <v>0.08</v>
      </c>
      <c r="U25" s="108">
        <v>0.81</v>
      </c>
      <c r="V25" s="106"/>
      <c r="W25" s="106"/>
      <c r="X25" s="271">
        <f t="shared" si="0"/>
        <v>0.89</v>
      </c>
      <c r="Y25" s="44"/>
      <c r="Z25" s="44"/>
      <c r="AA25" s="44"/>
      <c r="AB25" s="44"/>
    </row>
    <row r="26" spans="1:28" ht="128.25">
      <c r="A26" s="150"/>
      <c r="B26" s="152"/>
      <c r="C26" s="44" t="s">
        <v>489</v>
      </c>
      <c r="D26" s="45" t="s">
        <v>490</v>
      </c>
      <c r="E26" s="45" t="s">
        <v>293</v>
      </c>
      <c r="F26" s="261" t="s">
        <v>294</v>
      </c>
      <c r="G26" s="76" t="s">
        <v>295</v>
      </c>
      <c r="H26" s="41" t="s">
        <v>518</v>
      </c>
      <c r="I26" s="73" t="s">
        <v>492</v>
      </c>
      <c r="J26" s="41">
        <v>0</v>
      </c>
      <c r="K26" s="41" t="s">
        <v>301</v>
      </c>
      <c r="L26" s="84">
        <v>0.25</v>
      </c>
      <c r="M26" s="73" t="s">
        <v>408</v>
      </c>
      <c r="N26" s="76" t="s">
        <v>405</v>
      </c>
      <c r="O26" s="44">
        <v>1</v>
      </c>
      <c r="P26" s="104">
        <v>7.0000000000000007E-2</v>
      </c>
      <c r="Q26" s="99">
        <v>0.48</v>
      </c>
      <c r="R26" s="265">
        <v>0.245</v>
      </c>
      <c r="S26" s="73">
        <v>0.245</v>
      </c>
      <c r="T26" s="89">
        <v>7.0000000000000007E-2</v>
      </c>
      <c r="U26" s="108">
        <v>0.44</v>
      </c>
      <c r="V26" s="106"/>
      <c r="W26" s="106"/>
      <c r="X26" s="271">
        <f t="shared" si="0"/>
        <v>0.51</v>
      </c>
      <c r="Y26" s="44"/>
      <c r="Z26" s="44"/>
      <c r="AA26" s="44"/>
      <c r="AB26" s="44"/>
    </row>
    <row r="27" spans="1:28" ht="128.25">
      <c r="A27" s="150"/>
      <c r="B27" s="152"/>
      <c r="C27" s="44" t="s">
        <v>489</v>
      </c>
      <c r="D27" s="45" t="s">
        <v>490</v>
      </c>
      <c r="E27" s="45" t="s">
        <v>293</v>
      </c>
      <c r="F27" s="261" t="s">
        <v>294</v>
      </c>
      <c r="G27" s="76" t="s">
        <v>295</v>
      </c>
      <c r="H27" s="41" t="s">
        <v>519</v>
      </c>
      <c r="I27" s="73" t="s">
        <v>492</v>
      </c>
      <c r="J27" s="41">
        <v>0</v>
      </c>
      <c r="K27" s="41" t="s">
        <v>304</v>
      </c>
      <c r="L27" s="84">
        <v>0.2</v>
      </c>
      <c r="M27" s="73" t="s">
        <v>408</v>
      </c>
      <c r="N27" s="45" t="s">
        <v>406</v>
      </c>
      <c r="O27" s="75">
        <v>1</v>
      </c>
      <c r="P27" s="104">
        <v>0.5</v>
      </c>
      <c r="Q27" s="89">
        <v>0.5</v>
      </c>
      <c r="R27" s="265">
        <v>0.5</v>
      </c>
      <c r="S27" s="73">
        <v>0</v>
      </c>
      <c r="T27" s="89">
        <v>0.5</v>
      </c>
      <c r="U27" s="108">
        <v>0.68</v>
      </c>
      <c r="V27" s="106"/>
      <c r="W27" s="106"/>
      <c r="X27" s="271">
        <f t="shared" si="0"/>
        <v>1.1800000000000002</v>
      </c>
      <c r="Y27" s="75"/>
      <c r="Z27" s="75"/>
      <c r="AA27" s="75"/>
      <c r="AB27" s="75"/>
    </row>
    <row r="28" spans="1:28" ht="128.25">
      <c r="A28" s="150"/>
      <c r="B28" s="152"/>
      <c r="C28" s="44" t="s">
        <v>489</v>
      </c>
      <c r="D28" s="45" t="s">
        <v>490</v>
      </c>
      <c r="E28" s="45" t="s">
        <v>293</v>
      </c>
      <c r="F28" s="261" t="s">
        <v>294</v>
      </c>
      <c r="G28" s="76" t="s">
        <v>295</v>
      </c>
      <c r="H28" s="41" t="s">
        <v>520</v>
      </c>
      <c r="I28" s="73" t="s">
        <v>492</v>
      </c>
      <c r="J28" s="41">
        <v>0</v>
      </c>
      <c r="K28" s="41" t="s">
        <v>310</v>
      </c>
      <c r="L28" s="84">
        <v>0.1</v>
      </c>
      <c r="M28" s="73" t="s">
        <v>408</v>
      </c>
      <c r="N28" s="78" t="s">
        <v>407</v>
      </c>
      <c r="O28" s="44">
        <v>1</v>
      </c>
      <c r="P28" s="88">
        <v>0</v>
      </c>
      <c r="Q28" s="89">
        <v>1</v>
      </c>
      <c r="R28" s="265">
        <v>0.55000000000000004</v>
      </c>
      <c r="S28" s="73">
        <v>0</v>
      </c>
      <c r="T28" s="99">
        <v>0</v>
      </c>
      <c r="U28" s="108">
        <v>0.45</v>
      </c>
      <c r="V28" s="106"/>
      <c r="W28" s="106"/>
      <c r="X28" s="271">
        <f t="shared" si="0"/>
        <v>0.45</v>
      </c>
      <c r="Y28" s="75"/>
      <c r="Z28" s="75"/>
      <c r="AA28" s="75"/>
      <c r="AB28" s="75"/>
    </row>
    <row r="29" spans="1:28" ht="128.25">
      <c r="A29" s="150"/>
      <c r="B29" s="153"/>
      <c r="C29" s="44" t="s">
        <v>489</v>
      </c>
      <c r="D29" s="45" t="s">
        <v>490</v>
      </c>
      <c r="E29" s="45" t="s">
        <v>293</v>
      </c>
      <c r="F29" s="261" t="s">
        <v>294</v>
      </c>
      <c r="G29" s="76" t="s">
        <v>295</v>
      </c>
      <c r="H29" s="41" t="s">
        <v>521</v>
      </c>
      <c r="I29" s="73" t="s">
        <v>492</v>
      </c>
      <c r="J29" s="41">
        <v>0</v>
      </c>
      <c r="K29" s="41" t="s">
        <v>309</v>
      </c>
      <c r="L29" s="84">
        <v>0.1</v>
      </c>
      <c r="M29" s="73" t="s">
        <v>408</v>
      </c>
      <c r="N29" s="78" t="s">
        <v>400</v>
      </c>
      <c r="O29" s="44">
        <v>1</v>
      </c>
      <c r="P29" s="88">
        <v>0</v>
      </c>
      <c r="Q29" s="99">
        <v>0.4</v>
      </c>
      <c r="R29" s="265">
        <v>0.4</v>
      </c>
      <c r="S29" s="73">
        <v>0.2</v>
      </c>
      <c r="T29" s="99">
        <v>0</v>
      </c>
      <c r="U29" s="108">
        <v>0.35</v>
      </c>
      <c r="V29" s="106"/>
      <c r="W29" s="106"/>
      <c r="X29" s="271">
        <f t="shared" si="0"/>
        <v>0.35</v>
      </c>
      <c r="Y29" s="75"/>
      <c r="Z29" s="44"/>
      <c r="AA29" s="44"/>
      <c r="AB29" s="44"/>
    </row>
    <row r="30" spans="1:28">
      <c r="A30" s="150"/>
      <c r="B30" s="80"/>
      <c r="C30" s="44"/>
      <c r="D30" s="45"/>
      <c r="F30" s="262"/>
      <c r="P30" s="5"/>
      <c r="Q30" s="95"/>
      <c r="R30" s="265"/>
      <c r="S30" s="73"/>
      <c r="T30" s="40"/>
      <c r="U30" s="108"/>
      <c r="V30" s="106"/>
      <c r="W30" s="106"/>
      <c r="X30" s="271"/>
      <c r="Y30" s="117"/>
      <c r="Z30" s="117"/>
      <c r="AA30" s="117"/>
      <c r="AB30" s="117"/>
    </row>
    <row r="31" spans="1:28" ht="128.25">
      <c r="A31" s="150"/>
      <c r="B31" s="151" t="s">
        <v>507</v>
      </c>
      <c r="C31" s="73" t="s">
        <v>489</v>
      </c>
      <c r="D31" s="78" t="s">
        <v>490</v>
      </c>
      <c r="E31" s="45" t="s">
        <v>293</v>
      </c>
      <c r="F31" s="261" t="s">
        <v>313</v>
      </c>
      <c r="G31" s="72" t="s">
        <v>314</v>
      </c>
      <c r="H31" s="41" t="s">
        <v>522</v>
      </c>
      <c r="I31" s="73" t="s">
        <v>492</v>
      </c>
      <c r="J31" s="41">
        <v>0</v>
      </c>
      <c r="K31" s="41" t="s">
        <v>315</v>
      </c>
      <c r="L31" s="84">
        <v>0.4</v>
      </c>
      <c r="M31" s="73" t="s">
        <v>408</v>
      </c>
      <c r="N31" s="78" t="s">
        <v>401</v>
      </c>
      <c r="O31" s="44">
        <v>16</v>
      </c>
      <c r="P31" s="88">
        <v>16</v>
      </c>
      <c r="Q31" s="89">
        <v>4</v>
      </c>
      <c r="R31" s="265">
        <v>4</v>
      </c>
      <c r="S31" s="73">
        <v>4</v>
      </c>
      <c r="T31" s="99">
        <v>16</v>
      </c>
      <c r="U31" s="108">
        <v>50</v>
      </c>
      <c r="V31" s="106"/>
      <c r="W31" s="106"/>
      <c r="X31" s="271">
        <f t="shared" si="0"/>
        <v>66</v>
      </c>
      <c r="Y31" s="44"/>
      <c r="Z31" s="44"/>
      <c r="AA31" s="44"/>
      <c r="AB31" s="44"/>
    </row>
    <row r="32" spans="1:28" ht="128.25">
      <c r="A32" s="150"/>
      <c r="B32" s="152"/>
      <c r="C32" s="44" t="s">
        <v>489</v>
      </c>
      <c r="D32" s="45" t="s">
        <v>490</v>
      </c>
      <c r="E32" s="45" t="s">
        <v>293</v>
      </c>
      <c r="F32" s="261" t="s">
        <v>313</v>
      </c>
      <c r="G32" s="72" t="s">
        <v>314</v>
      </c>
      <c r="H32" s="41" t="s">
        <v>523</v>
      </c>
      <c r="I32" s="73" t="s">
        <v>492</v>
      </c>
      <c r="J32" s="41">
        <v>0</v>
      </c>
      <c r="K32" s="41" t="s">
        <v>321</v>
      </c>
      <c r="L32" s="84">
        <v>0.3</v>
      </c>
      <c r="M32" s="73" t="s">
        <v>408</v>
      </c>
      <c r="N32" s="45" t="s">
        <v>402</v>
      </c>
      <c r="O32" s="44">
        <v>1</v>
      </c>
      <c r="P32" s="88">
        <v>0</v>
      </c>
      <c r="Q32" s="99">
        <v>1</v>
      </c>
      <c r="R32" s="265">
        <v>1</v>
      </c>
      <c r="S32" s="73">
        <v>1</v>
      </c>
      <c r="T32" s="99">
        <v>0</v>
      </c>
      <c r="U32" s="108">
        <v>1</v>
      </c>
      <c r="V32" s="106"/>
      <c r="W32" s="106"/>
      <c r="X32" s="271">
        <f t="shared" si="0"/>
        <v>1</v>
      </c>
      <c r="Y32" s="44"/>
      <c r="Z32" s="44"/>
      <c r="AA32" s="44"/>
      <c r="AB32" s="44"/>
    </row>
    <row r="33" spans="1:31" ht="128.25">
      <c r="A33" s="150"/>
      <c r="B33" s="152"/>
      <c r="C33" s="44" t="s">
        <v>489</v>
      </c>
      <c r="D33" s="45" t="s">
        <v>490</v>
      </c>
      <c r="E33" s="45" t="s">
        <v>293</v>
      </c>
      <c r="F33" s="261" t="s">
        <v>313</v>
      </c>
      <c r="G33" s="72" t="s">
        <v>314</v>
      </c>
      <c r="H33" s="41" t="s">
        <v>524</v>
      </c>
      <c r="I33" s="73" t="s">
        <v>492</v>
      </c>
      <c r="J33" s="41">
        <v>0</v>
      </c>
      <c r="K33" s="41" t="s">
        <v>323</v>
      </c>
      <c r="L33" s="84">
        <v>0.1</v>
      </c>
      <c r="M33" s="73" t="s">
        <v>408</v>
      </c>
      <c r="N33" s="76" t="s">
        <v>405</v>
      </c>
      <c r="O33" s="44">
        <v>1</v>
      </c>
      <c r="P33" s="88">
        <v>0.25</v>
      </c>
      <c r="Q33" s="89">
        <v>0.47499999999999998</v>
      </c>
      <c r="R33" s="265">
        <v>0.20799999999999999</v>
      </c>
      <c r="S33" s="44">
        <v>0.20799999999999999</v>
      </c>
      <c r="T33" s="99">
        <v>0.25</v>
      </c>
      <c r="U33" s="108">
        <v>0.33330000000000004</v>
      </c>
      <c r="V33" s="106"/>
      <c r="W33" s="106"/>
      <c r="X33" s="271">
        <f t="shared" si="0"/>
        <v>0.58330000000000004</v>
      </c>
      <c r="Y33" s="44"/>
      <c r="Z33" s="44"/>
      <c r="AA33" s="44"/>
      <c r="AB33" s="44"/>
      <c r="AC33" s="109"/>
    </row>
    <row r="34" spans="1:31" ht="128.25">
      <c r="A34" s="150"/>
      <c r="B34" s="152"/>
      <c r="C34" s="44" t="s">
        <v>489</v>
      </c>
      <c r="D34" s="45" t="s">
        <v>490</v>
      </c>
      <c r="E34" s="45" t="s">
        <v>293</v>
      </c>
      <c r="F34" s="261" t="s">
        <v>313</v>
      </c>
      <c r="G34" s="72" t="s">
        <v>314</v>
      </c>
      <c r="H34" s="41" t="s">
        <v>525</v>
      </c>
      <c r="I34" s="73" t="s">
        <v>492</v>
      </c>
      <c r="J34" s="41">
        <v>0</v>
      </c>
      <c r="K34" s="41" t="s">
        <v>320</v>
      </c>
      <c r="L34" s="84">
        <v>0.1</v>
      </c>
      <c r="M34" s="73" t="s">
        <v>408</v>
      </c>
      <c r="N34" s="78" t="s">
        <v>401</v>
      </c>
      <c r="O34" s="44">
        <v>4</v>
      </c>
      <c r="P34" s="88">
        <v>1</v>
      </c>
      <c r="Q34" s="99">
        <v>1</v>
      </c>
      <c r="R34" s="265">
        <v>1</v>
      </c>
      <c r="S34" s="73">
        <v>1</v>
      </c>
      <c r="T34" s="99">
        <v>1</v>
      </c>
      <c r="U34" s="108">
        <v>1</v>
      </c>
      <c r="V34" s="106"/>
      <c r="W34" s="106"/>
      <c r="X34" s="271">
        <f t="shared" si="0"/>
        <v>2</v>
      </c>
      <c r="Y34" s="44"/>
      <c r="Z34" s="44"/>
      <c r="AA34" s="44"/>
      <c r="AB34" s="44"/>
    </row>
    <row r="35" spans="1:31" ht="128.25">
      <c r="A35" s="150"/>
      <c r="B35" s="153"/>
      <c r="C35" s="44" t="s">
        <v>489</v>
      </c>
      <c r="D35" s="45" t="s">
        <v>490</v>
      </c>
      <c r="E35" s="45" t="s">
        <v>293</v>
      </c>
      <c r="F35" s="261" t="s">
        <v>313</v>
      </c>
      <c r="G35" s="72" t="s">
        <v>314</v>
      </c>
      <c r="H35" s="41" t="s">
        <v>526</v>
      </c>
      <c r="I35" s="73" t="s">
        <v>492</v>
      </c>
      <c r="J35" s="41">
        <v>0</v>
      </c>
      <c r="K35" s="41" t="s">
        <v>326</v>
      </c>
      <c r="L35" s="84">
        <v>0.1</v>
      </c>
      <c r="M35" s="73" t="s">
        <v>408</v>
      </c>
      <c r="N35" s="78" t="s">
        <v>400</v>
      </c>
      <c r="O35" s="44">
        <v>1</v>
      </c>
      <c r="P35" s="88">
        <v>0</v>
      </c>
      <c r="Q35" s="89">
        <v>0.5</v>
      </c>
      <c r="R35" s="269">
        <v>0.25</v>
      </c>
      <c r="S35" s="111">
        <v>0.25</v>
      </c>
      <c r="T35" s="99">
        <v>0</v>
      </c>
      <c r="U35" s="108">
        <v>0.45</v>
      </c>
      <c r="V35" s="106"/>
      <c r="W35" s="106"/>
      <c r="X35" s="271">
        <f t="shared" si="0"/>
        <v>0.45</v>
      </c>
      <c r="Y35" s="75"/>
      <c r="Z35" s="75"/>
      <c r="AA35" s="75"/>
      <c r="AB35" s="75"/>
    </row>
    <row r="36" spans="1:31">
      <c r="A36" s="78"/>
      <c r="B36" s="81"/>
      <c r="C36" s="44"/>
      <c r="D36" s="45"/>
      <c r="F36" s="262"/>
      <c r="P36" s="5"/>
      <c r="Q36" s="95"/>
      <c r="R36" s="265"/>
      <c r="S36" s="73"/>
      <c r="T36" s="40"/>
      <c r="U36" s="108"/>
      <c r="V36" s="106"/>
      <c r="W36" s="106"/>
      <c r="X36" s="271"/>
      <c r="Y36" s="117"/>
      <c r="Z36" s="117"/>
      <c r="AA36" s="117"/>
      <c r="AB36" s="117"/>
      <c r="AC36" s="1">
        <f>1400/34</f>
        <v>41.176470588235297</v>
      </c>
      <c r="AE36" s="1">
        <f>1400/15</f>
        <v>93.333333333333329</v>
      </c>
    </row>
    <row r="37" spans="1:31" ht="285">
      <c r="A37" s="82"/>
      <c r="B37" s="78" t="s">
        <v>507</v>
      </c>
      <c r="C37" s="45" t="s">
        <v>527</v>
      </c>
      <c r="D37" s="45" t="s">
        <v>528</v>
      </c>
      <c r="E37" s="83" t="s">
        <v>529</v>
      </c>
      <c r="F37" s="263" t="s">
        <v>329</v>
      </c>
      <c r="G37" s="72" t="s">
        <v>330</v>
      </c>
      <c r="H37" s="45" t="s">
        <v>530</v>
      </c>
      <c r="I37" s="73" t="s">
        <v>492</v>
      </c>
      <c r="J37" s="44" t="s">
        <v>531</v>
      </c>
      <c r="K37" s="45" t="s">
        <v>331</v>
      </c>
      <c r="L37" s="84">
        <v>1</v>
      </c>
      <c r="M37" s="73" t="s">
        <v>408</v>
      </c>
      <c r="N37" s="78" t="s">
        <v>400</v>
      </c>
      <c r="O37" s="44">
        <v>1</v>
      </c>
      <c r="P37" s="88">
        <v>0</v>
      </c>
      <c r="Q37" s="99">
        <v>1</v>
      </c>
      <c r="R37" s="265">
        <v>1</v>
      </c>
      <c r="S37" s="73">
        <v>1</v>
      </c>
      <c r="T37" s="99">
        <v>0</v>
      </c>
      <c r="U37" s="108">
        <v>0.85</v>
      </c>
      <c r="V37" s="106"/>
      <c r="W37" s="106"/>
      <c r="X37" s="271">
        <f t="shared" si="0"/>
        <v>0.85</v>
      </c>
      <c r="Y37" s="44"/>
      <c r="Z37" s="44"/>
      <c r="AA37" s="44"/>
      <c r="AB37" s="44"/>
    </row>
    <row r="38" spans="1:31">
      <c r="A38" s="82"/>
      <c r="B38" s="78"/>
      <c r="C38" s="45"/>
      <c r="D38" s="45"/>
      <c r="F38" s="262"/>
      <c r="P38" s="5"/>
      <c r="Q38" s="95"/>
      <c r="R38" s="265"/>
      <c r="S38" s="73"/>
      <c r="T38" s="40"/>
      <c r="U38" s="108"/>
      <c r="V38" s="106"/>
      <c r="W38" s="106"/>
      <c r="X38" s="271"/>
      <c r="Y38" s="117"/>
      <c r="Z38" s="117"/>
      <c r="AA38" s="117"/>
      <c r="AB38" s="117"/>
    </row>
    <row r="39" spans="1:31" ht="285">
      <c r="A39" s="82"/>
      <c r="B39" s="78" t="s">
        <v>507</v>
      </c>
      <c r="C39" s="45" t="s">
        <v>527</v>
      </c>
      <c r="D39" s="45" t="s">
        <v>532</v>
      </c>
      <c r="E39" s="45" t="s">
        <v>533</v>
      </c>
      <c r="F39" s="263" t="s">
        <v>335</v>
      </c>
      <c r="G39" s="72" t="s">
        <v>336</v>
      </c>
      <c r="H39" s="45" t="s">
        <v>534</v>
      </c>
      <c r="I39" s="73" t="s">
        <v>492</v>
      </c>
      <c r="J39" s="44" t="s">
        <v>531</v>
      </c>
      <c r="K39" s="45" t="s">
        <v>337</v>
      </c>
      <c r="L39" s="84">
        <v>1</v>
      </c>
      <c r="M39" s="73" t="s">
        <v>408</v>
      </c>
      <c r="N39" s="45" t="s">
        <v>401</v>
      </c>
      <c r="O39" s="44">
        <v>1</v>
      </c>
      <c r="P39" s="88">
        <v>0</v>
      </c>
      <c r="Q39" s="99">
        <v>1</v>
      </c>
      <c r="R39" s="265">
        <v>1</v>
      </c>
      <c r="S39" s="73">
        <v>1</v>
      </c>
      <c r="T39" s="99">
        <v>0</v>
      </c>
      <c r="U39" s="108">
        <v>0.85</v>
      </c>
      <c r="V39" s="106"/>
      <c r="W39" s="106"/>
      <c r="X39" s="271">
        <f t="shared" si="0"/>
        <v>0.85</v>
      </c>
      <c r="Y39" s="44"/>
      <c r="Z39" s="44"/>
      <c r="AA39" s="44"/>
      <c r="AB39" s="44"/>
    </row>
    <row r="40" spans="1:31">
      <c r="Y40" s="119"/>
      <c r="Z40" s="119"/>
      <c r="AA40"/>
      <c r="AB40"/>
    </row>
    <row r="41" spans="1:31">
      <c r="Y41" s="95"/>
      <c r="Z41" s="95"/>
    </row>
  </sheetData>
  <mergeCells count="19">
    <mergeCell ref="A9:A15"/>
    <mergeCell ref="B9:B15"/>
    <mergeCell ref="A1:B4"/>
    <mergeCell ref="C1:AB1"/>
    <mergeCell ref="C2:AB2"/>
    <mergeCell ref="C3:AB3"/>
    <mergeCell ref="C4:AB4"/>
    <mergeCell ref="A5:B5"/>
    <mergeCell ref="A6:AB6"/>
    <mergeCell ref="C5:AB5"/>
    <mergeCell ref="A7:O7"/>
    <mergeCell ref="P7:S7"/>
    <mergeCell ref="T7:X7"/>
    <mergeCell ref="Y7:AB7"/>
    <mergeCell ref="A17:A35"/>
    <mergeCell ref="B17:B20"/>
    <mergeCell ref="B22:B23"/>
    <mergeCell ref="B25:B29"/>
    <mergeCell ref="B31:B35"/>
  </mergeCells>
  <dataValidations count="3">
    <dataValidation type="list" allowBlank="1" showInputMessage="1" showErrorMessage="1" sqref="M40:M275">
      <formula1>#REF!</formula1>
    </dataValidation>
    <dataValidation type="list" allowBlank="1" showInputMessage="1" showErrorMessage="1" sqref="M39 M37 M31:M35 M25:M29 M22:M23 M17:M20 M9:M15">
      <formula1>$AI$9:$AI$10</formula1>
    </dataValidation>
    <dataValidation type="list" allowBlank="1" showInputMessage="1" showErrorMessage="1" sqref="M16 M38 M36 M30 M24 M21">
      <formula1>$AB$9:$AB$10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zoomScale="60" zoomScaleNormal="60" workbookViewId="0">
      <selection activeCell="L9" sqref="L9"/>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46.375" customWidth="1"/>
    <col min="13" max="13" width="39.125" bestFit="1" customWidth="1"/>
    <col min="14" max="14" width="54.625" bestFit="1" customWidth="1"/>
    <col min="17" max="17" width="0" hidden="1" customWidth="1"/>
  </cols>
  <sheetData>
    <row r="1" spans="1:14" s="1" customFormat="1" ht="22.5" customHeight="1">
      <c r="A1" s="237"/>
      <c r="B1" s="238"/>
      <c r="C1" s="243" t="s">
        <v>1</v>
      </c>
      <c r="D1" s="244"/>
      <c r="E1" s="244"/>
      <c r="F1" s="244"/>
      <c r="G1" s="244"/>
      <c r="H1" s="244"/>
      <c r="I1" s="244"/>
      <c r="J1" s="244"/>
      <c r="K1" s="244"/>
      <c r="L1" s="244"/>
      <c r="M1" s="245"/>
      <c r="N1" s="27" t="s">
        <v>206</v>
      </c>
    </row>
    <row r="2" spans="1:14" s="1" customFormat="1" ht="22.5" customHeight="1">
      <c r="A2" s="239"/>
      <c r="B2" s="240"/>
      <c r="C2" s="243" t="s">
        <v>2</v>
      </c>
      <c r="D2" s="244"/>
      <c r="E2" s="244"/>
      <c r="F2" s="244"/>
      <c r="G2" s="244"/>
      <c r="H2" s="244"/>
      <c r="I2" s="244"/>
      <c r="J2" s="244"/>
      <c r="K2" s="244"/>
      <c r="L2" s="244"/>
      <c r="M2" s="245"/>
      <c r="N2" s="27" t="s">
        <v>3</v>
      </c>
    </row>
    <row r="3" spans="1:14" s="1" customFormat="1" ht="22.5" customHeight="1">
      <c r="A3" s="239"/>
      <c r="B3" s="240"/>
      <c r="C3" s="243" t="s">
        <v>4</v>
      </c>
      <c r="D3" s="244"/>
      <c r="E3" s="244"/>
      <c r="F3" s="244"/>
      <c r="G3" s="244"/>
      <c r="H3" s="244"/>
      <c r="I3" s="244"/>
      <c r="J3" s="244"/>
      <c r="K3" s="244"/>
      <c r="L3" s="244"/>
      <c r="M3" s="245"/>
      <c r="N3" s="27" t="s">
        <v>205</v>
      </c>
    </row>
    <row r="4" spans="1:14" s="1" customFormat="1" ht="22.5" customHeight="1">
      <c r="A4" s="241"/>
      <c r="B4" s="242"/>
      <c r="C4" s="243" t="s">
        <v>243</v>
      </c>
      <c r="D4" s="244"/>
      <c r="E4" s="244"/>
      <c r="F4" s="244"/>
      <c r="G4" s="244"/>
      <c r="H4" s="244"/>
      <c r="I4" s="244"/>
      <c r="J4" s="244"/>
      <c r="K4" s="244"/>
      <c r="L4" s="244"/>
      <c r="M4" s="245"/>
      <c r="N4" s="27" t="s">
        <v>207</v>
      </c>
    </row>
    <row r="5" spans="1:14" s="1" customFormat="1" ht="26.25" customHeight="1">
      <c r="A5" s="235" t="s">
        <v>5</v>
      </c>
      <c r="B5" s="236"/>
      <c r="C5" s="235"/>
      <c r="D5" s="246"/>
      <c r="E5" s="246"/>
      <c r="F5" s="246"/>
      <c r="G5" s="246"/>
      <c r="H5" s="246"/>
      <c r="I5" s="246"/>
      <c r="J5" s="246"/>
      <c r="K5" s="246"/>
      <c r="L5" s="246"/>
      <c r="M5" s="246"/>
      <c r="N5" s="246"/>
    </row>
    <row r="6" spans="1:14" s="1" customFormat="1" ht="15" customHeight="1">
      <c r="A6" s="231" t="s">
        <v>149</v>
      </c>
      <c r="B6" s="231"/>
      <c r="C6" s="231"/>
      <c r="D6" s="231"/>
      <c r="E6" s="231"/>
      <c r="F6" s="231"/>
      <c r="G6" s="231"/>
      <c r="H6" s="231"/>
      <c r="I6" s="231"/>
      <c r="J6" s="231"/>
      <c r="K6" s="231"/>
      <c r="L6" s="232"/>
      <c r="M6" s="227" t="s">
        <v>90</v>
      </c>
      <c r="N6" s="228"/>
    </row>
    <row r="7" spans="1:14" s="1" customFormat="1">
      <c r="A7" s="233"/>
      <c r="B7" s="233"/>
      <c r="C7" s="233"/>
      <c r="D7" s="233"/>
      <c r="E7" s="233"/>
      <c r="F7" s="233"/>
      <c r="G7" s="233"/>
      <c r="H7" s="233"/>
      <c r="I7" s="233"/>
      <c r="J7" s="233"/>
      <c r="K7" s="233"/>
      <c r="L7" s="234"/>
      <c r="M7" s="229"/>
      <c r="N7" s="230"/>
    </row>
    <row r="8" spans="1:14" s="21" customFormat="1" ht="66.75" customHeight="1">
      <c r="A8" s="2" t="s">
        <v>94</v>
      </c>
      <c r="B8" s="2" t="s">
        <v>182</v>
      </c>
      <c r="C8" s="2" t="s">
        <v>165</v>
      </c>
      <c r="D8" s="2" t="s">
        <v>84</v>
      </c>
      <c r="E8" s="2" t="s">
        <v>85</v>
      </c>
      <c r="F8" s="2" t="s">
        <v>86</v>
      </c>
      <c r="G8" s="2" t="s">
        <v>160</v>
      </c>
      <c r="H8" s="2" t="s">
        <v>162</v>
      </c>
      <c r="I8" s="2" t="s">
        <v>161</v>
      </c>
      <c r="J8" s="2" t="s">
        <v>152</v>
      </c>
      <c r="K8" s="2" t="s">
        <v>91</v>
      </c>
      <c r="L8" s="2" t="s">
        <v>87</v>
      </c>
      <c r="M8" s="2" t="s">
        <v>26</v>
      </c>
      <c r="N8" s="2" t="s">
        <v>27</v>
      </c>
    </row>
    <row r="9" spans="1:14" ht="42.75">
      <c r="A9" s="197" t="s">
        <v>245</v>
      </c>
      <c r="B9" s="213" t="s">
        <v>422</v>
      </c>
      <c r="C9" s="46" t="s">
        <v>423</v>
      </c>
      <c r="D9" s="216" t="s">
        <v>424</v>
      </c>
      <c r="E9" s="219" t="s">
        <v>425</v>
      </c>
      <c r="F9" s="47" t="s">
        <v>426</v>
      </c>
      <c r="G9" s="207" t="s">
        <v>427</v>
      </c>
      <c r="H9" s="197" t="s">
        <v>428</v>
      </c>
      <c r="I9" s="197" t="s">
        <v>429</v>
      </c>
      <c r="J9" s="197" t="s">
        <v>430</v>
      </c>
      <c r="K9" s="185" t="s">
        <v>442</v>
      </c>
      <c r="L9" s="57" t="s">
        <v>445</v>
      </c>
      <c r="M9" s="188" t="s">
        <v>446</v>
      </c>
      <c r="N9" s="180" t="s">
        <v>447</v>
      </c>
    </row>
    <row r="10" spans="1:14" ht="28.5">
      <c r="A10" s="198"/>
      <c r="B10" s="214"/>
      <c r="C10" s="48" t="s">
        <v>431</v>
      </c>
      <c r="D10" s="217"/>
      <c r="E10" s="220"/>
      <c r="F10" s="206" t="s">
        <v>432</v>
      </c>
      <c r="G10" s="208"/>
      <c r="H10" s="198"/>
      <c r="I10" s="198"/>
      <c r="J10" s="198"/>
      <c r="K10" s="186"/>
      <c r="L10" s="57" t="s">
        <v>448</v>
      </c>
      <c r="M10" s="189"/>
      <c r="N10" s="191"/>
    </row>
    <row r="11" spans="1:14">
      <c r="A11" s="198"/>
      <c r="B11" s="214"/>
      <c r="C11" s="48"/>
      <c r="D11" s="217"/>
      <c r="E11" s="220"/>
      <c r="F11" s="206"/>
      <c r="G11" s="208"/>
      <c r="H11" s="198"/>
      <c r="I11" s="198"/>
      <c r="J11" s="198"/>
      <c r="K11" s="186"/>
      <c r="L11" s="57" t="s">
        <v>449</v>
      </c>
      <c r="M11" s="189"/>
      <c r="N11" s="191"/>
    </row>
    <row r="12" spans="1:14" ht="28.5">
      <c r="A12" s="198"/>
      <c r="B12" s="214"/>
      <c r="C12" s="48"/>
      <c r="D12" s="217"/>
      <c r="E12" s="220"/>
      <c r="F12" s="206"/>
      <c r="G12" s="208"/>
      <c r="H12" s="198"/>
      <c r="I12" s="198"/>
      <c r="J12" s="198"/>
      <c r="K12" s="186"/>
      <c r="L12" s="57" t="s">
        <v>450</v>
      </c>
      <c r="M12" s="189"/>
      <c r="N12" s="191"/>
    </row>
    <row r="13" spans="1:14" ht="28.5">
      <c r="A13" s="198"/>
      <c r="B13" s="214"/>
      <c r="C13" s="48"/>
      <c r="D13" s="217"/>
      <c r="E13" s="220"/>
      <c r="F13" s="206"/>
      <c r="G13" s="208"/>
      <c r="H13" s="198"/>
      <c r="I13" s="198"/>
      <c r="J13" s="198"/>
      <c r="K13" s="186"/>
      <c r="L13" s="57" t="s">
        <v>451</v>
      </c>
      <c r="M13" s="189"/>
      <c r="N13" s="191"/>
    </row>
    <row r="14" spans="1:14">
      <c r="A14" s="199"/>
      <c r="B14" s="214"/>
      <c r="C14" s="48"/>
      <c r="D14" s="217"/>
      <c r="E14" s="220"/>
      <c r="F14" s="206"/>
      <c r="G14" s="208"/>
      <c r="H14" s="198"/>
      <c r="I14" s="198"/>
      <c r="J14" s="198"/>
      <c r="K14" s="187"/>
      <c r="L14" s="57" t="s">
        <v>452</v>
      </c>
      <c r="M14" s="189"/>
      <c r="N14" s="192"/>
    </row>
    <row r="15" spans="1:14" ht="42.75">
      <c r="A15" s="197" t="s">
        <v>245</v>
      </c>
      <c r="B15" s="214"/>
      <c r="C15" s="48"/>
      <c r="D15" s="217"/>
      <c r="E15" s="220"/>
      <c r="F15" s="206"/>
      <c r="G15" s="208"/>
      <c r="H15" s="198"/>
      <c r="I15" s="198"/>
      <c r="J15" s="198"/>
      <c r="K15" s="185" t="s">
        <v>442</v>
      </c>
      <c r="L15" s="57" t="s">
        <v>453</v>
      </c>
      <c r="M15" s="189"/>
      <c r="N15" s="58" t="s">
        <v>454</v>
      </c>
    </row>
    <row r="16" spans="1:14" ht="28.5">
      <c r="A16" s="198"/>
      <c r="B16" s="214"/>
      <c r="C16" s="48"/>
      <c r="D16" s="217"/>
      <c r="E16" s="220"/>
      <c r="F16" s="206"/>
      <c r="G16" s="208"/>
      <c r="H16" s="198"/>
      <c r="I16" s="198"/>
      <c r="J16" s="198"/>
      <c r="K16" s="186"/>
      <c r="L16" s="57" t="s">
        <v>448</v>
      </c>
      <c r="M16" s="189"/>
      <c r="N16" s="59"/>
    </row>
    <row r="17" spans="1:14" ht="28.5">
      <c r="A17" s="198"/>
      <c r="B17" s="214"/>
      <c r="C17" s="48"/>
      <c r="D17" s="217"/>
      <c r="E17" s="220"/>
      <c r="F17" s="206"/>
      <c r="G17" s="208"/>
      <c r="H17" s="198"/>
      <c r="I17" s="198"/>
      <c r="J17" s="198"/>
      <c r="K17" s="186"/>
      <c r="L17" s="57" t="s">
        <v>449</v>
      </c>
      <c r="M17" s="189"/>
      <c r="N17" s="59" t="s">
        <v>455</v>
      </c>
    </row>
    <row r="18" spans="1:14" ht="28.5">
      <c r="A18" s="198"/>
      <c r="B18" s="214"/>
      <c r="C18" s="48"/>
      <c r="D18" s="217"/>
      <c r="E18" s="220"/>
      <c r="F18" s="206"/>
      <c r="G18" s="208"/>
      <c r="H18" s="198"/>
      <c r="I18" s="198"/>
      <c r="J18" s="198"/>
      <c r="K18" s="186"/>
      <c r="L18" s="57" t="s">
        <v>450</v>
      </c>
      <c r="M18" s="189"/>
      <c r="N18" s="59"/>
    </row>
    <row r="19" spans="1:14" ht="28.5">
      <c r="A19" s="198"/>
      <c r="B19" s="214"/>
      <c r="C19" s="48"/>
      <c r="D19" s="217"/>
      <c r="E19" s="220"/>
      <c r="F19" s="206"/>
      <c r="G19" s="208"/>
      <c r="H19" s="198"/>
      <c r="I19" s="198"/>
      <c r="J19" s="198"/>
      <c r="K19" s="186"/>
      <c r="L19" s="57" t="s">
        <v>451</v>
      </c>
      <c r="M19" s="189"/>
      <c r="N19" s="59"/>
    </row>
    <row r="20" spans="1:14">
      <c r="A20" s="199"/>
      <c r="B20" s="214"/>
      <c r="C20" s="48"/>
      <c r="D20" s="218"/>
      <c r="E20" s="221"/>
      <c r="F20" s="206"/>
      <c r="G20" s="209"/>
      <c r="H20" s="199"/>
      <c r="I20" s="199"/>
      <c r="J20" s="199"/>
      <c r="K20" s="187"/>
      <c r="L20" s="57" t="s">
        <v>452</v>
      </c>
      <c r="M20" s="190"/>
      <c r="N20" s="60"/>
    </row>
    <row r="21" spans="1:14" ht="42.75">
      <c r="A21" s="197" t="s">
        <v>245</v>
      </c>
      <c r="B21" s="214"/>
      <c r="C21" s="49" t="s">
        <v>423</v>
      </c>
      <c r="D21" s="216" t="s">
        <v>424</v>
      </c>
      <c r="E21" s="219" t="s">
        <v>425</v>
      </c>
      <c r="F21" s="47" t="s">
        <v>426</v>
      </c>
      <c r="G21" s="206" t="s">
        <v>427</v>
      </c>
      <c r="H21" s="197" t="s">
        <v>433</v>
      </c>
      <c r="I21" s="197" t="s">
        <v>429</v>
      </c>
      <c r="J21" s="197" t="s">
        <v>430</v>
      </c>
      <c r="K21" s="185" t="s">
        <v>442</v>
      </c>
      <c r="L21" s="61" t="s">
        <v>453</v>
      </c>
      <c r="M21" s="188" t="s">
        <v>446</v>
      </c>
      <c r="N21" s="169" t="s">
        <v>447</v>
      </c>
    </row>
    <row r="22" spans="1:14" ht="28.5">
      <c r="A22" s="198"/>
      <c r="B22" s="214"/>
      <c r="C22" s="50" t="s">
        <v>431</v>
      </c>
      <c r="D22" s="217"/>
      <c r="E22" s="220"/>
      <c r="F22" s="206" t="s">
        <v>432</v>
      </c>
      <c r="G22" s="206"/>
      <c r="H22" s="198"/>
      <c r="I22" s="198"/>
      <c r="J22" s="198"/>
      <c r="K22" s="186"/>
      <c r="L22" s="61" t="s">
        <v>448</v>
      </c>
      <c r="M22" s="189"/>
      <c r="N22" s="191"/>
    </row>
    <row r="23" spans="1:14">
      <c r="A23" s="198"/>
      <c r="B23" s="214"/>
      <c r="C23" s="50"/>
      <c r="D23" s="217"/>
      <c r="E23" s="220"/>
      <c r="F23" s="206"/>
      <c r="G23" s="206"/>
      <c r="H23" s="198"/>
      <c r="I23" s="198"/>
      <c r="J23" s="198"/>
      <c r="K23" s="186"/>
      <c r="L23" s="61" t="s">
        <v>449</v>
      </c>
      <c r="M23" s="189"/>
      <c r="N23" s="191"/>
    </row>
    <row r="24" spans="1:14" ht="28.5">
      <c r="A24" s="198"/>
      <c r="B24" s="214"/>
      <c r="C24" s="50"/>
      <c r="D24" s="217"/>
      <c r="E24" s="220"/>
      <c r="F24" s="206"/>
      <c r="G24" s="206"/>
      <c r="H24" s="198"/>
      <c r="I24" s="198"/>
      <c r="J24" s="198"/>
      <c r="K24" s="186"/>
      <c r="L24" s="61" t="s">
        <v>450</v>
      </c>
      <c r="M24" s="189"/>
      <c r="N24" s="191"/>
    </row>
    <row r="25" spans="1:14" ht="28.5">
      <c r="A25" s="198"/>
      <c r="B25" s="214"/>
      <c r="C25" s="50"/>
      <c r="D25" s="217"/>
      <c r="E25" s="220"/>
      <c r="F25" s="206"/>
      <c r="G25" s="206"/>
      <c r="H25" s="198"/>
      <c r="I25" s="198"/>
      <c r="J25" s="198"/>
      <c r="K25" s="186"/>
      <c r="L25" s="61" t="s">
        <v>451</v>
      </c>
      <c r="M25" s="189"/>
      <c r="N25" s="191"/>
    </row>
    <row r="26" spans="1:14">
      <c r="A26" s="199"/>
      <c r="B26" s="214"/>
      <c r="C26" s="50"/>
      <c r="D26" s="222"/>
      <c r="E26" s="221"/>
      <c r="F26" s="206"/>
      <c r="G26" s="206"/>
      <c r="H26" s="198"/>
      <c r="I26" s="198"/>
      <c r="J26" s="198"/>
      <c r="K26" s="187"/>
      <c r="L26" s="61" t="s">
        <v>452</v>
      </c>
      <c r="M26" s="189"/>
      <c r="N26" s="192"/>
    </row>
    <row r="27" spans="1:14" ht="42.75">
      <c r="A27" s="197" t="s">
        <v>245</v>
      </c>
      <c r="B27" s="214"/>
      <c r="C27" s="50"/>
      <c r="D27" s="200" t="s">
        <v>424</v>
      </c>
      <c r="E27" s="203" t="s">
        <v>425</v>
      </c>
      <c r="F27" s="47" t="s">
        <v>426</v>
      </c>
      <c r="G27" s="206"/>
      <c r="H27" s="198"/>
      <c r="I27" s="198"/>
      <c r="J27" s="198"/>
      <c r="K27" s="185" t="s">
        <v>442</v>
      </c>
      <c r="L27" s="61" t="s">
        <v>453</v>
      </c>
      <c r="M27" s="189"/>
      <c r="N27" s="58" t="s">
        <v>454</v>
      </c>
    </row>
    <row r="28" spans="1:14" ht="28.5">
      <c r="A28" s="198"/>
      <c r="B28" s="214"/>
      <c r="C28" s="50"/>
      <c r="D28" s="201"/>
      <c r="E28" s="204"/>
      <c r="F28" s="206" t="s">
        <v>432</v>
      </c>
      <c r="G28" s="206"/>
      <c r="H28" s="198"/>
      <c r="I28" s="198"/>
      <c r="J28" s="198"/>
      <c r="K28" s="186"/>
      <c r="L28" s="61" t="s">
        <v>448</v>
      </c>
      <c r="M28" s="189"/>
      <c r="N28" s="59"/>
    </row>
    <row r="29" spans="1:14" ht="28.5">
      <c r="A29" s="198"/>
      <c r="B29" s="214"/>
      <c r="C29" s="50"/>
      <c r="D29" s="201"/>
      <c r="E29" s="204"/>
      <c r="F29" s="206"/>
      <c r="G29" s="206"/>
      <c r="H29" s="198"/>
      <c r="I29" s="198"/>
      <c r="J29" s="198"/>
      <c r="K29" s="186"/>
      <c r="L29" s="61" t="s">
        <v>449</v>
      </c>
      <c r="M29" s="189"/>
      <c r="N29" s="59" t="s">
        <v>455</v>
      </c>
    </row>
    <row r="30" spans="1:14" ht="28.5">
      <c r="A30" s="198"/>
      <c r="B30" s="214"/>
      <c r="C30" s="50"/>
      <c r="D30" s="201"/>
      <c r="E30" s="204"/>
      <c r="F30" s="206"/>
      <c r="G30" s="206"/>
      <c r="H30" s="198"/>
      <c r="I30" s="198"/>
      <c r="J30" s="198"/>
      <c r="K30" s="186"/>
      <c r="L30" s="61" t="s">
        <v>450</v>
      </c>
      <c r="M30" s="189"/>
      <c r="N30" s="59"/>
    </row>
    <row r="31" spans="1:14" ht="28.5">
      <c r="A31" s="198"/>
      <c r="B31" s="214"/>
      <c r="C31" s="50"/>
      <c r="D31" s="201"/>
      <c r="E31" s="204"/>
      <c r="F31" s="206"/>
      <c r="G31" s="206"/>
      <c r="H31" s="198"/>
      <c r="I31" s="198"/>
      <c r="J31" s="198"/>
      <c r="K31" s="186"/>
      <c r="L31" s="61" t="s">
        <v>451</v>
      </c>
      <c r="M31" s="189"/>
      <c r="N31" s="59"/>
    </row>
    <row r="32" spans="1:14">
      <c r="A32" s="199"/>
      <c r="B32" s="214"/>
      <c r="C32" s="50"/>
      <c r="D32" s="202"/>
      <c r="E32" s="205"/>
      <c r="F32" s="206"/>
      <c r="G32" s="206"/>
      <c r="H32" s="199"/>
      <c r="I32" s="199"/>
      <c r="J32" s="199"/>
      <c r="K32" s="187"/>
      <c r="L32" s="61" t="s">
        <v>452</v>
      </c>
      <c r="M32" s="190"/>
      <c r="N32" s="60"/>
    </row>
    <row r="33" spans="1:14" ht="42.75">
      <c r="A33" s="197" t="s">
        <v>245</v>
      </c>
      <c r="B33" s="214"/>
      <c r="C33" s="50" t="s">
        <v>434</v>
      </c>
      <c r="D33" s="223" t="s">
        <v>424</v>
      </c>
      <c r="E33" s="219" t="s">
        <v>425</v>
      </c>
      <c r="F33" s="47" t="s">
        <v>426</v>
      </c>
      <c r="G33" s="206" t="s">
        <v>435</v>
      </c>
      <c r="H33" s="197" t="s">
        <v>436</v>
      </c>
      <c r="I33" s="197" t="s">
        <v>437</v>
      </c>
      <c r="J33" s="197" t="s">
        <v>438</v>
      </c>
      <c r="K33" s="185" t="s">
        <v>442</v>
      </c>
      <c r="L33" s="61" t="s">
        <v>445</v>
      </c>
      <c r="M33" s="188" t="s">
        <v>446</v>
      </c>
      <c r="N33" s="169" t="s">
        <v>456</v>
      </c>
    </row>
    <row r="34" spans="1:14" ht="28.5">
      <c r="A34" s="198"/>
      <c r="B34" s="214"/>
      <c r="C34" s="50" t="s">
        <v>431</v>
      </c>
      <c r="D34" s="217"/>
      <c r="E34" s="220"/>
      <c r="F34" s="206" t="s">
        <v>432</v>
      </c>
      <c r="G34" s="206"/>
      <c r="H34" s="198"/>
      <c r="I34" s="198"/>
      <c r="J34" s="198"/>
      <c r="K34" s="186"/>
      <c r="L34" s="61" t="s">
        <v>448</v>
      </c>
      <c r="M34" s="189"/>
      <c r="N34" s="191"/>
    </row>
    <row r="35" spans="1:14">
      <c r="A35" s="198"/>
      <c r="B35" s="214"/>
      <c r="C35" s="50"/>
      <c r="D35" s="217"/>
      <c r="E35" s="220"/>
      <c r="F35" s="206"/>
      <c r="G35" s="206"/>
      <c r="H35" s="198"/>
      <c r="I35" s="198"/>
      <c r="J35" s="198"/>
      <c r="K35" s="186"/>
      <c r="L35" s="61" t="s">
        <v>449</v>
      </c>
      <c r="M35" s="189"/>
      <c r="N35" s="191"/>
    </row>
    <row r="36" spans="1:14" ht="28.5">
      <c r="A36" s="198"/>
      <c r="B36" s="214"/>
      <c r="C36" s="50"/>
      <c r="D36" s="217"/>
      <c r="E36" s="220"/>
      <c r="F36" s="206"/>
      <c r="G36" s="206"/>
      <c r="H36" s="198"/>
      <c r="I36" s="198"/>
      <c r="J36" s="198"/>
      <c r="K36" s="186"/>
      <c r="L36" s="61" t="s">
        <v>450</v>
      </c>
      <c r="M36" s="189"/>
      <c r="N36" s="191"/>
    </row>
    <row r="37" spans="1:14" ht="28.5">
      <c r="A37" s="198"/>
      <c r="B37" s="214"/>
      <c r="C37" s="50"/>
      <c r="D37" s="217"/>
      <c r="E37" s="220"/>
      <c r="F37" s="206"/>
      <c r="G37" s="206"/>
      <c r="H37" s="198"/>
      <c r="I37" s="198"/>
      <c r="J37" s="198"/>
      <c r="K37" s="186"/>
      <c r="L37" s="61" t="s">
        <v>451</v>
      </c>
      <c r="M37" s="189"/>
      <c r="N37" s="191"/>
    </row>
    <row r="38" spans="1:14">
      <c r="A38" s="199"/>
      <c r="B38" s="214"/>
      <c r="C38" s="50"/>
      <c r="D38" s="222"/>
      <c r="E38" s="221"/>
      <c r="F38" s="206"/>
      <c r="G38" s="206"/>
      <c r="H38" s="199"/>
      <c r="I38" s="199"/>
      <c r="J38" s="199"/>
      <c r="K38" s="187"/>
      <c r="L38" s="61" t="s">
        <v>452</v>
      </c>
      <c r="M38" s="189"/>
      <c r="N38" s="192"/>
    </row>
    <row r="39" spans="1:14" ht="42.75">
      <c r="A39" s="197" t="s">
        <v>245</v>
      </c>
      <c r="B39" s="214"/>
      <c r="C39" s="51" t="s">
        <v>423</v>
      </c>
      <c r="D39" s="224" t="s">
        <v>424</v>
      </c>
      <c r="E39" s="203" t="s">
        <v>425</v>
      </c>
      <c r="F39" s="47" t="s">
        <v>426</v>
      </c>
      <c r="G39" s="207" t="s">
        <v>439</v>
      </c>
      <c r="H39" s="197" t="s">
        <v>440</v>
      </c>
      <c r="I39" s="210" t="s">
        <v>441</v>
      </c>
      <c r="J39" s="197" t="s">
        <v>438</v>
      </c>
      <c r="K39" s="185" t="s">
        <v>442</v>
      </c>
      <c r="L39" s="61" t="s">
        <v>445</v>
      </c>
      <c r="M39" s="189"/>
      <c r="N39" s="58" t="s">
        <v>454</v>
      </c>
    </row>
    <row r="40" spans="1:14" ht="28.5">
      <c r="A40" s="198"/>
      <c r="B40" s="214"/>
      <c r="C40" s="52" t="s">
        <v>431</v>
      </c>
      <c r="D40" s="225"/>
      <c r="E40" s="204"/>
      <c r="F40" s="206" t="s">
        <v>432</v>
      </c>
      <c r="G40" s="208"/>
      <c r="H40" s="198"/>
      <c r="I40" s="211"/>
      <c r="J40" s="198"/>
      <c r="K40" s="186"/>
      <c r="L40" s="61" t="s">
        <v>448</v>
      </c>
      <c r="M40" s="189"/>
      <c r="N40" s="59"/>
    </row>
    <row r="41" spans="1:14" ht="28.5">
      <c r="A41" s="198"/>
      <c r="B41" s="214"/>
      <c r="C41" s="52"/>
      <c r="D41" s="225"/>
      <c r="E41" s="204"/>
      <c r="F41" s="206"/>
      <c r="G41" s="208"/>
      <c r="H41" s="198"/>
      <c r="I41" s="211"/>
      <c r="J41" s="198"/>
      <c r="K41" s="186"/>
      <c r="L41" s="61" t="s">
        <v>449</v>
      </c>
      <c r="M41" s="189"/>
      <c r="N41" s="59" t="s">
        <v>455</v>
      </c>
    </row>
    <row r="42" spans="1:14" ht="28.5">
      <c r="A42" s="198"/>
      <c r="B42" s="214"/>
      <c r="C42" s="52"/>
      <c r="D42" s="225"/>
      <c r="E42" s="204"/>
      <c r="F42" s="206"/>
      <c r="G42" s="208"/>
      <c r="H42" s="198"/>
      <c r="I42" s="211"/>
      <c r="J42" s="198"/>
      <c r="K42" s="186"/>
      <c r="L42" s="61" t="s">
        <v>450</v>
      </c>
      <c r="M42" s="189"/>
      <c r="N42" s="59"/>
    </row>
    <row r="43" spans="1:14" ht="28.5">
      <c r="A43" s="198"/>
      <c r="B43" s="214"/>
      <c r="C43" s="52"/>
      <c r="D43" s="225"/>
      <c r="E43" s="204"/>
      <c r="F43" s="206"/>
      <c r="G43" s="208"/>
      <c r="H43" s="198"/>
      <c r="I43" s="211"/>
      <c r="J43" s="198"/>
      <c r="K43" s="186"/>
      <c r="L43" s="61" t="s">
        <v>451</v>
      </c>
      <c r="M43" s="189"/>
      <c r="N43" s="59"/>
    </row>
    <row r="44" spans="1:14">
      <c r="A44" s="199"/>
      <c r="B44" s="214"/>
      <c r="C44" s="53"/>
      <c r="D44" s="226"/>
      <c r="E44" s="205"/>
      <c r="F44" s="206"/>
      <c r="G44" s="209"/>
      <c r="H44" s="199"/>
      <c r="I44" s="212"/>
      <c r="J44" s="199"/>
      <c r="K44" s="187"/>
      <c r="L44" s="61" t="s">
        <v>452</v>
      </c>
      <c r="M44" s="193"/>
      <c r="N44" s="59"/>
    </row>
    <row r="45" spans="1:14" ht="42.75">
      <c r="A45" s="197" t="s">
        <v>245</v>
      </c>
      <c r="B45" s="214"/>
      <c r="C45" s="54" t="s">
        <v>423</v>
      </c>
      <c r="D45" s="223" t="s">
        <v>424</v>
      </c>
      <c r="E45" s="219" t="s">
        <v>425</v>
      </c>
      <c r="F45" s="47" t="s">
        <v>426</v>
      </c>
      <c r="G45" s="207" t="s">
        <v>439</v>
      </c>
      <c r="H45" s="197" t="s">
        <v>440</v>
      </c>
      <c r="I45" s="210" t="s">
        <v>441</v>
      </c>
      <c r="J45" s="197" t="s">
        <v>438</v>
      </c>
      <c r="K45" s="185" t="s">
        <v>442</v>
      </c>
      <c r="L45" s="61" t="s">
        <v>445</v>
      </c>
      <c r="M45" s="194" t="s">
        <v>457</v>
      </c>
      <c r="N45" s="62" t="s">
        <v>456</v>
      </c>
    </row>
    <row r="46" spans="1:14" ht="28.5">
      <c r="A46" s="198"/>
      <c r="B46" s="214"/>
      <c r="C46" s="54" t="s">
        <v>431</v>
      </c>
      <c r="D46" s="217"/>
      <c r="E46" s="220"/>
      <c r="F46" s="206" t="s">
        <v>432</v>
      </c>
      <c r="G46" s="208"/>
      <c r="H46" s="198"/>
      <c r="I46" s="211"/>
      <c r="J46" s="198"/>
      <c r="K46" s="186"/>
      <c r="L46" s="61" t="s">
        <v>448</v>
      </c>
      <c r="M46" s="195"/>
      <c r="N46" s="63" t="s">
        <v>458</v>
      </c>
    </row>
    <row r="47" spans="1:14">
      <c r="A47" s="198"/>
      <c r="B47" s="214"/>
      <c r="C47" s="54"/>
      <c r="D47" s="217"/>
      <c r="E47" s="220"/>
      <c r="F47" s="206"/>
      <c r="G47" s="208"/>
      <c r="H47" s="198"/>
      <c r="I47" s="211"/>
      <c r="J47" s="198"/>
      <c r="K47" s="186"/>
      <c r="L47" s="61" t="s">
        <v>449</v>
      </c>
      <c r="M47" s="195"/>
      <c r="N47" s="63"/>
    </row>
    <row r="48" spans="1:14" ht="28.5">
      <c r="A48" s="198"/>
      <c r="B48" s="214"/>
      <c r="C48" s="54"/>
      <c r="D48" s="217"/>
      <c r="E48" s="220"/>
      <c r="F48" s="206"/>
      <c r="G48" s="208"/>
      <c r="H48" s="198"/>
      <c r="I48" s="211"/>
      <c r="J48" s="198"/>
      <c r="K48" s="186"/>
      <c r="L48" s="61" t="s">
        <v>450</v>
      </c>
      <c r="M48" s="195"/>
      <c r="N48" s="63"/>
    </row>
    <row r="49" spans="1:14" ht="28.5">
      <c r="A49" s="198"/>
      <c r="B49" s="214"/>
      <c r="C49" s="54"/>
      <c r="D49" s="217"/>
      <c r="E49" s="220"/>
      <c r="F49" s="206"/>
      <c r="G49" s="208"/>
      <c r="H49" s="198"/>
      <c r="I49" s="211"/>
      <c r="J49" s="198"/>
      <c r="K49" s="186"/>
      <c r="L49" s="61" t="s">
        <v>451</v>
      </c>
      <c r="M49" s="195"/>
      <c r="N49" s="63"/>
    </row>
    <row r="50" spans="1:14">
      <c r="A50" s="199"/>
      <c r="B50" s="215"/>
      <c r="C50" s="55"/>
      <c r="D50" s="218"/>
      <c r="E50" s="221"/>
      <c r="F50" s="206"/>
      <c r="G50" s="209"/>
      <c r="H50" s="199"/>
      <c r="I50" s="212"/>
      <c r="J50" s="199"/>
      <c r="K50" s="187"/>
      <c r="L50" s="61" t="s">
        <v>452</v>
      </c>
      <c r="M50" s="196"/>
      <c r="N50" s="64"/>
    </row>
    <row r="51" spans="1:14">
      <c r="K51" s="185" t="s">
        <v>442</v>
      </c>
      <c r="L51" s="166"/>
      <c r="M51" s="179" t="s">
        <v>459</v>
      </c>
      <c r="N51" s="50" t="s">
        <v>460</v>
      </c>
    </row>
    <row r="52" spans="1:14">
      <c r="K52" s="186"/>
      <c r="L52" s="166"/>
      <c r="M52" s="171"/>
      <c r="N52" s="50"/>
    </row>
    <row r="53" spans="1:14" ht="42.75">
      <c r="K53" s="187"/>
      <c r="L53" s="166"/>
      <c r="M53" s="181"/>
      <c r="N53" s="50" t="s">
        <v>461</v>
      </c>
    </row>
    <row r="54" spans="1:14">
      <c r="K54" s="185" t="s">
        <v>442</v>
      </c>
      <c r="L54" s="166"/>
      <c r="M54" s="182" t="s">
        <v>459</v>
      </c>
      <c r="N54" s="58" t="s">
        <v>460</v>
      </c>
    </row>
    <row r="55" spans="1:14">
      <c r="K55" s="186"/>
      <c r="L55" s="166"/>
      <c r="M55" s="183"/>
      <c r="N55" s="59"/>
    </row>
    <row r="56" spans="1:14" ht="42.75">
      <c r="K56" s="187"/>
      <c r="L56" s="166"/>
      <c r="M56" s="184"/>
      <c r="N56" s="60" t="s">
        <v>461</v>
      </c>
    </row>
    <row r="57" spans="1:14">
      <c r="K57" s="185" t="s">
        <v>442</v>
      </c>
      <c r="L57" s="166"/>
      <c r="M57" s="182" t="s">
        <v>459</v>
      </c>
      <c r="N57" s="58" t="s">
        <v>460</v>
      </c>
    </row>
    <row r="58" spans="1:14">
      <c r="K58" s="186"/>
      <c r="L58" s="166"/>
      <c r="M58" s="183"/>
      <c r="N58" s="59"/>
    </row>
    <row r="59" spans="1:14" ht="42.75">
      <c r="K59" s="187"/>
      <c r="L59" s="166"/>
      <c r="M59" s="184"/>
      <c r="N59" s="60" t="s">
        <v>461</v>
      </c>
    </row>
    <row r="60" spans="1:14">
      <c r="K60" s="185" t="s">
        <v>442</v>
      </c>
      <c r="L60" s="166"/>
      <c r="M60" s="182" t="s">
        <v>459</v>
      </c>
      <c r="N60" s="58" t="s">
        <v>460</v>
      </c>
    </row>
    <row r="61" spans="1:14">
      <c r="K61" s="186"/>
      <c r="L61" s="166"/>
      <c r="M61" s="183"/>
      <c r="N61" s="59"/>
    </row>
    <row r="62" spans="1:14" ht="57">
      <c r="K62" s="187"/>
      <c r="L62" s="166"/>
      <c r="M62" s="184"/>
      <c r="N62" s="60" t="s">
        <v>462</v>
      </c>
    </row>
    <row r="63" spans="1:14">
      <c r="K63" s="185" t="s">
        <v>442</v>
      </c>
      <c r="L63" s="166"/>
      <c r="M63" s="179" t="s">
        <v>463</v>
      </c>
      <c r="N63" s="50" t="s">
        <v>464</v>
      </c>
    </row>
    <row r="64" spans="1:14">
      <c r="K64" s="186"/>
      <c r="L64" s="166"/>
      <c r="M64" s="171"/>
      <c r="N64" s="50"/>
    </row>
    <row r="65" spans="11:14" ht="28.5">
      <c r="K65" s="187"/>
      <c r="L65" s="166"/>
      <c r="M65" s="168"/>
      <c r="N65" s="65" t="s">
        <v>465</v>
      </c>
    </row>
    <row r="66" spans="11:14">
      <c r="K66" s="185" t="s">
        <v>442</v>
      </c>
      <c r="L66" s="166"/>
      <c r="M66" s="167" t="s">
        <v>463</v>
      </c>
      <c r="N66" s="50" t="s">
        <v>464</v>
      </c>
    </row>
    <row r="67" spans="11:14">
      <c r="K67" s="186"/>
      <c r="L67" s="166"/>
      <c r="M67" s="171"/>
      <c r="N67" s="50"/>
    </row>
    <row r="68" spans="11:14" ht="28.5">
      <c r="K68" s="187"/>
      <c r="L68" s="166"/>
      <c r="M68" s="181"/>
      <c r="N68" s="50" t="s">
        <v>465</v>
      </c>
    </row>
    <row r="69" spans="11:14" ht="28.5">
      <c r="K69" s="185" t="s">
        <v>443</v>
      </c>
      <c r="L69" s="166"/>
      <c r="M69" s="182" t="s">
        <v>466</v>
      </c>
      <c r="N69" s="58" t="s">
        <v>467</v>
      </c>
    </row>
    <row r="70" spans="11:14">
      <c r="K70" s="187"/>
      <c r="L70" s="166"/>
      <c r="M70" s="183"/>
      <c r="N70" s="59"/>
    </row>
    <row r="71" spans="11:14" ht="28.5">
      <c r="K71" s="56" t="s">
        <v>444</v>
      </c>
      <c r="L71" s="66"/>
      <c r="M71" s="184"/>
      <c r="N71" s="60" t="s">
        <v>468</v>
      </c>
    </row>
    <row r="72" spans="11:14" ht="71.25">
      <c r="K72" s="56" t="s">
        <v>442</v>
      </c>
      <c r="L72" s="66"/>
      <c r="M72" s="67" t="s">
        <v>469</v>
      </c>
      <c r="N72" s="50" t="s">
        <v>470</v>
      </c>
    </row>
    <row r="73" spans="11:14" ht="71.25">
      <c r="K73" s="56" t="s">
        <v>444</v>
      </c>
      <c r="L73" s="66"/>
      <c r="M73" s="68" t="s">
        <v>471</v>
      </c>
      <c r="N73" s="69" t="s">
        <v>472</v>
      </c>
    </row>
    <row r="74" spans="11:14">
      <c r="K74" s="185" t="s">
        <v>442</v>
      </c>
      <c r="L74" s="166"/>
      <c r="M74" s="179" t="s">
        <v>473</v>
      </c>
      <c r="N74" s="169" t="s">
        <v>474</v>
      </c>
    </row>
    <row r="75" spans="11:14">
      <c r="K75" s="187"/>
      <c r="L75" s="166"/>
      <c r="M75" s="168"/>
      <c r="N75" s="170"/>
    </row>
    <row r="76" spans="11:14">
      <c r="K76" s="185" t="s">
        <v>442</v>
      </c>
      <c r="L76" s="166"/>
      <c r="M76" s="167" t="s">
        <v>475</v>
      </c>
      <c r="N76" s="180" t="s">
        <v>476</v>
      </c>
    </row>
    <row r="77" spans="11:14">
      <c r="K77" s="187"/>
      <c r="L77" s="166"/>
      <c r="M77" s="168"/>
      <c r="N77" s="170"/>
    </row>
    <row r="78" spans="11:14">
      <c r="K78" s="185" t="s">
        <v>442</v>
      </c>
      <c r="L78" s="166"/>
      <c r="M78" s="167" t="s">
        <v>477</v>
      </c>
      <c r="N78" s="172" t="s">
        <v>478</v>
      </c>
    </row>
    <row r="79" spans="11:14">
      <c r="K79" s="186"/>
      <c r="L79" s="166"/>
      <c r="M79" s="171"/>
      <c r="N79" s="173"/>
    </row>
    <row r="80" spans="11:14">
      <c r="K80" s="187"/>
      <c r="L80" s="166"/>
      <c r="M80" s="171"/>
      <c r="N80" s="173"/>
    </row>
    <row r="81" spans="11:14">
      <c r="K81" s="185" t="s">
        <v>442</v>
      </c>
      <c r="L81" s="166"/>
      <c r="M81" s="171"/>
      <c r="N81" s="173"/>
    </row>
    <row r="82" spans="11:14">
      <c r="K82" s="186"/>
      <c r="L82" s="166"/>
      <c r="M82" s="171"/>
      <c r="N82" s="173"/>
    </row>
    <row r="83" spans="11:14">
      <c r="K83" s="187"/>
      <c r="L83" s="166"/>
      <c r="M83" s="168"/>
      <c r="N83" s="174"/>
    </row>
    <row r="84" spans="11:14">
      <c r="K84" s="185" t="s">
        <v>444</v>
      </c>
      <c r="L84" s="166"/>
      <c r="M84" s="175" t="s">
        <v>479</v>
      </c>
      <c r="N84" s="177" t="s">
        <v>480</v>
      </c>
    </row>
    <row r="85" spans="11:14">
      <c r="K85" s="187"/>
      <c r="L85" s="166"/>
      <c r="M85" s="176"/>
      <c r="N85" s="178"/>
    </row>
    <row r="86" spans="11:14">
      <c r="K86" s="185" t="s">
        <v>442</v>
      </c>
      <c r="L86" s="166"/>
      <c r="M86" s="167" t="s">
        <v>481</v>
      </c>
      <c r="N86" s="169" t="s">
        <v>482</v>
      </c>
    </row>
    <row r="87" spans="11:14">
      <c r="K87" s="187"/>
      <c r="L87" s="166"/>
      <c r="M87" s="168"/>
      <c r="N87" s="170"/>
    </row>
    <row r="88" spans="11:14">
      <c r="K88" s="185" t="s">
        <v>442</v>
      </c>
      <c r="L88" s="166"/>
      <c r="M88" s="167" t="s">
        <v>483</v>
      </c>
      <c r="N88" s="49" t="s">
        <v>484</v>
      </c>
    </row>
    <row r="89" spans="11:14">
      <c r="K89" s="186"/>
      <c r="L89" s="166"/>
      <c r="M89" s="171"/>
      <c r="N89" s="70"/>
    </row>
    <row r="90" spans="11:14" ht="28.5">
      <c r="K90" s="186"/>
      <c r="L90" s="166"/>
      <c r="M90" s="171"/>
      <c r="N90" s="50" t="s">
        <v>485</v>
      </c>
    </row>
    <row r="91" spans="11:14">
      <c r="K91" s="186"/>
      <c r="L91" s="166"/>
      <c r="M91" s="171"/>
      <c r="N91" s="50"/>
    </row>
    <row r="92" spans="11:14" ht="28.5">
      <c r="K92" s="187"/>
      <c r="L92" s="166"/>
      <c r="M92" s="168"/>
      <c r="N92" s="65" t="s">
        <v>486</v>
      </c>
    </row>
  </sheetData>
  <mergeCells count="115">
    <mergeCell ref="M6:N7"/>
    <mergeCell ref="A6:L7"/>
    <mergeCell ref="A5:B5"/>
    <mergeCell ref="A1:B4"/>
    <mergeCell ref="C1:M1"/>
    <mergeCell ref="C2:M2"/>
    <mergeCell ref="C3:M3"/>
    <mergeCell ref="C4:M4"/>
    <mergeCell ref="C5:N5"/>
    <mergeCell ref="H9:H20"/>
    <mergeCell ref="I9:I20"/>
    <mergeCell ref="J9:J20"/>
    <mergeCell ref="F10:F20"/>
    <mergeCell ref="A15:A20"/>
    <mergeCell ref="A9:A14"/>
    <mergeCell ref="B9:B50"/>
    <mergeCell ref="D9:D20"/>
    <mergeCell ref="E9:E20"/>
    <mergeCell ref="G9:G20"/>
    <mergeCell ref="A21:A26"/>
    <mergeCell ref="D21:D26"/>
    <mergeCell ref="E21:E26"/>
    <mergeCell ref="G21:G32"/>
    <mergeCell ref="A33:A38"/>
    <mergeCell ref="D33:D38"/>
    <mergeCell ref="E33:E38"/>
    <mergeCell ref="G33:G38"/>
    <mergeCell ref="A45:A50"/>
    <mergeCell ref="D45:D50"/>
    <mergeCell ref="E45:E50"/>
    <mergeCell ref="A39:A44"/>
    <mergeCell ref="D39:D44"/>
    <mergeCell ref="E39:E44"/>
    <mergeCell ref="A27:A32"/>
    <mergeCell ref="D27:D32"/>
    <mergeCell ref="E27:E32"/>
    <mergeCell ref="F28:F32"/>
    <mergeCell ref="G45:G50"/>
    <mergeCell ref="H45:H50"/>
    <mergeCell ref="I45:I50"/>
    <mergeCell ref="J45:J50"/>
    <mergeCell ref="F46:F50"/>
    <mergeCell ref="H33:H38"/>
    <mergeCell ref="I33:I38"/>
    <mergeCell ref="J33:J38"/>
    <mergeCell ref="F34:F38"/>
    <mergeCell ref="G39:G44"/>
    <mergeCell ref="H39:H44"/>
    <mergeCell ref="I39:I44"/>
    <mergeCell ref="J39:J44"/>
    <mergeCell ref="F40:F44"/>
    <mergeCell ref="H21:H32"/>
    <mergeCell ref="I21:I32"/>
    <mergeCell ref="J21:J32"/>
    <mergeCell ref="F22:F26"/>
    <mergeCell ref="K69:K70"/>
    <mergeCell ref="K74:K75"/>
    <mergeCell ref="K39:K44"/>
    <mergeCell ref="K45:K50"/>
    <mergeCell ref="K51:K53"/>
    <mergeCell ref="K54:K56"/>
    <mergeCell ref="K57:K59"/>
    <mergeCell ref="K9:K14"/>
    <mergeCell ref="K15:K20"/>
    <mergeCell ref="K21:K26"/>
    <mergeCell ref="K27:K32"/>
    <mergeCell ref="K33:K38"/>
    <mergeCell ref="K88:K92"/>
    <mergeCell ref="M9:M20"/>
    <mergeCell ref="N9:N14"/>
    <mergeCell ref="M21:M32"/>
    <mergeCell ref="N21:N26"/>
    <mergeCell ref="M33:M44"/>
    <mergeCell ref="N33:N38"/>
    <mergeCell ref="M45:M50"/>
    <mergeCell ref="L51:L53"/>
    <mergeCell ref="M51:M53"/>
    <mergeCell ref="L54:L56"/>
    <mergeCell ref="M54:M56"/>
    <mergeCell ref="L57:L59"/>
    <mergeCell ref="M57:M59"/>
    <mergeCell ref="L60:L62"/>
    <mergeCell ref="M60:M62"/>
    <mergeCell ref="K76:K77"/>
    <mergeCell ref="K78:K80"/>
    <mergeCell ref="K81:K83"/>
    <mergeCell ref="K84:K85"/>
    <mergeCell ref="K86:K87"/>
    <mergeCell ref="K60:K62"/>
    <mergeCell ref="K63:K65"/>
    <mergeCell ref="K66:K68"/>
    <mergeCell ref="L74:L75"/>
    <mergeCell ref="M74:M75"/>
    <mergeCell ref="N74:N75"/>
    <mergeCell ref="L76:L77"/>
    <mergeCell ref="M76:M77"/>
    <mergeCell ref="N76:N77"/>
    <mergeCell ref="L63:L65"/>
    <mergeCell ref="M63:M65"/>
    <mergeCell ref="L66:L68"/>
    <mergeCell ref="M66:M68"/>
    <mergeCell ref="L69:L70"/>
    <mergeCell ref="M69:M71"/>
    <mergeCell ref="L86:L87"/>
    <mergeCell ref="M86:M87"/>
    <mergeCell ref="N86:N87"/>
    <mergeCell ref="L88:L92"/>
    <mergeCell ref="M88:M92"/>
    <mergeCell ref="L78:L80"/>
    <mergeCell ref="M78:M83"/>
    <mergeCell ref="N78:N83"/>
    <mergeCell ref="L81:L83"/>
    <mergeCell ref="L84:L85"/>
    <mergeCell ref="M84:M85"/>
    <mergeCell ref="N84:N8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18"/>
  <sheetViews>
    <sheetView tabSelected="1" topLeftCell="B8" zoomScaleNormal="100" workbookViewId="0">
      <pane xSplit="1" ySplit="1" topLeftCell="N9" activePane="bottomRight" state="frozen"/>
      <selection activeCell="B8" sqref="B8"/>
      <selection pane="topRight" activeCell="C8" sqref="C8"/>
      <selection pane="bottomLeft" activeCell="B9" sqref="B9"/>
      <selection pane="bottomRight" activeCell="N8" sqref="N8"/>
    </sheetView>
  </sheetViews>
  <sheetFormatPr baseColWidth="10" defaultColWidth="10.875" defaultRowHeight="14.25"/>
  <cols>
    <col min="1" max="1" width="27.375" style="275" customWidth="1"/>
    <col min="2" max="2" width="37" style="275" customWidth="1"/>
    <col min="3" max="3" width="23.125" style="275" customWidth="1"/>
    <col min="4" max="4" width="33.375" style="275" customWidth="1"/>
    <col min="5" max="5" width="34.625" style="275" customWidth="1"/>
    <col min="6" max="6" width="26.375" style="275" customWidth="1"/>
    <col min="7" max="7" width="28.375" style="275" customWidth="1"/>
    <col min="8" max="8" width="33.625" style="275" customWidth="1"/>
    <col min="9" max="10" width="31.875" style="275" customWidth="1"/>
    <col min="11" max="11" width="57.5" style="275" customWidth="1"/>
    <col min="12" max="12" width="26" style="275" customWidth="1"/>
    <col min="13" max="13" width="22.375" style="275" customWidth="1"/>
    <col min="14" max="14" width="35.625" style="520" customWidth="1"/>
    <col min="15" max="16" width="36.125" style="275" hidden="1" customWidth="1"/>
    <col min="17" max="17" width="36" style="275" hidden="1" customWidth="1"/>
    <col min="18" max="19" width="36.125" style="275" hidden="1" customWidth="1"/>
    <col min="20" max="20" width="36.125" style="521" hidden="1" customWidth="1"/>
    <col min="21" max="21" width="21.125" style="275" customWidth="1"/>
    <col min="22" max="22" width="21.625" style="275" customWidth="1"/>
    <col min="23" max="23" width="20.875" style="275" customWidth="1"/>
    <col min="24" max="24" width="29" style="275" customWidth="1"/>
    <col min="25" max="25" width="31.625" style="275" customWidth="1"/>
    <col min="26" max="26" width="32.875" style="275" customWidth="1"/>
    <col min="27" max="27" width="29" style="275" customWidth="1"/>
    <col min="28" max="28" width="44.625" style="275" customWidth="1"/>
    <col min="29" max="29" width="31" style="275" customWidth="1"/>
    <col min="30" max="30" width="35.875" style="275" hidden="1" customWidth="1"/>
    <col min="31" max="31" width="37" style="522" hidden="1" customWidth="1"/>
    <col min="32" max="32" width="29.375" style="275" hidden="1" customWidth="1"/>
    <col min="33" max="33" width="27.125" style="275" hidden="1" customWidth="1"/>
    <col min="34" max="34" width="33.125" style="275" hidden="1" customWidth="1"/>
    <col min="35" max="35" width="34.25" style="275" customWidth="1"/>
    <col min="36" max="36" width="34.375" style="275" hidden="1" customWidth="1"/>
    <col min="37" max="37" width="2.125" style="275" hidden="1" customWidth="1"/>
    <col min="38" max="39" width="30.875" style="275" hidden="1" customWidth="1"/>
    <col min="40" max="40" width="26.25" style="275" hidden="1" customWidth="1"/>
    <col min="41" max="41" width="30.625" style="275" hidden="1" customWidth="1"/>
    <col min="42" max="42" width="39.375" style="275" hidden="1" customWidth="1"/>
    <col min="43" max="43" width="36.375" style="275" hidden="1" customWidth="1"/>
    <col min="44" max="44" width="32.875" style="275" hidden="1" customWidth="1"/>
    <col min="45" max="45" width="31" style="275" hidden="1" customWidth="1"/>
    <col min="46" max="46" width="24.375" style="275" hidden="1" customWidth="1"/>
    <col min="47" max="47" width="21.375" style="275" hidden="1" customWidth="1"/>
    <col min="48" max="48" width="24.375" style="275" hidden="1" customWidth="1"/>
    <col min="49" max="49" width="29" style="275" hidden="1" customWidth="1"/>
    <col min="50" max="50" width="26.375" style="275" hidden="1" customWidth="1"/>
    <col min="51" max="51" width="40.625" style="275" customWidth="1"/>
    <col min="52" max="52" width="10.875" style="275" hidden="1" customWidth="1"/>
    <col min="53" max="53" width="12.125" style="275" hidden="1" customWidth="1"/>
    <col min="54" max="54" width="10.875" style="275" hidden="1" customWidth="1"/>
    <col min="55" max="55" width="10.875" style="275" customWidth="1"/>
    <col min="56" max="16384" width="10.875" style="275"/>
  </cols>
  <sheetData>
    <row r="1" spans="1:51" s="275" customFormat="1" ht="20.25" customHeight="1">
      <c r="A1" s="272" t="s">
        <v>0</v>
      </c>
      <c r="B1" s="272"/>
      <c r="C1" s="272" t="s">
        <v>1</v>
      </c>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3" t="s">
        <v>206</v>
      </c>
      <c r="AY1" s="274"/>
    </row>
    <row r="2" spans="1:51" s="275" customFormat="1" ht="26.25" customHeight="1">
      <c r="A2" s="272"/>
      <c r="B2" s="272"/>
      <c r="C2" s="272" t="s">
        <v>2</v>
      </c>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3" t="s">
        <v>3</v>
      </c>
      <c r="AY2" s="274"/>
    </row>
    <row r="3" spans="1:51" s="275" customFormat="1" ht="20.25" customHeight="1">
      <c r="A3" s="272"/>
      <c r="B3" s="272"/>
      <c r="C3" s="272" t="s">
        <v>4</v>
      </c>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3" t="s">
        <v>205</v>
      </c>
      <c r="AY3" s="274"/>
    </row>
    <row r="4" spans="1:51" s="275" customFormat="1" ht="18.75" customHeight="1">
      <c r="A4" s="272"/>
      <c r="B4" s="272"/>
      <c r="C4" s="272" t="s">
        <v>242</v>
      </c>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3" t="s">
        <v>209</v>
      </c>
      <c r="AY4" s="274"/>
    </row>
    <row r="5" spans="1:51" s="275" customFormat="1" ht="21" customHeight="1">
      <c r="A5" s="276" t="s">
        <v>5</v>
      </c>
      <c r="B5" s="276"/>
      <c r="C5" s="276" t="s">
        <v>244</v>
      </c>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7"/>
    </row>
    <row r="6" spans="1:51" s="275" customFormat="1" ht="24.75" customHeight="1">
      <c r="A6" s="278" t="s">
        <v>163</v>
      </c>
      <c r="B6" s="278"/>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9"/>
      <c r="AC6" s="280" t="s">
        <v>89</v>
      </c>
      <c r="AD6" s="281"/>
      <c r="AE6" s="281"/>
      <c r="AF6" s="281"/>
      <c r="AG6" s="281"/>
      <c r="AH6" s="281"/>
      <c r="AI6" s="282" t="s">
        <v>6</v>
      </c>
      <c r="AJ6" s="282"/>
      <c r="AK6" s="282"/>
      <c r="AL6" s="282"/>
      <c r="AM6" s="282"/>
      <c r="AN6" s="282"/>
      <c r="AO6" s="282"/>
      <c r="AP6" s="282"/>
      <c r="AQ6" s="282"/>
      <c r="AR6" s="282"/>
      <c r="AS6" s="282"/>
      <c r="AT6" s="282"/>
      <c r="AU6" s="282"/>
      <c r="AV6" s="282"/>
      <c r="AW6" s="282"/>
      <c r="AX6" s="282"/>
      <c r="AY6" s="283"/>
    </row>
    <row r="7" spans="1:51" s="275" customFormat="1" ht="24" customHeight="1" thickBot="1">
      <c r="A7" s="284"/>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5"/>
      <c r="AC7" s="286"/>
      <c r="AD7" s="287"/>
      <c r="AE7" s="287"/>
      <c r="AF7" s="287"/>
      <c r="AG7" s="287"/>
      <c r="AH7" s="287"/>
      <c r="AI7" s="282"/>
      <c r="AJ7" s="282"/>
      <c r="AK7" s="282"/>
      <c r="AL7" s="282"/>
      <c r="AM7" s="282"/>
      <c r="AN7" s="282"/>
      <c r="AO7" s="282"/>
      <c r="AP7" s="282"/>
      <c r="AQ7" s="282"/>
      <c r="AR7" s="282"/>
      <c r="AS7" s="282"/>
      <c r="AT7" s="282"/>
      <c r="AU7" s="282"/>
      <c r="AV7" s="282"/>
      <c r="AW7" s="282"/>
      <c r="AX7" s="282"/>
      <c r="AY7" s="283"/>
    </row>
    <row r="8" spans="1:51" s="275" customFormat="1" ht="64.5" customHeight="1" thickBot="1">
      <c r="A8" s="288" t="s">
        <v>94</v>
      </c>
      <c r="B8" s="288" t="s">
        <v>7</v>
      </c>
      <c r="C8" s="288" t="s">
        <v>185</v>
      </c>
      <c r="D8" s="260" t="s">
        <v>145</v>
      </c>
      <c r="E8" s="260" t="s">
        <v>10</v>
      </c>
      <c r="F8" s="288" t="s">
        <v>11</v>
      </c>
      <c r="G8" s="260" t="s">
        <v>143</v>
      </c>
      <c r="H8" s="260" t="s">
        <v>189</v>
      </c>
      <c r="I8" s="260" t="s">
        <v>144</v>
      </c>
      <c r="J8" s="260" t="s">
        <v>194</v>
      </c>
      <c r="K8" s="289" t="s">
        <v>183</v>
      </c>
      <c r="L8" s="289" t="s">
        <v>201</v>
      </c>
      <c r="M8" s="289" t="s">
        <v>12</v>
      </c>
      <c r="N8" s="288" t="s">
        <v>187</v>
      </c>
      <c r="O8" s="290" t="s">
        <v>540</v>
      </c>
      <c r="P8" s="290" t="s">
        <v>541</v>
      </c>
      <c r="Q8" s="290" t="s">
        <v>542</v>
      </c>
      <c r="R8" s="290" t="s">
        <v>543</v>
      </c>
      <c r="S8" s="290" t="s">
        <v>544</v>
      </c>
      <c r="T8" s="291" t="s">
        <v>215</v>
      </c>
      <c r="U8" s="289" t="s">
        <v>146</v>
      </c>
      <c r="V8" s="289" t="s">
        <v>147</v>
      </c>
      <c r="W8" s="288" t="s">
        <v>16</v>
      </c>
      <c r="X8" s="288" t="s">
        <v>17</v>
      </c>
      <c r="Y8" s="288" t="s">
        <v>158</v>
      </c>
      <c r="Z8" s="288" t="s">
        <v>35</v>
      </c>
      <c r="AA8" s="288" t="s">
        <v>99</v>
      </c>
      <c r="AB8" s="288" t="s">
        <v>100</v>
      </c>
      <c r="AC8" s="260" t="s">
        <v>22</v>
      </c>
      <c r="AD8" s="260" t="s">
        <v>148</v>
      </c>
      <c r="AE8" s="292" t="s">
        <v>199</v>
      </c>
      <c r="AF8" s="260" t="s">
        <v>23</v>
      </c>
      <c r="AG8" s="260" t="s">
        <v>24</v>
      </c>
      <c r="AH8" s="260" t="s">
        <v>25</v>
      </c>
      <c r="AI8" s="288" t="s">
        <v>19</v>
      </c>
      <c r="AJ8" s="288" t="s">
        <v>227</v>
      </c>
      <c r="AK8" s="288" t="s">
        <v>224</v>
      </c>
      <c r="AL8" s="288" t="s">
        <v>225</v>
      </c>
      <c r="AM8" s="288" t="s">
        <v>226</v>
      </c>
      <c r="AN8" s="288" t="s">
        <v>18</v>
      </c>
      <c r="AO8" s="288" t="s">
        <v>20</v>
      </c>
      <c r="AP8" s="288" t="s">
        <v>216</v>
      </c>
      <c r="AQ8" s="288" t="s">
        <v>218</v>
      </c>
      <c r="AR8" s="288" t="s">
        <v>217</v>
      </c>
      <c r="AS8" s="288" t="s">
        <v>219</v>
      </c>
      <c r="AT8" s="288" t="s">
        <v>220</v>
      </c>
      <c r="AU8" s="288" t="s">
        <v>221</v>
      </c>
      <c r="AV8" s="288" t="s">
        <v>222</v>
      </c>
      <c r="AW8" s="288" t="s">
        <v>223</v>
      </c>
      <c r="AX8" s="288" t="s">
        <v>228</v>
      </c>
      <c r="AY8" s="288"/>
    </row>
    <row r="9" spans="1:51" s="275" customFormat="1" ht="33.75" customHeight="1">
      <c r="A9" s="293" t="s">
        <v>245</v>
      </c>
      <c r="B9" s="293" t="s">
        <v>246</v>
      </c>
      <c r="C9" s="294" t="s">
        <v>255</v>
      </c>
      <c r="D9" s="293" t="s">
        <v>247</v>
      </c>
      <c r="E9" s="293" t="s">
        <v>248</v>
      </c>
      <c r="F9" s="295">
        <v>2024130010106</v>
      </c>
      <c r="G9" s="293" t="s">
        <v>249</v>
      </c>
      <c r="H9" s="293" t="s">
        <v>250</v>
      </c>
      <c r="I9" s="296" t="s">
        <v>251</v>
      </c>
      <c r="J9" s="247">
        <v>0.1</v>
      </c>
      <c r="K9" s="297" t="s">
        <v>341</v>
      </c>
      <c r="L9" s="293" t="s">
        <v>539</v>
      </c>
      <c r="M9" s="296" t="s">
        <v>396</v>
      </c>
      <c r="N9" s="298">
        <v>18</v>
      </c>
      <c r="O9" s="299"/>
      <c r="P9" s="299"/>
      <c r="Q9" s="299"/>
      <c r="R9" s="299"/>
      <c r="S9" s="299"/>
      <c r="T9" s="299"/>
      <c r="U9" s="300">
        <v>46042</v>
      </c>
      <c r="V9" s="301">
        <v>46387</v>
      </c>
      <c r="W9" s="302">
        <f>_xlfn.DAYS(V9,U9)</f>
        <v>345</v>
      </c>
      <c r="X9" s="303">
        <v>1065570</v>
      </c>
      <c r="Y9" s="304" t="s">
        <v>409</v>
      </c>
      <c r="Z9" s="304" t="s">
        <v>410</v>
      </c>
      <c r="AA9" s="305" t="s">
        <v>411</v>
      </c>
      <c r="AB9" s="293" t="s">
        <v>412</v>
      </c>
      <c r="AC9" s="302" t="s">
        <v>413</v>
      </c>
      <c r="AD9" s="306"/>
      <c r="AE9" s="307"/>
      <c r="AF9" s="302"/>
      <c r="AG9" s="308"/>
      <c r="AH9" s="301"/>
      <c r="AI9" s="309">
        <v>360538505</v>
      </c>
      <c r="AJ9" s="310"/>
      <c r="AK9" s="310"/>
      <c r="AL9" s="310"/>
      <c r="AM9" s="265"/>
      <c r="AN9" s="311"/>
      <c r="AO9" s="312"/>
      <c r="AP9" s="310"/>
      <c r="AQ9" s="310"/>
      <c r="AR9" s="310"/>
      <c r="AS9" s="310"/>
      <c r="AT9" s="310"/>
      <c r="AU9" s="310"/>
      <c r="AV9" s="310"/>
      <c r="AW9" s="310"/>
      <c r="AX9" s="313" t="s">
        <v>546</v>
      </c>
    </row>
    <row r="10" spans="1:51" s="275" customFormat="1" ht="42.75">
      <c r="A10" s="314"/>
      <c r="B10" s="314"/>
      <c r="C10" s="315"/>
      <c r="D10" s="314"/>
      <c r="E10" s="314"/>
      <c r="F10" s="316"/>
      <c r="G10" s="314"/>
      <c r="H10" s="314"/>
      <c r="I10" s="317"/>
      <c r="J10" s="249"/>
      <c r="K10" s="297" t="s">
        <v>342</v>
      </c>
      <c r="L10" s="314"/>
      <c r="M10" s="317"/>
      <c r="N10" s="261">
        <v>14</v>
      </c>
      <c r="O10" s="299"/>
      <c r="P10" s="299"/>
      <c r="Q10" s="299"/>
      <c r="R10" s="299"/>
      <c r="S10" s="299"/>
      <c r="T10" s="299"/>
      <c r="U10" s="300">
        <v>46042</v>
      </c>
      <c r="V10" s="301">
        <v>46387</v>
      </c>
      <c r="W10" s="302">
        <f>_xlfn.DAYS(V10,U10)</f>
        <v>345</v>
      </c>
      <c r="X10" s="303"/>
      <c r="Y10" s="304"/>
      <c r="Z10" s="304"/>
      <c r="AA10" s="318"/>
      <c r="AB10" s="319"/>
      <c r="AC10" s="302" t="s">
        <v>413</v>
      </c>
      <c r="AD10" s="302"/>
      <c r="AE10" s="320"/>
      <c r="AF10" s="302"/>
      <c r="AG10" s="302"/>
      <c r="AH10" s="301"/>
      <c r="AI10" s="309">
        <v>335102455</v>
      </c>
      <c r="AJ10" s="310"/>
      <c r="AK10" s="310"/>
      <c r="AL10" s="310"/>
      <c r="AM10" s="265"/>
      <c r="AN10" s="311"/>
      <c r="AO10" s="321"/>
      <c r="AP10" s="310"/>
      <c r="AQ10" s="310"/>
      <c r="AR10" s="310"/>
      <c r="AS10" s="310"/>
      <c r="AT10" s="310"/>
      <c r="AU10" s="310"/>
      <c r="AV10" s="310"/>
      <c r="AW10" s="310"/>
      <c r="AX10" s="314"/>
    </row>
    <row r="11" spans="1:51" s="275" customFormat="1" ht="28.5" customHeight="1">
      <c r="A11" s="314"/>
      <c r="B11" s="314"/>
      <c r="C11" s="315"/>
      <c r="D11" s="314"/>
      <c r="E11" s="314"/>
      <c r="F11" s="316"/>
      <c r="G11" s="314"/>
      <c r="H11" s="314"/>
      <c r="I11" s="317"/>
      <c r="J11" s="249"/>
      <c r="K11" s="297" t="s">
        <v>343</v>
      </c>
      <c r="L11" s="314"/>
      <c r="M11" s="317"/>
      <c r="N11" s="298">
        <v>14</v>
      </c>
      <c r="O11" s="299"/>
      <c r="P11" s="299"/>
      <c r="Q11" s="299"/>
      <c r="R11" s="299"/>
      <c r="S11" s="299"/>
      <c r="T11" s="299"/>
      <c r="U11" s="300">
        <v>46042</v>
      </c>
      <c r="V11" s="301">
        <v>46387</v>
      </c>
      <c r="W11" s="302">
        <f t="shared" ref="W11:W15" si="0">_xlfn.DAYS(V11,U11)</f>
        <v>345</v>
      </c>
      <c r="X11" s="303"/>
      <c r="Y11" s="304"/>
      <c r="Z11" s="304"/>
      <c r="AA11" s="318"/>
      <c r="AB11" s="293" t="s">
        <v>414</v>
      </c>
      <c r="AC11" s="302" t="s">
        <v>413</v>
      </c>
      <c r="AD11" s="302"/>
      <c r="AE11" s="322"/>
      <c r="AF11" s="302"/>
      <c r="AG11" s="302"/>
      <c r="AH11" s="301"/>
      <c r="AI11" s="309">
        <v>88757217</v>
      </c>
      <c r="AJ11" s="310"/>
      <c r="AK11" s="310"/>
      <c r="AL11" s="310"/>
      <c r="AM11" s="265"/>
      <c r="AN11" s="311"/>
      <c r="AO11" s="321"/>
      <c r="AP11" s="310"/>
      <c r="AQ11" s="310"/>
      <c r="AR11" s="310"/>
      <c r="AS11" s="310"/>
      <c r="AT11" s="310"/>
      <c r="AU11" s="310"/>
      <c r="AV11" s="310"/>
      <c r="AW11" s="310"/>
      <c r="AX11" s="314"/>
    </row>
    <row r="12" spans="1:51" s="275" customFormat="1" ht="28.5" customHeight="1">
      <c r="A12" s="314"/>
      <c r="B12" s="314"/>
      <c r="C12" s="315"/>
      <c r="D12" s="319"/>
      <c r="E12" s="314"/>
      <c r="F12" s="316"/>
      <c r="G12" s="314"/>
      <c r="H12" s="319"/>
      <c r="I12" s="323"/>
      <c r="J12" s="248"/>
      <c r="K12" s="297" t="s">
        <v>344</v>
      </c>
      <c r="L12" s="314"/>
      <c r="M12" s="323"/>
      <c r="N12" s="298">
        <v>14</v>
      </c>
      <c r="O12" s="299"/>
      <c r="P12" s="299"/>
      <c r="Q12" s="299"/>
      <c r="R12" s="299"/>
      <c r="S12" s="299"/>
      <c r="T12" s="299"/>
      <c r="U12" s="300">
        <v>46042</v>
      </c>
      <c r="V12" s="301">
        <v>46387</v>
      </c>
      <c r="W12" s="302">
        <f t="shared" si="0"/>
        <v>345</v>
      </c>
      <c r="X12" s="303"/>
      <c r="Y12" s="304"/>
      <c r="Z12" s="304"/>
      <c r="AA12" s="324"/>
      <c r="AB12" s="319"/>
      <c r="AC12" s="302" t="s">
        <v>413</v>
      </c>
      <c r="AD12" s="302"/>
      <c r="AE12" s="322"/>
      <c r="AF12" s="302"/>
      <c r="AG12" s="302"/>
      <c r="AH12" s="301"/>
      <c r="AI12" s="309">
        <v>150000000</v>
      </c>
      <c r="AJ12" s="310"/>
      <c r="AK12" s="310"/>
      <c r="AL12" s="310"/>
      <c r="AM12" s="265"/>
      <c r="AN12" s="311"/>
      <c r="AO12" s="321"/>
      <c r="AP12" s="310"/>
      <c r="AQ12" s="310"/>
      <c r="AR12" s="310"/>
      <c r="AS12" s="310"/>
      <c r="AT12" s="310"/>
      <c r="AU12" s="310"/>
      <c r="AV12" s="310"/>
      <c r="AW12" s="310"/>
      <c r="AX12" s="319"/>
    </row>
    <row r="13" spans="1:51" s="275" customFormat="1" ht="28.5" customHeight="1">
      <c r="A13" s="314"/>
      <c r="B13" s="314"/>
      <c r="C13" s="315"/>
      <c r="D13" s="293" t="s">
        <v>252</v>
      </c>
      <c r="E13" s="314"/>
      <c r="F13" s="316"/>
      <c r="G13" s="314"/>
      <c r="H13" s="293" t="s">
        <v>253</v>
      </c>
      <c r="I13" s="296" t="s">
        <v>254</v>
      </c>
      <c r="J13" s="247">
        <v>0.15</v>
      </c>
      <c r="K13" s="297" t="s">
        <v>345</v>
      </c>
      <c r="L13" s="314"/>
      <c r="M13" s="296" t="s">
        <v>397</v>
      </c>
      <c r="N13" s="261">
        <v>14</v>
      </c>
      <c r="O13" s="299"/>
      <c r="P13" s="299"/>
      <c r="Q13" s="299"/>
      <c r="R13" s="299"/>
      <c r="S13" s="299"/>
      <c r="T13" s="299"/>
      <c r="U13" s="300">
        <v>46042</v>
      </c>
      <c r="V13" s="301">
        <v>46387</v>
      </c>
      <c r="W13" s="302">
        <f t="shared" si="0"/>
        <v>345</v>
      </c>
      <c r="X13" s="303"/>
      <c r="Y13" s="304"/>
      <c r="Z13" s="304"/>
      <c r="AA13" s="305" t="s">
        <v>415</v>
      </c>
      <c r="AB13" s="293" t="s">
        <v>416</v>
      </c>
      <c r="AC13" s="302" t="s">
        <v>413</v>
      </c>
      <c r="AD13" s="302"/>
      <c r="AE13" s="322"/>
      <c r="AF13" s="302"/>
      <c r="AG13" s="302"/>
      <c r="AH13" s="301"/>
      <c r="AI13" s="309">
        <v>90000000</v>
      </c>
      <c r="AJ13" s="310"/>
      <c r="AK13" s="310"/>
      <c r="AL13" s="310"/>
      <c r="AM13" s="265"/>
      <c r="AN13" s="311"/>
      <c r="AO13" s="321"/>
      <c r="AP13" s="310"/>
      <c r="AQ13" s="310"/>
      <c r="AR13" s="310"/>
      <c r="AS13" s="310"/>
      <c r="AT13" s="310"/>
      <c r="AU13" s="310"/>
      <c r="AV13" s="310"/>
      <c r="AW13" s="310"/>
      <c r="AX13" s="313"/>
    </row>
    <row r="14" spans="1:51" s="275" customFormat="1" ht="28.5">
      <c r="A14" s="314"/>
      <c r="B14" s="314"/>
      <c r="C14" s="315"/>
      <c r="D14" s="314"/>
      <c r="E14" s="314"/>
      <c r="F14" s="316"/>
      <c r="G14" s="314"/>
      <c r="H14" s="314"/>
      <c r="I14" s="317"/>
      <c r="J14" s="249"/>
      <c r="K14" s="297" t="s">
        <v>346</v>
      </c>
      <c r="L14" s="314"/>
      <c r="M14" s="317"/>
      <c r="N14" s="298">
        <v>13</v>
      </c>
      <c r="O14" s="299"/>
      <c r="P14" s="299"/>
      <c r="Q14" s="299"/>
      <c r="R14" s="299"/>
      <c r="S14" s="299"/>
      <c r="T14" s="299"/>
      <c r="U14" s="300">
        <v>46042</v>
      </c>
      <c r="V14" s="301">
        <v>46387</v>
      </c>
      <c r="W14" s="302">
        <f t="shared" si="0"/>
        <v>345</v>
      </c>
      <c r="X14" s="303"/>
      <c r="Y14" s="304"/>
      <c r="Z14" s="304"/>
      <c r="AA14" s="324"/>
      <c r="AB14" s="319"/>
      <c r="AC14" s="302" t="s">
        <v>413</v>
      </c>
      <c r="AD14" s="302"/>
      <c r="AE14" s="325"/>
      <c r="AF14" s="302"/>
      <c r="AG14" s="302"/>
      <c r="AH14" s="301"/>
      <c r="AI14" s="309">
        <v>150000000</v>
      </c>
      <c r="AJ14" s="310"/>
      <c r="AK14" s="310"/>
      <c r="AL14" s="310"/>
      <c r="AM14" s="265"/>
      <c r="AN14" s="311"/>
      <c r="AO14" s="321"/>
      <c r="AP14" s="310"/>
      <c r="AQ14" s="310"/>
      <c r="AR14" s="310"/>
      <c r="AS14" s="310"/>
      <c r="AT14" s="310"/>
      <c r="AU14" s="310"/>
      <c r="AV14" s="310"/>
      <c r="AW14" s="310"/>
      <c r="AX14" s="314"/>
    </row>
    <row r="15" spans="1:51" s="275" customFormat="1" ht="28.5" customHeight="1">
      <c r="A15" s="314"/>
      <c r="B15" s="314"/>
      <c r="C15" s="315"/>
      <c r="D15" s="314"/>
      <c r="E15" s="314"/>
      <c r="F15" s="316"/>
      <c r="G15" s="314"/>
      <c r="H15" s="314"/>
      <c r="I15" s="317"/>
      <c r="J15" s="249"/>
      <c r="K15" s="297" t="s">
        <v>347</v>
      </c>
      <c r="L15" s="314"/>
      <c r="M15" s="317"/>
      <c r="N15" s="298">
        <v>12</v>
      </c>
      <c r="O15" s="299"/>
      <c r="P15" s="299"/>
      <c r="Q15" s="299"/>
      <c r="R15" s="299"/>
      <c r="S15" s="299"/>
      <c r="T15" s="299"/>
      <c r="U15" s="300">
        <v>46042</v>
      </c>
      <c r="V15" s="301">
        <v>46387</v>
      </c>
      <c r="W15" s="302">
        <f t="shared" si="0"/>
        <v>345</v>
      </c>
      <c r="X15" s="303"/>
      <c r="Y15" s="304"/>
      <c r="Z15" s="304"/>
      <c r="AA15" s="326" t="s">
        <v>417</v>
      </c>
      <c r="AB15" s="293" t="s">
        <v>418</v>
      </c>
      <c r="AC15" s="302" t="s">
        <v>413</v>
      </c>
      <c r="AD15" s="302"/>
      <c r="AE15" s="325"/>
      <c r="AF15" s="302"/>
      <c r="AG15" s="302"/>
      <c r="AH15" s="301"/>
      <c r="AI15" s="309">
        <v>90000000</v>
      </c>
      <c r="AJ15" s="310"/>
      <c r="AK15" s="310"/>
      <c r="AL15" s="310"/>
      <c r="AM15" s="265"/>
      <c r="AN15" s="311"/>
      <c r="AO15" s="321"/>
      <c r="AP15" s="310"/>
      <c r="AQ15" s="310"/>
      <c r="AR15" s="310"/>
      <c r="AS15" s="310"/>
      <c r="AT15" s="310"/>
      <c r="AU15" s="310"/>
      <c r="AV15" s="310"/>
      <c r="AW15" s="310"/>
      <c r="AX15" s="314"/>
    </row>
    <row r="16" spans="1:51" s="275" customFormat="1" ht="57" customHeight="1">
      <c r="A16" s="314"/>
      <c r="B16" s="314"/>
      <c r="C16" s="315"/>
      <c r="D16" s="314"/>
      <c r="E16" s="314"/>
      <c r="F16" s="316"/>
      <c r="G16" s="314"/>
      <c r="H16" s="314"/>
      <c r="I16" s="317"/>
      <c r="J16" s="249"/>
      <c r="K16" s="327" t="s">
        <v>348</v>
      </c>
      <c r="L16" s="314"/>
      <c r="M16" s="317"/>
      <c r="N16" s="296">
        <v>1</v>
      </c>
      <c r="O16" s="296"/>
      <c r="P16" s="296"/>
      <c r="Q16" s="296"/>
      <c r="R16" s="296"/>
      <c r="S16" s="296"/>
      <c r="T16" s="296"/>
      <c r="U16" s="328">
        <v>46042</v>
      </c>
      <c r="V16" s="328">
        <v>46387</v>
      </c>
      <c r="W16" s="329">
        <f>_xlfn.DAYS(V16,U16)</f>
        <v>345</v>
      </c>
      <c r="X16" s="303"/>
      <c r="Y16" s="304"/>
      <c r="Z16" s="304"/>
      <c r="AA16" s="330"/>
      <c r="AB16" s="314"/>
      <c r="AC16" s="329" t="s">
        <v>413</v>
      </c>
      <c r="AD16" s="302"/>
      <c r="AE16" s="325"/>
      <c r="AF16" s="302"/>
      <c r="AG16" s="302"/>
      <c r="AH16" s="331"/>
      <c r="AI16" s="332">
        <v>429129278</v>
      </c>
      <c r="AJ16" s="310"/>
      <c r="AK16" s="310"/>
      <c r="AL16" s="310"/>
      <c r="AM16" s="265"/>
      <c r="AN16" s="311"/>
      <c r="AO16" s="333"/>
      <c r="AP16" s="310"/>
      <c r="AQ16" s="310"/>
      <c r="AR16" s="310"/>
      <c r="AS16" s="310"/>
      <c r="AT16" s="310"/>
      <c r="AU16" s="310"/>
      <c r="AV16" s="310"/>
      <c r="AW16" s="310"/>
      <c r="AX16" s="314"/>
    </row>
    <row r="17" spans="1:50" s="275" customFormat="1" ht="18.95" customHeight="1">
      <c r="A17" s="319"/>
      <c r="B17" s="319"/>
      <c r="C17" s="334"/>
      <c r="D17" s="319"/>
      <c r="E17" s="319"/>
      <c r="F17" s="335"/>
      <c r="G17" s="319"/>
      <c r="H17" s="319"/>
      <c r="I17" s="323"/>
      <c r="J17" s="248"/>
      <c r="K17" s="336"/>
      <c r="L17" s="319"/>
      <c r="M17" s="323"/>
      <c r="N17" s="323"/>
      <c r="O17" s="323"/>
      <c r="P17" s="323"/>
      <c r="Q17" s="323"/>
      <c r="R17" s="323"/>
      <c r="S17" s="323"/>
      <c r="T17" s="323"/>
      <c r="U17" s="337"/>
      <c r="V17" s="337"/>
      <c r="W17" s="338"/>
      <c r="X17" s="303"/>
      <c r="Y17" s="304"/>
      <c r="Z17" s="304"/>
      <c r="AA17" s="339"/>
      <c r="AB17" s="314"/>
      <c r="AC17" s="338"/>
      <c r="AD17" s="340"/>
      <c r="AE17" s="325"/>
      <c r="AF17" s="302"/>
      <c r="AG17" s="302"/>
      <c r="AH17" s="341"/>
      <c r="AI17" s="342"/>
      <c r="AJ17" s="310"/>
      <c r="AK17" s="310"/>
      <c r="AL17" s="310"/>
      <c r="AM17" s="265"/>
      <c r="AN17" s="311"/>
      <c r="AO17" s="343"/>
      <c r="AP17" s="310"/>
      <c r="AQ17" s="310"/>
      <c r="AR17" s="310"/>
      <c r="AS17" s="310"/>
      <c r="AT17" s="310"/>
      <c r="AU17" s="310"/>
      <c r="AV17" s="310"/>
      <c r="AW17" s="310"/>
      <c r="AX17" s="319"/>
    </row>
    <row r="18" spans="1:50" s="275" customFormat="1">
      <c r="A18" s="344"/>
      <c r="B18" s="344"/>
      <c r="C18" s="345"/>
      <c r="D18" s="344"/>
      <c r="E18" s="344"/>
      <c r="F18" s="346"/>
      <c r="G18" s="344"/>
      <c r="H18" s="344"/>
      <c r="I18" s="347"/>
      <c r="J18" s="120"/>
      <c r="K18" s="348"/>
      <c r="L18" s="344"/>
      <c r="M18" s="347"/>
      <c r="N18" s="347"/>
      <c r="O18" s="347"/>
      <c r="P18" s="347"/>
      <c r="Q18" s="347"/>
      <c r="R18" s="347"/>
      <c r="S18" s="347"/>
      <c r="T18" s="347"/>
      <c r="U18" s="349"/>
      <c r="V18" s="349"/>
      <c r="W18" s="350"/>
      <c r="X18" s="303"/>
      <c r="Y18" s="304"/>
      <c r="Z18" s="304"/>
      <c r="AA18" s="339"/>
      <c r="AB18" s="314"/>
      <c r="AC18" s="351"/>
      <c r="AD18" s="340"/>
      <c r="AE18" s="325"/>
      <c r="AF18" s="302"/>
      <c r="AG18" s="302"/>
      <c r="AH18" s="301"/>
      <c r="AI18" s="352"/>
      <c r="AJ18" s="352"/>
      <c r="AK18" s="352"/>
      <c r="AL18" s="352"/>
      <c r="AN18" s="311"/>
      <c r="AO18" s="343"/>
      <c r="AP18" s="310"/>
      <c r="AQ18" s="310"/>
      <c r="AR18" s="310"/>
      <c r="AS18" s="310"/>
      <c r="AT18" s="352"/>
      <c r="AU18" s="352"/>
      <c r="AV18" s="352"/>
      <c r="AW18" s="352"/>
      <c r="AX18" s="344"/>
    </row>
    <row r="19" spans="1:50" s="275" customFormat="1" ht="26.1" customHeight="1">
      <c r="A19" s="293" t="s">
        <v>245</v>
      </c>
      <c r="B19" s="293" t="s">
        <v>246</v>
      </c>
      <c r="C19" s="353" t="s">
        <v>255</v>
      </c>
      <c r="D19" s="293" t="s">
        <v>256</v>
      </c>
      <c r="E19" s="293" t="s">
        <v>257</v>
      </c>
      <c r="F19" s="295">
        <v>2024130010107</v>
      </c>
      <c r="G19" s="293" t="s">
        <v>258</v>
      </c>
      <c r="H19" s="354" t="s">
        <v>259</v>
      </c>
      <c r="I19" s="293" t="s">
        <v>260</v>
      </c>
      <c r="J19" s="355">
        <v>0.2</v>
      </c>
      <c r="K19" s="356" t="s">
        <v>349</v>
      </c>
      <c r="L19" s="293" t="s">
        <v>539</v>
      </c>
      <c r="M19" s="293" t="s">
        <v>398</v>
      </c>
      <c r="N19" s="357">
        <v>18</v>
      </c>
      <c r="O19" s="358"/>
      <c r="P19" s="358"/>
      <c r="Q19" s="358"/>
      <c r="R19" s="358"/>
      <c r="S19" s="296"/>
      <c r="T19" s="296"/>
      <c r="U19" s="328">
        <v>46042</v>
      </c>
      <c r="V19" s="328">
        <v>46387</v>
      </c>
      <c r="W19" s="329">
        <f>_xlfn.DAYS(V19,U19)</f>
        <v>345</v>
      </c>
      <c r="X19" s="303"/>
      <c r="Y19" s="304"/>
      <c r="Z19" s="304"/>
      <c r="AA19" s="305" t="s">
        <v>417</v>
      </c>
      <c r="AB19" s="314"/>
      <c r="AC19" s="340" t="s">
        <v>413</v>
      </c>
      <c r="AD19" s="359"/>
      <c r="AE19" s="360"/>
      <c r="AF19" s="361"/>
      <c r="AG19" s="362"/>
      <c r="AH19" s="361"/>
      <c r="AI19" s="363">
        <v>450600000</v>
      </c>
      <c r="AJ19" s="364"/>
      <c r="AK19" s="364"/>
      <c r="AL19" s="364"/>
      <c r="AM19" s="364"/>
      <c r="AN19" s="364"/>
      <c r="AO19" s="293"/>
      <c r="AP19" s="364"/>
      <c r="AQ19" s="364"/>
      <c r="AR19" s="364"/>
      <c r="AS19" s="364"/>
      <c r="AT19" s="364"/>
      <c r="AU19" s="364"/>
      <c r="AV19" s="364"/>
      <c r="AW19" s="364"/>
      <c r="AX19" s="313"/>
    </row>
    <row r="20" spans="1:50" s="275" customFormat="1" ht="33.950000000000003" customHeight="1">
      <c r="A20" s="314"/>
      <c r="B20" s="314"/>
      <c r="C20" s="365"/>
      <c r="D20" s="314"/>
      <c r="E20" s="314"/>
      <c r="F20" s="316"/>
      <c r="G20" s="314"/>
      <c r="H20" s="366"/>
      <c r="I20" s="314"/>
      <c r="J20" s="367"/>
      <c r="K20" s="368"/>
      <c r="L20" s="314"/>
      <c r="M20" s="314"/>
      <c r="N20" s="369"/>
      <c r="O20" s="370"/>
      <c r="P20" s="370"/>
      <c r="Q20" s="370"/>
      <c r="R20" s="370"/>
      <c r="S20" s="317"/>
      <c r="T20" s="317"/>
      <c r="U20" s="371"/>
      <c r="V20" s="371"/>
      <c r="W20" s="372"/>
      <c r="X20" s="303"/>
      <c r="Y20" s="304"/>
      <c r="Z20" s="304"/>
      <c r="AA20" s="318"/>
      <c r="AB20" s="314"/>
      <c r="AC20" s="340" t="s">
        <v>413</v>
      </c>
      <c r="AD20" s="373"/>
      <c r="AE20" s="360"/>
      <c r="AF20" s="361"/>
      <c r="AG20" s="362"/>
      <c r="AH20" s="361"/>
      <c r="AI20" s="374"/>
      <c r="AJ20" s="375"/>
      <c r="AK20" s="375"/>
      <c r="AL20" s="375"/>
      <c r="AM20" s="375"/>
      <c r="AN20" s="375"/>
      <c r="AO20" s="314"/>
      <c r="AP20" s="375"/>
      <c r="AQ20" s="375"/>
      <c r="AR20" s="375"/>
      <c r="AS20" s="375"/>
      <c r="AT20" s="375"/>
      <c r="AU20" s="375"/>
      <c r="AV20" s="375"/>
      <c r="AW20" s="375"/>
      <c r="AX20" s="314"/>
    </row>
    <row r="21" spans="1:50" s="275" customFormat="1" ht="0.95" customHeight="1">
      <c r="A21" s="314"/>
      <c r="B21" s="314"/>
      <c r="C21" s="365"/>
      <c r="D21" s="314"/>
      <c r="E21" s="314"/>
      <c r="F21" s="316"/>
      <c r="G21" s="314"/>
      <c r="H21" s="366"/>
      <c r="I21" s="314"/>
      <c r="J21" s="367"/>
      <c r="K21" s="376"/>
      <c r="L21" s="314"/>
      <c r="M21" s="314"/>
      <c r="N21" s="369"/>
      <c r="O21" s="370"/>
      <c r="P21" s="370"/>
      <c r="Q21" s="370"/>
      <c r="R21" s="370"/>
      <c r="S21" s="317"/>
      <c r="T21" s="317"/>
      <c r="U21" s="371"/>
      <c r="V21" s="371"/>
      <c r="W21" s="372"/>
      <c r="X21" s="303"/>
      <c r="Y21" s="304"/>
      <c r="Z21" s="304"/>
      <c r="AA21" s="318"/>
      <c r="AB21" s="314"/>
      <c r="AC21" s="340" t="s">
        <v>413</v>
      </c>
      <c r="AD21" s="377"/>
      <c r="AE21" s="378"/>
      <c r="AF21" s="361"/>
      <c r="AG21" s="362"/>
      <c r="AH21" s="361"/>
      <c r="AI21" s="379"/>
      <c r="AJ21" s="380"/>
      <c r="AK21" s="380"/>
      <c r="AL21" s="380"/>
      <c r="AM21" s="380"/>
      <c r="AN21" s="380"/>
      <c r="AO21" s="314"/>
      <c r="AP21" s="380"/>
      <c r="AQ21" s="380"/>
      <c r="AR21" s="380"/>
      <c r="AS21" s="380"/>
      <c r="AT21" s="380"/>
      <c r="AU21" s="380"/>
      <c r="AV21" s="380"/>
      <c r="AW21" s="380"/>
      <c r="AX21" s="314"/>
    </row>
    <row r="22" spans="1:50" s="275" customFormat="1" ht="42" customHeight="1">
      <c r="A22" s="314"/>
      <c r="B22" s="314"/>
      <c r="C22" s="365"/>
      <c r="D22" s="314"/>
      <c r="E22" s="314"/>
      <c r="F22" s="316"/>
      <c r="G22" s="314"/>
      <c r="H22" s="366"/>
      <c r="I22" s="314"/>
      <c r="J22" s="367"/>
      <c r="K22" s="381" t="s">
        <v>548</v>
      </c>
      <c r="L22" s="314"/>
      <c r="M22" s="314"/>
      <c r="N22" s="382"/>
      <c r="O22" s="383"/>
      <c r="P22" s="383"/>
      <c r="Q22" s="383"/>
      <c r="R22" s="383"/>
      <c r="S22" s="323"/>
      <c r="T22" s="323"/>
      <c r="U22" s="337"/>
      <c r="V22" s="337"/>
      <c r="W22" s="338"/>
      <c r="X22" s="303"/>
      <c r="Y22" s="304"/>
      <c r="Z22" s="304"/>
      <c r="AA22" s="318"/>
      <c r="AB22" s="314"/>
      <c r="AC22" s="340" t="s">
        <v>413</v>
      </c>
      <c r="AD22" s="373"/>
      <c r="AE22" s="378"/>
      <c r="AF22" s="361"/>
      <c r="AG22" s="362"/>
      <c r="AH22" s="361"/>
      <c r="AI22" s="379"/>
      <c r="AJ22" s="364"/>
      <c r="AK22" s="364"/>
      <c r="AL22" s="364"/>
      <c r="AM22" s="364"/>
      <c r="AN22" s="364"/>
      <c r="AO22" s="314"/>
      <c r="AP22" s="364"/>
      <c r="AQ22" s="364"/>
      <c r="AR22" s="364"/>
      <c r="AS22" s="364"/>
      <c r="AT22" s="364"/>
      <c r="AU22" s="364"/>
      <c r="AV22" s="364"/>
      <c r="AW22" s="364"/>
      <c r="AX22" s="314"/>
    </row>
    <row r="23" spans="1:50" s="275" customFormat="1" ht="51" hidden="1" customHeight="1">
      <c r="A23" s="314"/>
      <c r="B23" s="314"/>
      <c r="C23" s="365"/>
      <c r="D23" s="314"/>
      <c r="E23" s="314"/>
      <c r="F23" s="316"/>
      <c r="G23" s="314"/>
      <c r="H23" s="366"/>
      <c r="I23" s="314"/>
      <c r="J23" s="367"/>
      <c r="K23" s="384" t="s">
        <v>549</v>
      </c>
      <c r="L23" s="314"/>
      <c r="M23" s="314"/>
      <c r="N23" s="357">
        <v>16</v>
      </c>
      <c r="O23" s="296"/>
      <c r="P23" s="296"/>
      <c r="Q23" s="296"/>
      <c r="R23" s="296"/>
      <c r="S23" s="296"/>
      <c r="T23" s="296"/>
      <c r="U23" s="328">
        <v>46042</v>
      </c>
      <c r="V23" s="328">
        <v>46387</v>
      </c>
      <c r="W23" s="329">
        <f>_xlfn.DAYS(V23,U23)</f>
        <v>345</v>
      </c>
      <c r="X23" s="303"/>
      <c r="Y23" s="304"/>
      <c r="Z23" s="304"/>
      <c r="AA23" s="318"/>
      <c r="AB23" s="314"/>
      <c r="AC23" s="340" t="s">
        <v>413</v>
      </c>
      <c r="AD23" s="385"/>
      <c r="AE23" s="378"/>
      <c r="AF23" s="361"/>
      <c r="AG23" s="362"/>
      <c r="AH23" s="361"/>
      <c r="AI23" s="386"/>
      <c r="AJ23" s="375"/>
      <c r="AK23" s="375"/>
      <c r="AL23" s="375"/>
      <c r="AM23" s="375"/>
      <c r="AN23" s="375"/>
      <c r="AO23" s="314"/>
      <c r="AP23" s="375"/>
      <c r="AQ23" s="375"/>
      <c r="AR23" s="375"/>
      <c r="AS23" s="375"/>
      <c r="AT23" s="375"/>
      <c r="AU23" s="375"/>
      <c r="AV23" s="375"/>
      <c r="AW23" s="375"/>
      <c r="AX23" s="314"/>
    </row>
    <row r="24" spans="1:50" s="275" customFormat="1" ht="6.75" customHeight="1">
      <c r="A24" s="314"/>
      <c r="B24" s="314"/>
      <c r="C24" s="365"/>
      <c r="D24" s="319"/>
      <c r="E24" s="314"/>
      <c r="F24" s="316"/>
      <c r="G24" s="314"/>
      <c r="H24" s="366"/>
      <c r="I24" s="314"/>
      <c r="J24" s="367"/>
      <c r="K24" s="387"/>
      <c r="L24" s="314"/>
      <c r="M24" s="314"/>
      <c r="N24" s="369"/>
      <c r="O24" s="317"/>
      <c r="P24" s="317"/>
      <c r="Q24" s="317"/>
      <c r="R24" s="317"/>
      <c r="S24" s="317"/>
      <c r="T24" s="317"/>
      <c r="U24" s="371"/>
      <c r="V24" s="371"/>
      <c r="W24" s="372"/>
      <c r="X24" s="303"/>
      <c r="Y24" s="304"/>
      <c r="Z24" s="304"/>
      <c r="AA24" s="318"/>
      <c r="AB24" s="314"/>
      <c r="AC24" s="340" t="s">
        <v>413</v>
      </c>
      <c r="AD24" s="385"/>
      <c r="AE24" s="378"/>
      <c r="AF24" s="361"/>
      <c r="AG24" s="362"/>
      <c r="AH24" s="361"/>
      <c r="AI24" s="332">
        <v>270000000</v>
      </c>
      <c r="AJ24" s="375"/>
      <c r="AK24" s="375"/>
      <c r="AL24" s="375"/>
      <c r="AM24" s="375"/>
      <c r="AN24" s="375"/>
      <c r="AO24" s="314"/>
      <c r="AP24" s="375"/>
      <c r="AQ24" s="375"/>
      <c r="AR24" s="375"/>
      <c r="AS24" s="375"/>
      <c r="AT24" s="375"/>
      <c r="AU24" s="375"/>
      <c r="AV24" s="375"/>
      <c r="AW24" s="375"/>
      <c r="AX24" s="319"/>
    </row>
    <row r="25" spans="1:50" s="275" customFormat="1" ht="14.25" hidden="1" customHeight="1">
      <c r="A25" s="314"/>
      <c r="B25" s="314"/>
      <c r="C25" s="365"/>
      <c r="D25" s="293" t="s">
        <v>262</v>
      </c>
      <c r="E25" s="314"/>
      <c r="F25" s="316"/>
      <c r="G25" s="314"/>
      <c r="H25" s="366"/>
      <c r="I25" s="314"/>
      <c r="J25" s="367"/>
      <c r="K25" s="387"/>
      <c r="L25" s="314"/>
      <c r="M25" s="314"/>
      <c r="N25" s="369"/>
      <c r="O25" s="317"/>
      <c r="P25" s="317"/>
      <c r="Q25" s="317"/>
      <c r="R25" s="317"/>
      <c r="S25" s="317"/>
      <c r="T25" s="317"/>
      <c r="U25" s="371"/>
      <c r="V25" s="371"/>
      <c r="W25" s="372"/>
      <c r="X25" s="303"/>
      <c r="Y25" s="304"/>
      <c r="Z25" s="304"/>
      <c r="AA25" s="318"/>
      <c r="AB25" s="314"/>
      <c r="AC25" s="340" t="s">
        <v>413</v>
      </c>
      <c r="AD25" s="385"/>
      <c r="AE25" s="378"/>
      <c r="AF25" s="361"/>
      <c r="AG25" s="362"/>
      <c r="AH25" s="361"/>
      <c r="AI25" s="388"/>
      <c r="AJ25" s="375"/>
      <c r="AK25" s="375"/>
      <c r="AL25" s="375"/>
      <c r="AM25" s="375"/>
      <c r="AN25" s="375"/>
      <c r="AO25" s="314"/>
      <c r="AP25" s="375"/>
      <c r="AQ25" s="375"/>
      <c r="AR25" s="375"/>
      <c r="AS25" s="375"/>
      <c r="AT25" s="375"/>
      <c r="AU25" s="375"/>
      <c r="AV25" s="375"/>
      <c r="AW25" s="375"/>
      <c r="AX25" s="313"/>
    </row>
    <row r="26" spans="1:50" s="275" customFormat="1" ht="89.25" hidden="1" customHeight="1">
      <c r="A26" s="314"/>
      <c r="B26" s="314"/>
      <c r="C26" s="365"/>
      <c r="D26" s="314"/>
      <c r="E26" s="314"/>
      <c r="F26" s="316"/>
      <c r="G26" s="314"/>
      <c r="H26" s="366"/>
      <c r="I26" s="314"/>
      <c r="J26" s="367"/>
      <c r="K26" s="387"/>
      <c r="L26" s="314"/>
      <c r="M26" s="314"/>
      <c r="N26" s="369"/>
      <c r="O26" s="317"/>
      <c r="P26" s="317"/>
      <c r="Q26" s="317"/>
      <c r="R26" s="317"/>
      <c r="S26" s="317"/>
      <c r="T26" s="317"/>
      <c r="U26" s="371"/>
      <c r="V26" s="371"/>
      <c r="W26" s="372"/>
      <c r="X26" s="303"/>
      <c r="Y26" s="304"/>
      <c r="Z26" s="304"/>
      <c r="AA26" s="318"/>
      <c r="AB26" s="314"/>
      <c r="AC26" s="340" t="s">
        <v>413</v>
      </c>
      <c r="AD26" s="385"/>
      <c r="AE26" s="378"/>
      <c r="AF26" s="361"/>
      <c r="AG26" s="362"/>
      <c r="AH26" s="361"/>
      <c r="AI26" s="388"/>
      <c r="AJ26" s="375"/>
      <c r="AK26" s="375"/>
      <c r="AL26" s="375"/>
      <c r="AM26" s="375"/>
      <c r="AN26" s="375"/>
      <c r="AO26" s="314"/>
      <c r="AP26" s="375"/>
      <c r="AQ26" s="375"/>
      <c r="AR26" s="375"/>
      <c r="AS26" s="375"/>
      <c r="AT26" s="375"/>
      <c r="AU26" s="375"/>
      <c r="AV26" s="375"/>
      <c r="AW26" s="375"/>
      <c r="AX26" s="314"/>
    </row>
    <row r="27" spans="1:50" s="275" customFormat="1" ht="24.95" customHeight="1">
      <c r="A27" s="314"/>
      <c r="B27" s="314"/>
      <c r="C27" s="365"/>
      <c r="D27" s="314"/>
      <c r="E27" s="314"/>
      <c r="F27" s="316"/>
      <c r="G27" s="314"/>
      <c r="H27" s="366"/>
      <c r="I27" s="314"/>
      <c r="J27" s="367"/>
      <c r="K27" s="387"/>
      <c r="L27" s="314"/>
      <c r="M27" s="314"/>
      <c r="N27" s="369"/>
      <c r="O27" s="317"/>
      <c r="P27" s="317"/>
      <c r="Q27" s="317"/>
      <c r="R27" s="317"/>
      <c r="S27" s="317"/>
      <c r="T27" s="317"/>
      <c r="U27" s="371"/>
      <c r="V27" s="371"/>
      <c r="W27" s="372"/>
      <c r="X27" s="303"/>
      <c r="Y27" s="304"/>
      <c r="Z27" s="304"/>
      <c r="AA27" s="318"/>
      <c r="AB27" s="314"/>
      <c r="AC27" s="340" t="s">
        <v>413</v>
      </c>
      <c r="AD27" s="385"/>
      <c r="AE27" s="378"/>
      <c r="AF27" s="361"/>
      <c r="AG27" s="362"/>
      <c r="AH27" s="361"/>
      <c r="AI27" s="342"/>
      <c r="AJ27" s="380"/>
      <c r="AK27" s="380"/>
      <c r="AL27" s="380"/>
      <c r="AM27" s="380"/>
      <c r="AN27" s="380"/>
      <c r="AO27" s="314"/>
      <c r="AP27" s="380"/>
      <c r="AQ27" s="380"/>
      <c r="AR27" s="380"/>
      <c r="AS27" s="380"/>
      <c r="AT27" s="380"/>
      <c r="AU27" s="380"/>
      <c r="AV27" s="380"/>
      <c r="AW27" s="380"/>
      <c r="AX27" s="314"/>
    </row>
    <row r="28" spans="1:50" s="275" customFormat="1" ht="31.5" customHeight="1">
      <c r="A28" s="314"/>
      <c r="B28" s="314"/>
      <c r="C28" s="365"/>
      <c r="D28" s="314"/>
      <c r="E28" s="314"/>
      <c r="F28" s="316"/>
      <c r="G28" s="314"/>
      <c r="H28" s="389"/>
      <c r="I28" s="261" t="s">
        <v>261</v>
      </c>
      <c r="J28" s="390">
        <v>0.15</v>
      </c>
      <c r="K28" s="391" t="s">
        <v>550</v>
      </c>
      <c r="L28" s="314"/>
      <c r="M28" s="302" t="s">
        <v>399</v>
      </c>
      <c r="N28" s="392">
        <v>16</v>
      </c>
      <c r="O28" s="393"/>
      <c r="P28" s="393"/>
      <c r="Q28" s="394"/>
      <c r="R28" s="395"/>
      <c r="S28" s="393"/>
      <c r="T28" s="393"/>
      <c r="U28" s="300">
        <v>46042</v>
      </c>
      <c r="V28" s="301">
        <v>46387</v>
      </c>
      <c r="W28" s="302">
        <f t="shared" ref="W28" si="1">_xlfn.DAYS(V28,U28)</f>
        <v>345</v>
      </c>
      <c r="X28" s="303"/>
      <c r="Y28" s="304"/>
      <c r="Z28" s="304"/>
      <c r="AA28" s="324"/>
      <c r="AB28" s="319"/>
      <c r="AC28" s="340" t="s">
        <v>413</v>
      </c>
      <c r="AD28" s="385"/>
      <c r="AE28" s="378"/>
      <c r="AF28" s="361"/>
      <c r="AG28" s="362"/>
      <c r="AH28" s="361"/>
      <c r="AI28" s="396">
        <v>20000000</v>
      </c>
      <c r="AJ28" s="364"/>
      <c r="AK28" s="364"/>
      <c r="AL28" s="364"/>
      <c r="AM28" s="364"/>
      <c r="AN28" s="364"/>
      <c r="AO28" s="314"/>
      <c r="AP28" s="364"/>
      <c r="AQ28" s="364"/>
      <c r="AR28" s="364"/>
      <c r="AS28" s="364"/>
      <c r="AT28" s="364"/>
      <c r="AU28" s="364"/>
      <c r="AV28" s="364"/>
      <c r="AW28" s="364"/>
      <c r="AX28" s="314"/>
    </row>
    <row r="29" spans="1:50" s="275" customFormat="1" ht="25.5" customHeight="1">
      <c r="A29" s="314"/>
      <c r="B29" s="314"/>
      <c r="C29" s="365"/>
      <c r="D29" s="314"/>
      <c r="E29" s="314"/>
      <c r="F29" s="316"/>
      <c r="G29" s="314"/>
      <c r="H29" s="354" t="s">
        <v>263</v>
      </c>
      <c r="I29" s="293" t="s">
        <v>264</v>
      </c>
      <c r="J29" s="355">
        <v>0.1</v>
      </c>
      <c r="K29" s="391" t="s">
        <v>551</v>
      </c>
      <c r="L29" s="314"/>
      <c r="M29" s="293" t="s">
        <v>400</v>
      </c>
      <c r="N29" s="298">
        <v>6</v>
      </c>
      <c r="O29" s="299"/>
      <c r="P29" s="299"/>
      <c r="Q29" s="299"/>
      <c r="R29" s="299"/>
      <c r="S29" s="299"/>
      <c r="T29" s="299"/>
      <c r="U29" s="300">
        <v>46042</v>
      </c>
      <c r="V29" s="301">
        <v>46387</v>
      </c>
      <c r="W29" s="302">
        <f>_xlfn.DAYS(V29,U29)</f>
        <v>345</v>
      </c>
      <c r="X29" s="303"/>
      <c r="Y29" s="304"/>
      <c r="Z29" s="304"/>
      <c r="AA29" s="305" t="s">
        <v>419</v>
      </c>
      <c r="AB29" s="293" t="s">
        <v>420</v>
      </c>
      <c r="AC29" s="340" t="s">
        <v>413</v>
      </c>
      <c r="AD29" s="397"/>
      <c r="AE29" s="378"/>
      <c r="AF29" s="361"/>
      <c r="AG29" s="362"/>
      <c r="AH29" s="361"/>
      <c r="AI29" s="386">
        <v>120000000</v>
      </c>
      <c r="AJ29" s="380"/>
      <c r="AK29" s="380"/>
      <c r="AL29" s="380"/>
      <c r="AM29" s="380"/>
      <c r="AN29" s="380"/>
      <c r="AO29" s="314"/>
      <c r="AP29" s="380"/>
      <c r="AQ29" s="380"/>
      <c r="AR29" s="380"/>
      <c r="AS29" s="380"/>
      <c r="AT29" s="380"/>
      <c r="AU29" s="380"/>
      <c r="AV29" s="380"/>
      <c r="AW29" s="380"/>
      <c r="AX29" s="314"/>
    </row>
    <row r="30" spans="1:50" s="275" customFormat="1" ht="41.25" customHeight="1">
      <c r="A30" s="314"/>
      <c r="B30" s="314"/>
      <c r="C30" s="365"/>
      <c r="D30" s="314"/>
      <c r="E30" s="314"/>
      <c r="F30" s="316"/>
      <c r="G30" s="314"/>
      <c r="H30" s="366"/>
      <c r="I30" s="314"/>
      <c r="J30" s="367"/>
      <c r="K30" s="384" t="s">
        <v>547</v>
      </c>
      <c r="L30" s="314"/>
      <c r="M30" s="314"/>
      <c r="N30" s="296">
        <v>6</v>
      </c>
      <c r="O30" s="296"/>
      <c r="P30" s="296"/>
      <c r="Q30" s="296"/>
      <c r="R30" s="296"/>
      <c r="S30" s="296"/>
      <c r="T30" s="296"/>
      <c r="U30" s="328">
        <v>46042</v>
      </c>
      <c r="V30" s="328">
        <v>46387</v>
      </c>
      <c r="W30" s="329">
        <f>_xlfn.DAYS(V30,U30)</f>
        <v>345</v>
      </c>
      <c r="X30" s="303"/>
      <c r="Y30" s="304"/>
      <c r="Z30" s="304"/>
      <c r="AA30" s="318"/>
      <c r="AB30" s="314"/>
      <c r="AC30" s="340" t="s">
        <v>413</v>
      </c>
      <c r="AD30" s="397"/>
      <c r="AE30" s="378"/>
      <c r="AF30" s="361"/>
      <c r="AG30" s="362"/>
      <c r="AH30" s="361"/>
      <c r="AI30" s="332">
        <v>60000000</v>
      </c>
      <c r="AJ30" s="364"/>
      <c r="AK30" s="364"/>
      <c r="AL30" s="364"/>
      <c r="AM30" s="364"/>
      <c r="AN30" s="364"/>
      <c r="AO30" s="314"/>
      <c r="AP30" s="364"/>
      <c r="AQ30" s="364"/>
      <c r="AR30" s="364"/>
      <c r="AS30" s="364"/>
      <c r="AT30" s="364"/>
      <c r="AU30" s="364"/>
      <c r="AV30" s="364"/>
      <c r="AW30" s="364"/>
      <c r="AX30" s="314"/>
    </row>
    <row r="31" spans="1:50" s="275" customFormat="1" ht="67.5" hidden="1" customHeight="1">
      <c r="A31" s="314"/>
      <c r="B31" s="314"/>
      <c r="C31" s="365"/>
      <c r="D31" s="314"/>
      <c r="E31" s="314"/>
      <c r="F31" s="316"/>
      <c r="G31" s="314"/>
      <c r="H31" s="366"/>
      <c r="I31" s="314"/>
      <c r="J31" s="367"/>
      <c r="K31" s="398"/>
      <c r="L31" s="314"/>
      <c r="M31" s="314"/>
      <c r="N31" s="323"/>
      <c r="O31" s="323"/>
      <c r="P31" s="323"/>
      <c r="Q31" s="323"/>
      <c r="R31" s="323"/>
      <c r="S31" s="323"/>
      <c r="T31" s="323"/>
      <c r="U31" s="337"/>
      <c r="V31" s="337"/>
      <c r="W31" s="338"/>
      <c r="X31" s="303"/>
      <c r="Y31" s="304"/>
      <c r="Z31" s="304"/>
      <c r="AA31" s="318"/>
      <c r="AB31" s="314"/>
      <c r="AC31" s="340"/>
      <c r="AD31" s="397"/>
      <c r="AE31" s="378"/>
      <c r="AF31" s="361"/>
      <c r="AG31" s="362"/>
      <c r="AH31" s="361"/>
      <c r="AI31" s="342"/>
      <c r="AJ31" s="375"/>
      <c r="AK31" s="375"/>
      <c r="AL31" s="375"/>
      <c r="AM31" s="375"/>
      <c r="AN31" s="375"/>
      <c r="AO31" s="314"/>
      <c r="AP31" s="375"/>
      <c r="AQ31" s="375"/>
      <c r="AR31" s="375"/>
      <c r="AS31" s="375"/>
      <c r="AT31" s="375"/>
      <c r="AU31" s="375"/>
      <c r="AV31" s="375"/>
      <c r="AW31" s="375"/>
      <c r="AX31" s="314"/>
    </row>
    <row r="32" spans="1:50" s="275" customFormat="1" ht="41.1" customHeight="1">
      <c r="A32" s="314"/>
      <c r="B32" s="314"/>
      <c r="C32" s="365"/>
      <c r="D32" s="319"/>
      <c r="E32" s="314"/>
      <c r="F32" s="316"/>
      <c r="G32" s="314"/>
      <c r="H32" s="366"/>
      <c r="I32" s="314"/>
      <c r="J32" s="399"/>
      <c r="K32" s="391" t="s">
        <v>552</v>
      </c>
      <c r="L32" s="314"/>
      <c r="M32" s="319"/>
      <c r="N32" s="298">
        <v>6</v>
      </c>
      <c r="O32" s="299"/>
      <c r="P32" s="299"/>
      <c r="Q32" s="299"/>
      <c r="R32" s="299"/>
      <c r="S32" s="299"/>
      <c r="T32" s="299"/>
      <c r="U32" s="300">
        <v>46042</v>
      </c>
      <c r="V32" s="301">
        <v>46387</v>
      </c>
      <c r="W32" s="302">
        <f t="shared" ref="W32:W38" si="2">_xlfn.DAYS(V32,U32)</f>
        <v>345</v>
      </c>
      <c r="X32" s="303"/>
      <c r="Y32" s="304"/>
      <c r="Z32" s="304"/>
      <c r="AA32" s="318"/>
      <c r="AB32" s="314"/>
      <c r="AC32" s="340" t="s">
        <v>413</v>
      </c>
      <c r="AD32" s="397"/>
      <c r="AE32" s="378"/>
      <c r="AF32" s="361"/>
      <c r="AG32" s="362"/>
      <c r="AH32" s="361"/>
      <c r="AI32" s="400">
        <v>60000000</v>
      </c>
      <c r="AJ32" s="380"/>
      <c r="AK32" s="380"/>
      <c r="AL32" s="380"/>
      <c r="AM32" s="380"/>
      <c r="AN32" s="380"/>
      <c r="AO32" s="314"/>
      <c r="AP32" s="380"/>
      <c r="AQ32" s="380"/>
      <c r="AR32" s="380"/>
      <c r="AS32" s="380"/>
      <c r="AT32" s="380"/>
      <c r="AU32" s="380"/>
      <c r="AV32" s="380"/>
      <c r="AW32" s="380"/>
      <c r="AX32" s="319"/>
    </row>
    <row r="33" spans="1:50" s="275" customFormat="1" ht="14.25" customHeight="1">
      <c r="A33" s="314"/>
      <c r="B33" s="314"/>
      <c r="C33" s="365"/>
      <c r="D33" s="293" t="s">
        <v>265</v>
      </c>
      <c r="E33" s="314"/>
      <c r="F33" s="316"/>
      <c r="G33" s="314"/>
      <c r="H33" s="366"/>
      <c r="I33" s="314"/>
      <c r="J33" s="355">
        <v>0.1</v>
      </c>
      <c r="K33" s="384" t="s">
        <v>553</v>
      </c>
      <c r="L33" s="314"/>
      <c r="M33" s="293" t="s">
        <v>400</v>
      </c>
      <c r="N33" s="296">
        <v>6</v>
      </c>
      <c r="O33" s="296"/>
      <c r="P33" s="296"/>
      <c r="Q33" s="296"/>
      <c r="R33" s="296"/>
      <c r="S33" s="296"/>
      <c r="T33" s="296"/>
      <c r="U33" s="328">
        <v>46042</v>
      </c>
      <c r="V33" s="328">
        <v>46387</v>
      </c>
      <c r="W33" s="329">
        <f t="shared" si="2"/>
        <v>345</v>
      </c>
      <c r="X33" s="303"/>
      <c r="Y33" s="304"/>
      <c r="Z33" s="304"/>
      <c r="AA33" s="318"/>
      <c r="AB33" s="314"/>
      <c r="AC33" s="340" t="s">
        <v>413</v>
      </c>
      <c r="AD33" s="397"/>
      <c r="AE33" s="378"/>
      <c r="AF33" s="361"/>
      <c r="AG33" s="362"/>
      <c r="AH33" s="361"/>
      <c r="AI33" s="388">
        <v>60000000</v>
      </c>
      <c r="AJ33" s="364"/>
      <c r="AK33" s="364"/>
      <c r="AL33" s="364"/>
      <c r="AM33" s="364"/>
      <c r="AN33" s="364"/>
      <c r="AO33" s="314"/>
      <c r="AP33" s="364"/>
      <c r="AQ33" s="364"/>
      <c r="AR33" s="364"/>
      <c r="AS33" s="364"/>
      <c r="AT33" s="364"/>
      <c r="AU33" s="364"/>
      <c r="AV33" s="364"/>
      <c r="AW33" s="364"/>
      <c r="AX33" s="313"/>
    </row>
    <row r="34" spans="1:50" s="275" customFormat="1" ht="24" customHeight="1">
      <c r="A34" s="314"/>
      <c r="B34" s="314"/>
      <c r="C34" s="365"/>
      <c r="D34" s="314"/>
      <c r="E34" s="314"/>
      <c r="F34" s="316"/>
      <c r="G34" s="314"/>
      <c r="H34" s="366"/>
      <c r="I34" s="314"/>
      <c r="J34" s="367"/>
      <c r="K34" s="398"/>
      <c r="L34" s="314"/>
      <c r="M34" s="314"/>
      <c r="N34" s="323"/>
      <c r="O34" s="323"/>
      <c r="P34" s="323"/>
      <c r="Q34" s="323"/>
      <c r="R34" s="323"/>
      <c r="S34" s="323"/>
      <c r="T34" s="323"/>
      <c r="U34" s="337"/>
      <c r="V34" s="337"/>
      <c r="W34" s="338"/>
      <c r="X34" s="303"/>
      <c r="Y34" s="304"/>
      <c r="Z34" s="304"/>
      <c r="AA34" s="318"/>
      <c r="AB34" s="314"/>
      <c r="AC34" s="340"/>
      <c r="AD34" s="397"/>
      <c r="AE34" s="378"/>
      <c r="AF34" s="361"/>
      <c r="AG34" s="362"/>
      <c r="AH34" s="361"/>
      <c r="AI34" s="388"/>
      <c r="AJ34" s="375"/>
      <c r="AK34" s="375"/>
      <c r="AL34" s="375"/>
      <c r="AM34" s="375"/>
      <c r="AN34" s="375"/>
      <c r="AO34" s="314"/>
      <c r="AP34" s="375"/>
      <c r="AQ34" s="375"/>
      <c r="AR34" s="375"/>
      <c r="AS34" s="375"/>
      <c r="AT34" s="375"/>
      <c r="AU34" s="375"/>
      <c r="AV34" s="375"/>
      <c r="AW34" s="375"/>
      <c r="AX34" s="314"/>
    </row>
    <row r="35" spans="1:50" s="275" customFormat="1" ht="42.95" customHeight="1">
      <c r="A35" s="314"/>
      <c r="B35" s="314"/>
      <c r="C35" s="365"/>
      <c r="D35" s="314"/>
      <c r="E35" s="314"/>
      <c r="F35" s="316"/>
      <c r="G35" s="314"/>
      <c r="H35" s="366"/>
      <c r="I35" s="314"/>
      <c r="J35" s="367"/>
      <c r="K35" s="391" t="s">
        <v>554</v>
      </c>
      <c r="L35" s="314"/>
      <c r="M35" s="314"/>
      <c r="N35" s="298">
        <v>6</v>
      </c>
      <c r="O35" s="299"/>
      <c r="P35" s="299"/>
      <c r="Q35" s="299"/>
      <c r="R35" s="299"/>
      <c r="S35" s="299"/>
      <c r="T35" s="299"/>
      <c r="U35" s="300">
        <v>46042</v>
      </c>
      <c r="V35" s="301">
        <v>46387</v>
      </c>
      <c r="W35" s="302">
        <f t="shared" si="2"/>
        <v>345</v>
      </c>
      <c r="X35" s="303"/>
      <c r="Y35" s="304"/>
      <c r="Z35" s="304"/>
      <c r="AA35" s="318"/>
      <c r="AB35" s="314"/>
      <c r="AC35" s="340" t="s">
        <v>413</v>
      </c>
      <c r="AD35" s="397"/>
      <c r="AE35" s="378"/>
      <c r="AF35" s="361"/>
      <c r="AG35" s="362"/>
      <c r="AH35" s="361"/>
      <c r="AI35" s="386">
        <v>35000000</v>
      </c>
      <c r="AJ35" s="380"/>
      <c r="AK35" s="380"/>
      <c r="AL35" s="380"/>
      <c r="AM35" s="380"/>
      <c r="AN35" s="380"/>
      <c r="AO35" s="314"/>
      <c r="AP35" s="380"/>
      <c r="AQ35" s="380"/>
      <c r="AR35" s="380"/>
      <c r="AS35" s="380"/>
      <c r="AT35" s="380"/>
      <c r="AU35" s="380"/>
      <c r="AV35" s="380"/>
      <c r="AW35" s="380"/>
      <c r="AX35" s="314"/>
    </row>
    <row r="36" spans="1:50" s="275" customFormat="1" ht="24.95" customHeight="1">
      <c r="A36" s="314"/>
      <c r="B36" s="314"/>
      <c r="C36" s="365"/>
      <c r="D36" s="314"/>
      <c r="E36" s="314"/>
      <c r="F36" s="316"/>
      <c r="G36" s="314"/>
      <c r="H36" s="366"/>
      <c r="I36" s="314"/>
      <c r="J36" s="367"/>
      <c r="K36" s="384" t="s">
        <v>555</v>
      </c>
      <c r="L36" s="314"/>
      <c r="M36" s="314"/>
      <c r="N36" s="358">
        <v>5</v>
      </c>
      <c r="O36" s="358"/>
      <c r="P36" s="358"/>
      <c r="Q36" s="358"/>
      <c r="R36" s="358"/>
      <c r="S36" s="358"/>
      <c r="T36" s="358"/>
      <c r="U36" s="328">
        <v>46042</v>
      </c>
      <c r="V36" s="328">
        <v>46387</v>
      </c>
      <c r="W36" s="329">
        <f t="shared" si="2"/>
        <v>345</v>
      </c>
      <c r="X36" s="303"/>
      <c r="Y36" s="304"/>
      <c r="Z36" s="304"/>
      <c r="AA36" s="318"/>
      <c r="AB36" s="314"/>
      <c r="AC36" s="340" t="s">
        <v>413</v>
      </c>
      <c r="AD36" s="397"/>
      <c r="AE36" s="378"/>
      <c r="AF36" s="361"/>
      <c r="AG36" s="362"/>
      <c r="AH36" s="361"/>
      <c r="AI36" s="332">
        <v>50000000</v>
      </c>
      <c r="AJ36" s="401"/>
      <c r="AK36" s="401"/>
      <c r="AL36" s="401"/>
      <c r="AM36" s="401"/>
      <c r="AN36" s="401"/>
      <c r="AO36" s="314"/>
      <c r="AP36" s="401"/>
      <c r="AQ36" s="401"/>
      <c r="AR36" s="401"/>
      <c r="AS36" s="401"/>
      <c r="AT36" s="401"/>
      <c r="AU36" s="401"/>
      <c r="AV36" s="401"/>
      <c r="AW36" s="401"/>
      <c r="AX36" s="314"/>
    </row>
    <row r="37" spans="1:50" s="275" customFormat="1" ht="66.95" hidden="1" customHeight="1">
      <c r="A37" s="314"/>
      <c r="B37" s="314"/>
      <c r="C37" s="365"/>
      <c r="D37" s="314"/>
      <c r="E37" s="314"/>
      <c r="F37" s="316"/>
      <c r="G37" s="314"/>
      <c r="H37" s="366"/>
      <c r="I37" s="314"/>
      <c r="J37" s="367"/>
      <c r="K37" s="398"/>
      <c r="L37" s="314"/>
      <c r="M37" s="314"/>
      <c r="N37" s="383"/>
      <c r="O37" s="383"/>
      <c r="P37" s="383"/>
      <c r="Q37" s="383"/>
      <c r="R37" s="383"/>
      <c r="S37" s="383"/>
      <c r="T37" s="383"/>
      <c r="U37" s="337"/>
      <c r="V37" s="337"/>
      <c r="W37" s="338"/>
      <c r="X37" s="303"/>
      <c r="Y37" s="304"/>
      <c r="Z37" s="304"/>
      <c r="AA37" s="318"/>
      <c r="AB37" s="314"/>
      <c r="AC37" s="340"/>
      <c r="AD37" s="397"/>
      <c r="AE37" s="378"/>
      <c r="AF37" s="361"/>
      <c r="AG37" s="362"/>
      <c r="AH37" s="361"/>
      <c r="AI37" s="342"/>
      <c r="AJ37" s="401"/>
      <c r="AK37" s="401"/>
      <c r="AL37" s="401"/>
      <c r="AM37" s="401"/>
      <c r="AN37" s="401"/>
      <c r="AO37" s="314"/>
      <c r="AP37" s="401"/>
      <c r="AQ37" s="401"/>
      <c r="AR37" s="401"/>
      <c r="AS37" s="401"/>
      <c r="AT37" s="401"/>
      <c r="AU37" s="401"/>
      <c r="AV37" s="401"/>
      <c r="AW37" s="401"/>
      <c r="AX37" s="314"/>
    </row>
    <row r="38" spans="1:50" s="275" customFormat="1" ht="67.5" customHeight="1">
      <c r="A38" s="314"/>
      <c r="B38" s="314"/>
      <c r="C38" s="365"/>
      <c r="D38" s="319"/>
      <c r="E38" s="314"/>
      <c r="F38" s="316"/>
      <c r="G38" s="314"/>
      <c r="H38" s="389"/>
      <c r="I38" s="319"/>
      <c r="J38" s="399"/>
      <c r="K38" s="391" t="s">
        <v>556</v>
      </c>
      <c r="L38" s="314"/>
      <c r="M38" s="319"/>
      <c r="N38" s="298">
        <v>5</v>
      </c>
      <c r="O38" s="299"/>
      <c r="P38" s="299"/>
      <c r="Q38" s="299"/>
      <c r="R38" s="299"/>
      <c r="S38" s="299"/>
      <c r="T38" s="299"/>
      <c r="U38" s="300">
        <v>46042</v>
      </c>
      <c r="V38" s="301">
        <v>46387</v>
      </c>
      <c r="W38" s="302">
        <f t="shared" si="2"/>
        <v>345</v>
      </c>
      <c r="X38" s="303"/>
      <c r="Y38" s="304"/>
      <c r="Z38" s="304"/>
      <c r="AA38" s="318"/>
      <c r="AB38" s="314"/>
      <c r="AC38" s="340" t="s">
        <v>413</v>
      </c>
      <c r="AD38" s="397"/>
      <c r="AE38" s="378"/>
      <c r="AF38" s="361"/>
      <c r="AG38" s="362"/>
      <c r="AH38" s="361"/>
      <c r="AI38" s="400">
        <v>150000000</v>
      </c>
      <c r="AJ38" s="401"/>
      <c r="AK38" s="401"/>
      <c r="AL38" s="401"/>
      <c r="AM38" s="401"/>
      <c r="AN38" s="401"/>
      <c r="AO38" s="314"/>
      <c r="AP38" s="401"/>
      <c r="AQ38" s="401"/>
      <c r="AR38" s="401"/>
      <c r="AS38" s="401"/>
      <c r="AT38" s="401"/>
      <c r="AU38" s="401"/>
      <c r="AV38" s="401"/>
      <c r="AW38" s="401"/>
      <c r="AX38" s="319"/>
    </row>
    <row r="39" spans="1:50" s="275" customFormat="1" ht="62.25" customHeight="1">
      <c r="A39" s="314"/>
      <c r="B39" s="314"/>
      <c r="C39" s="365"/>
      <c r="D39" s="293" t="s">
        <v>266</v>
      </c>
      <c r="E39" s="314"/>
      <c r="F39" s="316"/>
      <c r="G39" s="314"/>
      <c r="H39" s="402" t="s">
        <v>267</v>
      </c>
      <c r="I39" s="293" t="s">
        <v>268</v>
      </c>
      <c r="J39" s="355">
        <v>0.2</v>
      </c>
      <c r="K39" s="391" t="s">
        <v>557</v>
      </c>
      <c r="L39" s="314"/>
      <c r="M39" s="293" t="s">
        <v>401</v>
      </c>
      <c r="N39" s="298">
        <v>5</v>
      </c>
      <c r="O39" s="299"/>
      <c r="P39" s="299"/>
      <c r="Q39" s="299"/>
      <c r="R39" s="299"/>
      <c r="S39" s="299"/>
      <c r="T39" s="299"/>
      <c r="U39" s="300">
        <v>46042</v>
      </c>
      <c r="V39" s="301">
        <v>46387</v>
      </c>
      <c r="W39" s="302">
        <f>_xlfn.DAYS(V39,U39)</f>
        <v>345</v>
      </c>
      <c r="X39" s="303"/>
      <c r="Y39" s="304"/>
      <c r="Z39" s="304"/>
      <c r="AA39" s="318"/>
      <c r="AB39" s="314"/>
      <c r="AC39" s="340" t="s">
        <v>413</v>
      </c>
      <c r="AD39" s="397"/>
      <c r="AE39" s="378"/>
      <c r="AF39" s="361"/>
      <c r="AG39" s="362"/>
      <c r="AH39" s="361"/>
      <c r="AI39" s="386">
        <v>100000000</v>
      </c>
      <c r="AJ39" s="364"/>
      <c r="AK39" s="364"/>
      <c r="AL39" s="364"/>
      <c r="AM39" s="364"/>
      <c r="AN39" s="364"/>
      <c r="AO39" s="314"/>
      <c r="AP39" s="364"/>
      <c r="AQ39" s="364"/>
      <c r="AR39" s="364"/>
      <c r="AS39" s="364"/>
      <c r="AT39" s="364"/>
      <c r="AU39" s="364"/>
      <c r="AV39" s="364"/>
      <c r="AW39" s="364"/>
      <c r="AX39" s="313"/>
    </row>
    <row r="40" spans="1:50" s="275" customFormat="1" ht="62.25" customHeight="1">
      <c r="A40" s="319"/>
      <c r="B40" s="319"/>
      <c r="C40" s="403"/>
      <c r="D40" s="319"/>
      <c r="E40" s="319"/>
      <c r="F40" s="335"/>
      <c r="G40" s="319"/>
      <c r="H40" s="404"/>
      <c r="I40" s="319"/>
      <c r="J40" s="399"/>
      <c r="K40" s="405" t="s">
        <v>558</v>
      </c>
      <c r="L40" s="319"/>
      <c r="M40" s="319"/>
      <c r="N40" s="298">
        <v>5</v>
      </c>
      <c r="O40" s="299"/>
      <c r="P40" s="299"/>
      <c r="Q40" s="299"/>
      <c r="R40" s="299"/>
      <c r="S40" s="299"/>
      <c r="T40" s="299"/>
      <c r="U40" s="300">
        <v>46042</v>
      </c>
      <c r="V40" s="301">
        <v>46387</v>
      </c>
      <c r="W40" s="302">
        <f>_xlfn.DAYS(V40,U40)</f>
        <v>345</v>
      </c>
      <c r="X40" s="303"/>
      <c r="Y40" s="304"/>
      <c r="Z40" s="304"/>
      <c r="AA40" s="324"/>
      <c r="AB40" s="319"/>
      <c r="AC40" s="340" t="s">
        <v>413</v>
      </c>
      <c r="AD40" s="397"/>
      <c r="AE40" s="378"/>
      <c r="AF40" s="361"/>
      <c r="AG40" s="362"/>
      <c r="AH40" s="361"/>
      <c r="AI40" s="396">
        <v>151301645.44999999</v>
      </c>
      <c r="AJ40" s="380"/>
      <c r="AK40" s="380"/>
      <c r="AL40" s="380"/>
      <c r="AM40" s="380"/>
      <c r="AN40" s="380"/>
      <c r="AO40" s="319"/>
      <c r="AP40" s="380"/>
      <c r="AQ40" s="380"/>
      <c r="AR40" s="380"/>
      <c r="AS40" s="380"/>
      <c r="AT40" s="380"/>
      <c r="AU40" s="380"/>
      <c r="AV40" s="380"/>
      <c r="AW40" s="380"/>
      <c r="AX40" s="319"/>
    </row>
    <row r="41" spans="1:50" s="275" customFormat="1" ht="16.5" customHeight="1">
      <c r="A41" s="344"/>
      <c r="B41" s="344"/>
      <c r="C41" s="406"/>
      <c r="D41" s="339"/>
      <c r="E41" s="344"/>
      <c r="F41" s="346"/>
      <c r="G41" s="344"/>
      <c r="H41" s="407"/>
      <c r="I41" s="344"/>
      <c r="J41" s="408"/>
      <c r="K41" s="391"/>
      <c r="L41" s="344"/>
      <c r="M41" s="344"/>
      <c r="N41" s="298"/>
      <c r="O41" s="299"/>
      <c r="P41" s="299"/>
      <c r="Q41" s="299"/>
      <c r="R41" s="299"/>
      <c r="S41" s="299"/>
      <c r="T41" s="299"/>
      <c r="U41" s="300"/>
      <c r="V41" s="301"/>
      <c r="W41" s="302"/>
      <c r="X41" s="303"/>
      <c r="Y41" s="304"/>
      <c r="Z41" s="304"/>
      <c r="AA41" s="339"/>
      <c r="AB41" s="344"/>
      <c r="AC41" s="340"/>
      <c r="AD41" s="397"/>
      <c r="AE41" s="378"/>
      <c r="AF41" s="361"/>
      <c r="AG41" s="362"/>
      <c r="AH41" s="361"/>
      <c r="AO41" s="409"/>
      <c r="AP41" s="410"/>
      <c r="AQ41" s="410"/>
      <c r="AR41" s="410"/>
      <c r="AS41" s="410"/>
      <c r="AX41" s="339"/>
    </row>
    <row r="42" spans="1:50" s="275" customFormat="1" ht="48.95" customHeight="1">
      <c r="A42" s="293" t="s">
        <v>269</v>
      </c>
      <c r="B42" s="293" t="s">
        <v>270</v>
      </c>
      <c r="C42" s="411" t="s">
        <v>271</v>
      </c>
      <c r="D42" s="412" t="s">
        <v>272</v>
      </c>
      <c r="E42" s="293" t="s">
        <v>273</v>
      </c>
      <c r="F42" s="295">
        <v>2024130010100</v>
      </c>
      <c r="G42" s="293" t="s">
        <v>274</v>
      </c>
      <c r="H42" s="293" t="s">
        <v>275</v>
      </c>
      <c r="I42" s="293" t="s">
        <v>276</v>
      </c>
      <c r="J42" s="247">
        <v>0.5</v>
      </c>
      <c r="K42" s="413" t="s">
        <v>350</v>
      </c>
      <c r="L42" s="293" t="s">
        <v>537</v>
      </c>
      <c r="M42" s="293" t="s">
        <v>402</v>
      </c>
      <c r="N42" s="298">
        <v>13</v>
      </c>
      <c r="O42" s="299"/>
      <c r="P42" s="299"/>
      <c r="Q42" s="299"/>
      <c r="R42" s="299"/>
      <c r="S42" s="299"/>
      <c r="T42" s="299"/>
      <c r="U42" s="300">
        <v>46042</v>
      </c>
      <c r="V42" s="301">
        <v>46387</v>
      </c>
      <c r="W42" s="302">
        <f t="shared" ref="W42:W103" si="3">_xlfn.DAYS(V42,U42)</f>
        <v>345</v>
      </c>
      <c r="X42" s="303"/>
      <c r="Y42" s="304"/>
      <c r="Z42" s="304"/>
      <c r="AA42" s="305" t="s">
        <v>411</v>
      </c>
      <c r="AB42" s="293" t="s">
        <v>412</v>
      </c>
      <c r="AC42" s="340" t="s">
        <v>413</v>
      </c>
      <c r="AD42" s="261"/>
      <c r="AE42" s="414"/>
      <c r="AF42" s="302"/>
      <c r="AG42" s="415"/>
      <c r="AH42" s="301"/>
      <c r="AI42" s="416">
        <v>738720000</v>
      </c>
      <c r="AJ42" s="364"/>
      <c r="AK42" s="364"/>
      <c r="AL42" s="364"/>
      <c r="AM42" s="364"/>
      <c r="AN42" s="417"/>
      <c r="AO42" s="418"/>
      <c r="AP42" s="364"/>
      <c r="AQ42" s="364"/>
      <c r="AR42" s="364"/>
      <c r="AS42" s="364"/>
      <c r="AT42" s="364"/>
      <c r="AU42" s="364"/>
      <c r="AV42" s="364"/>
      <c r="AW42" s="364"/>
      <c r="AX42" s="419"/>
    </row>
    <row r="43" spans="1:50" s="275" customFormat="1" ht="48.95" customHeight="1">
      <c r="A43" s="314"/>
      <c r="B43" s="314"/>
      <c r="C43" s="420"/>
      <c r="D43" s="421"/>
      <c r="E43" s="314"/>
      <c r="F43" s="316"/>
      <c r="G43" s="314"/>
      <c r="H43" s="314"/>
      <c r="I43" s="314"/>
      <c r="J43" s="248"/>
      <c r="K43" s="413" t="s">
        <v>351</v>
      </c>
      <c r="L43" s="314"/>
      <c r="M43" s="319"/>
      <c r="N43" s="298">
        <v>12</v>
      </c>
      <c r="O43" s="299"/>
      <c r="P43" s="299"/>
      <c r="Q43" s="299"/>
      <c r="R43" s="299"/>
      <c r="S43" s="299"/>
      <c r="T43" s="299"/>
      <c r="U43" s="300">
        <v>46042</v>
      </c>
      <c r="V43" s="301">
        <v>46387</v>
      </c>
      <c r="W43" s="302">
        <f t="shared" si="3"/>
        <v>345</v>
      </c>
      <c r="X43" s="303"/>
      <c r="Y43" s="304"/>
      <c r="Z43" s="304"/>
      <c r="AA43" s="318"/>
      <c r="AB43" s="319"/>
      <c r="AC43" s="340" t="s">
        <v>413</v>
      </c>
      <c r="AD43" s="261"/>
      <c r="AE43" s="414"/>
      <c r="AF43" s="302"/>
      <c r="AG43" s="415"/>
      <c r="AH43" s="301"/>
      <c r="AI43" s="416">
        <v>146205000</v>
      </c>
      <c r="AJ43" s="380"/>
      <c r="AK43" s="380"/>
      <c r="AL43" s="380"/>
      <c r="AM43" s="380"/>
      <c r="AN43" s="417"/>
      <c r="AO43" s="418"/>
      <c r="AP43" s="380"/>
      <c r="AQ43" s="380"/>
      <c r="AR43" s="380"/>
      <c r="AS43" s="380"/>
      <c r="AT43" s="380"/>
      <c r="AU43" s="380"/>
      <c r="AV43" s="380"/>
      <c r="AW43" s="380"/>
      <c r="AX43" s="421"/>
    </row>
    <row r="44" spans="1:50" s="275" customFormat="1" ht="48.95" customHeight="1">
      <c r="A44" s="314"/>
      <c r="B44" s="314"/>
      <c r="C44" s="420"/>
      <c r="D44" s="422" t="s">
        <v>277</v>
      </c>
      <c r="E44" s="314"/>
      <c r="F44" s="316"/>
      <c r="G44" s="314"/>
      <c r="H44" s="314"/>
      <c r="I44" s="314"/>
      <c r="J44" s="247">
        <v>0.25</v>
      </c>
      <c r="K44" s="413" t="s">
        <v>352</v>
      </c>
      <c r="L44" s="314"/>
      <c r="M44" s="293" t="s">
        <v>402</v>
      </c>
      <c r="N44" s="298">
        <v>12</v>
      </c>
      <c r="O44" s="299"/>
      <c r="P44" s="299"/>
      <c r="Q44" s="299"/>
      <c r="R44" s="299"/>
      <c r="S44" s="299"/>
      <c r="T44" s="299"/>
      <c r="U44" s="300">
        <v>46042</v>
      </c>
      <c r="V44" s="301">
        <v>46387</v>
      </c>
      <c r="W44" s="302">
        <f t="shared" si="3"/>
        <v>345</v>
      </c>
      <c r="X44" s="303"/>
      <c r="Y44" s="304"/>
      <c r="Z44" s="304"/>
      <c r="AA44" s="318"/>
      <c r="AB44" s="293" t="s">
        <v>414</v>
      </c>
      <c r="AC44" s="340" t="s">
        <v>413</v>
      </c>
      <c r="AD44" s="302"/>
      <c r="AE44" s="414"/>
      <c r="AF44" s="302"/>
      <c r="AG44" s="415"/>
      <c r="AH44" s="301"/>
      <c r="AI44" s="423">
        <v>92340000</v>
      </c>
      <c r="AJ44" s="364"/>
      <c r="AK44" s="364"/>
      <c r="AL44" s="364"/>
      <c r="AM44" s="364"/>
      <c r="AN44" s="424"/>
      <c r="AO44" s="418"/>
      <c r="AP44" s="364"/>
      <c r="AQ44" s="364"/>
      <c r="AR44" s="364"/>
      <c r="AS44" s="364"/>
      <c r="AT44" s="364"/>
      <c r="AU44" s="364"/>
      <c r="AV44" s="364"/>
      <c r="AW44" s="364"/>
      <c r="AX44" s="313"/>
    </row>
    <row r="45" spans="1:50" s="275" customFormat="1" ht="48.95" customHeight="1">
      <c r="A45" s="314"/>
      <c r="B45" s="314"/>
      <c r="C45" s="420"/>
      <c r="D45" s="425"/>
      <c r="E45" s="314"/>
      <c r="F45" s="316"/>
      <c r="G45" s="314"/>
      <c r="H45" s="319"/>
      <c r="I45" s="319"/>
      <c r="J45" s="248"/>
      <c r="K45" s="413" t="s">
        <v>353</v>
      </c>
      <c r="L45" s="314"/>
      <c r="M45" s="319"/>
      <c r="N45" s="298">
        <v>12</v>
      </c>
      <c r="O45" s="299"/>
      <c r="P45" s="299"/>
      <c r="Q45" s="299"/>
      <c r="R45" s="299"/>
      <c r="S45" s="299"/>
      <c r="T45" s="299"/>
      <c r="U45" s="300">
        <v>46042</v>
      </c>
      <c r="V45" s="301">
        <v>46387</v>
      </c>
      <c r="W45" s="302">
        <f t="shared" si="3"/>
        <v>345</v>
      </c>
      <c r="X45" s="303"/>
      <c r="Y45" s="304"/>
      <c r="Z45" s="304"/>
      <c r="AA45" s="324"/>
      <c r="AB45" s="319"/>
      <c r="AC45" s="340" t="s">
        <v>413</v>
      </c>
      <c r="AD45" s="302"/>
      <c r="AE45" s="426"/>
      <c r="AF45" s="302"/>
      <c r="AG45" s="302"/>
      <c r="AH45" s="301"/>
      <c r="AI45" s="416">
        <v>141592332</v>
      </c>
      <c r="AJ45" s="380"/>
      <c r="AK45" s="380"/>
      <c r="AL45" s="380"/>
      <c r="AM45" s="380"/>
      <c r="AN45" s="427"/>
      <c r="AO45" s="418"/>
      <c r="AP45" s="380"/>
      <c r="AQ45" s="380"/>
      <c r="AR45" s="380"/>
      <c r="AS45" s="380"/>
      <c r="AT45" s="380"/>
      <c r="AU45" s="380"/>
      <c r="AV45" s="380"/>
      <c r="AW45" s="380"/>
      <c r="AX45" s="425"/>
    </row>
    <row r="46" spans="1:50" s="275" customFormat="1" ht="48.95" customHeight="1">
      <c r="A46" s="314"/>
      <c r="B46" s="314"/>
      <c r="C46" s="420"/>
      <c r="D46" s="422" t="s">
        <v>278</v>
      </c>
      <c r="E46" s="314"/>
      <c r="F46" s="316"/>
      <c r="G46" s="314"/>
      <c r="H46" s="293" t="s">
        <v>279</v>
      </c>
      <c r="I46" s="293" t="s">
        <v>280</v>
      </c>
      <c r="J46" s="247">
        <v>0.15</v>
      </c>
      <c r="K46" s="413" t="s">
        <v>354</v>
      </c>
      <c r="L46" s="314"/>
      <c r="M46" s="293" t="s">
        <v>401</v>
      </c>
      <c r="N46" s="298">
        <v>18</v>
      </c>
      <c r="O46" s="299"/>
      <c r="P46" s="299"/>
      <c r="Q46" s="299"/>
      <c r="R46" s="299"/>
      <c r="S46" s="299"/>
      <c r="T46" s="299"/>
      <c r="U46" s="300">
        <v>46042</v>
      </c>
      <c r="V46" s="301">
        <v>46387</v>
      </c>
      <c r="W46" s="302">
        <f t="shared" si="3"/>
        <v>345</v>
      </c>
      <c r="X46" s="303"/>
      <c r="Y46" s="304"/>
      <c r="Z46" s="304"/>
      <c r="AA46" s="305" t="s">
        <v>415</v>
      </c>
      <c r="AB46" s="293" t="s">
        <v>416</v>
      </c>
      <c r="AC46" s="340" t="s">
        <v>413</v>
      </c>
      <c r="AD46" s="302"/>
      <c r="AE46" s="322"/>
      <c r="AF46" s="302"/>
      <c r="AG46" s="302"/>
      <c r="AH46" s="301"/>
      <c r="AI46" s="428">
        <v>184680000</v>
      </c>
      <c r="AJ46" s="364"/>
      <c r="AK46" s="364"/>
      <c r="AL46" s="364"/>
      <c r="AM46" s="364"/>
      <c r="AN46" s="429"/>
      <c r="AO46" s="418"/>
      <c r="AP46" s="364"/>
      <c r="AQ46" s="364"/>
      <c r="AR46" s="364"/>
      <c r="AS46" s="364"/>
      <c r="AT46" s="364"/>
      <c r="AU46" s="364"/>
      <c r="AV46" s="364"/>
      <c r="AW46" s="364"/>
      <c r="AX46" s="313"/>
    </row>
    <row r="47" spans="1:50" s="275" customFormat="1" ht="48.95" customHeight="1">
      <c r="A47" s="314"/>
      <c r="B47" s="314"/>
      <c r="C47" s="420"/>
      <c r="D47" s="425"/>
      <c r="E47" s="314"/>
      <c r="F47" s="316"/>
      <c r="G47" s="314"/>
      <c r="H47" s="314"/>
      <c r="I47" s="319"/>
      <c r="J47" s="248"/>
      <c r="K47" s="413" t="s">
        <v>355</v>
      </c>
      <c r="L47" s="314"/>
      <c r="M47" s="319"/>
      <c r="N47" s="298">
        <v>17</v>
      </c>
      <c r="O47" s="299"/>
      <c r="P47" s="299"/>
      <c r="Q47" s="299"/>
      <c r="R47" s="299"/>
      <c r="S47" s="299"/>
      <c r="T47" s="299"/>
      <c r="U47" s="300">
        <v>46042</v>
      </c>
      <c r="V47" s="301">
        <v>46387</v>
      </c>
      <c r="W47" s="302">
        <f t="shared" si="3"/>
        <v>345</v>
      </c>
      <c r="X47" s="303"/>
      <c r="Y47" s="304"/>
      <c r="Z47" s="304"/>
      <c r="AA47" s="324"/>
      <c r="AB47" s="319"/>
      <c r="AC47" s="340" t="s">
        <v>413</v>
      </c>
      <c r="AD47" s="302"/>
      <c r="AE47" s="325"/>
      <c r="AF47" s="302"/>
      <c r="AG47" s="302"/>
      <c r="AH47" s="301"/>
      <c r="AI47" s="428">
        <v>92340000</v>
      </c>
      <c r="AJ47" s="380"/>
      <c r="AK47" s="380"/>
      <c r="AL47" s="380"/>
      <c r="AM47" s="380"/>
      <c r="AN47" s="429"/>
      <c r="AO47" s="418"/>
      <c r="AP47" s="380"/>
      <c r="AQ47" s="380"/>
      <c r="AR47" s="380"/>
      <c r="AS47" s="380"/>
      <c r="AT47" s="380"/>
      <c r="AU47" s="380"/>
      <c r="AV47" s="380"/>
      <c r="AW47" s="380"/>
      <c r="AX47" s="425"/>
    </row>
    <row r="48" spans="1:50" s="275" customFormat="1" ht="48.95" customHeight="1">
      <c r="A48" s="314"/>
      <c r="B48" s="314"/>
      <c r="C48" s="420"/>
      <c r="D48" s="422" t="s">
        <v>281</v>
      </c>
      <c r="E48" s="314"/>
      <c r="F48" s="316"/>
      <c r="G48" s="314"/>
      <c r="H48" s="314"/>
      <c r="I48" s="296" t="s">
        <v>282</v>
      </c>
      <c r="J48" s="247">
        <v>0.1</v>
      </c>
      <c r="K48" s="413" t="s">
        <v>356</v>
      </c>
      <c r="L48" s="314"/>
      <c r="M48" s="293" t="s">
        <v>403</v>
      </c>
      <c r="N48" s="430">
        <v>5</v>
      </c>
      <c r="O48" s="431"/>
      <c r="P48" s="431"/>
      <c r="Q48" s="431"/>
      <c r="R48" s="431"/>
      <c r="S48" s="431"/>
      <c r="T48" s="431"/>
      <c r="U48" s="300">
        <v>46042</v>
      </c>
      <c r="V48" s="301">
        <v>46387</v>
      </c>
      <c r="W48" s="302">
        <f t="shared" si="3"/>
        <v>345</v>
      </c>
      <c r="X48" s="303"/>
      <c r="Y48" s="304"/>
      <c r="Z48" s="304"/>
      <c r="AA48" s="305" t="s">
        <v>417</v>
      </c>
      <c r="AB48" s="293" t="s">
        <v>418</v>
      </c>
      <c r="AC48" s="340" t="s">
        <v>413</v>
      </c>
      <c r="AD48" s="302"/>
      <c r="AE48" s="302"/>
      <c r="AF48" s="302"/>
      <c r="AG48" s="302"/>
      <c r="AH48" s="301"/>
      <c r="AI48" s="428">
        <v>123120000</v>
      </c>
      <c r="AJ48" s="364"/>
      <c r="AK48" s="364"/>
      <c r="AL48" s="364"/>
      <c r="AM48" s="364"/>
      <c r="AN48" s="429"/>
      <c r="AO48" s="418"/>
      <c r="AP48" s="364"/>
      <c r="AQ48" s="364"/>
      <c r="AR48" s="364"/>
      <c r="AS48" s="364"/>
      <c r="AT48" s="364"/>
      <c r="AU48" s="364"/>
      <c r="AV48" s="364"/>
      <c r="AW48" s="364"/>
      <c r="AX48" s="313"/>
    </row>
    <row r="49" spans="1:50" s="275" customFormat="1" ht="48.95" customHeight="1">
      <c r="A49" s="319"/>
      <c r="B49" s="319"/>
      <c r="C49" s="432"/>
      <c r="D49" s="425"/>
      <c r="E49" s="319"/>
      <c r="F49" s="335"/>
      <c r="G49" s="319"/>
      <c r="H49" s="319"/>
      <c r="I49" s="323"/>
      <c r="J49" s="248"/>
      <c r="K49" s="413" t="s">
        <v>357</v>
      </c>
      <c r="L49" s="319"/>
      <c r="M49" s="319"/>
      <c r="N49" s="430">
        <v>5</v>
      </c>
      <c r="O49" s="431"/>
      <c r="P49" s="431"/>
      <c r="Q49" s="431"/>
      <c r="R49" s="431"/>
      <c r="S49" s="431"/>
      <c r="T49" s="431"/>
      <c r="U49" s="300">
        <v>46042</v>
      </c>
      <c r="V49" s="301">
        <v>46387</v>
      </c>
      <c r="W49" s="302">
        <f t="shared" si="3"/>
        <v>345</v>
      </c>
      <c r="X49" s="303"/>
      <c r="Y49" s="304"/>
      <c r="Z49" s="304"/>
      <c r="AA49" s="324"/>
      <c r="AB49" s="314"/>
      <c r="AC49" s="340" t="s">
        <v>413</v>
      </c>
      <c r="AD49" s="302"/>
      <c r="AE49" s="325"/>
      <c r="AF49" s="302"/>
      <c r="AG49" s="302"/>
      <c r="AH49" s="301"/>
      <c r="AI49" s="433">
        <v>30780000</v>
      </c>
      <c r="AJ49" s="380"/>
      <c r="AK49" s="380"/>
      <c r="AL49" s="380"/>
      <c r="AM49" s="380"/>
      <c r="AN49" s="429"/>
      <c r="AO49" s="418"/>
      <c r="AP49" s="380"/>
      <c r="AQ49" s="380"/>
      <c r="AR49" s="380"/>
      <c r="AS49" s="380"/>
      <c r="AT49" s="380"/>
      <c r="AU49" s="380"/>
      <c r="AV49" s="380"/>
      <c r="AW49" s="380"/>
      <c r="AX49" s="425"/>
    </row>
    <row r="50" spans="1:50" s="275" customFormat="1">
      <c r="A50" s="344"/>
      <c r="B50" s="344"/>
      <c r="C50" s="406"/>
      <c r="D50" s="434"/>
      <c r="E50" s="344"/>
      <c r="F50" s="346"/>
      <c r="G50" s="344"/>
      <c r="H50" s="344"/>
      <c r="I50" s="347"/>
      <c r="J50" s="120"/>
      <c r="K50" s="413"/>
      <c r="L50" s="344"/>
      <c r="M50" s="344"/>
      <c r="N50" s="430"/>
      <c r="O50" s="431"/>
      <c r="P50" s="431"/>
      <c r="Q50" s="431"/>
      <c r="R50" s="431"/>
      <c r="S50" s="431"/>
      <c r="T50" s="431"/>
      <c r="U50" s="300"/>
      <c r="V50" s="301"/>
      <c r="W50" s="302"/>
      <c r="X50" s="303"/>
      <c r="Y50" s="304"/>
      <c r="Z50" s="304"/>
      <c r="AA50" s="339"/>
      <c r="AB50" s="314"/>
      <c r="AC50" s="340"/>
      <c r="AD50" s="302"/>
      <c r="AE50" s="325"/>
      <c r="AF50" s="302"/>
      <c r="AG50" s="302"/>
      <c r="AH50" s="301"/>
      <c r="AO50" s="435"/>
      <c r="AP50" s="410"/>
      <c r="AQ50" s="410"/>
      <c r="AR50" s="410"/>
      <c r="AS50" s="410"/>
      <c r="AX50" s="434"/>
    </row>
    <row r="51" spans="1:50" s="275" customFormat="1" ht="71.25" customHeight="1">
      <c r="A51" s="293" t="s">
        <v>269</v>
      </c>
      <c r="B51" s="293" t="s">
        <v>283</v>
      </c>
      <c r="C51" s="353" t="s">
        <v>284</v>
      </c>
      <c r="D51" s="293" t="s">
        <v>285</v>
      </c>
      <c r="E51" s="293" t="s">
        <v>286</v>
      </c>
      <c r="F51" s="295">
        <v>2024130010113</v>
      </c>
      <c r="G51" s="293" t="s">
        <v>287</v>
      </c>
      <c r="H51" s="293" t="s">
        <v>288</v>
      </c>
      <c r="I51" s="293" t="s">
        <v>289</v>
      </c>
      <c r="J51" s="247">
        <v>0.19019644256936799</v>
      </c>
      <c r="K51" s="391" t="s">
        <v>358</v>
      </c>
      <c r="L51" s="293" t="s">
        <v>537</v>
      </c>
      <c r="M51" s="293" t="s">
        <v>404</v>
      </c>
      <c r="N51" s="430">
        <v>5</v>
      </c>
      <c r="O51" s="431"/>
      <c r="P51" s="431"/>
      <c r="Q51" s="431"/>
      <c r="R51" s="431"/>
      <c r="S51" s="431"/>
      <c r="T51" s="431"/>
      <c r="U51" s="300">
        <v>46042</v>
      </c>
      <c r="V51" s="301">
        <v>46387</v>
      </c>
      <c r="W51" s="302">
        <f t="shared" si="3"/>
        <v>345</v>
      </c>
      <c r="X51" s="303"/>
      <c r="Y51" s="304"/>
      <c r="Z51" s="304"/>
      <c r="AA51" s="305" t="s">
        <v>417</v>
      </c>
      <c r="AB51" s="314"/>
      <c r="AC51" s="340" t="s">
        <v>413</v>
      </c>
      <c r="AD51" s="261"/>
      <c r="AE51" s="322"/>
      <c r="AF51" s="302"/>
      <c r="AG51" s="362"/>
      <c r="AH51" s="301"/>
      <c r="AI51" s="436">
        <v>0</v>
      </c>
      <c r="AJ51" s="401"/>
      <c r="AK51" s="401"/>
      <c r="AL51" s="401"/>
      <c r="AM51" s="401"/>
      <c r="AN51" s="437"/>
      <c r="AO51" s="293"/>
      <c r="AP51" s="410"/>
      <c r="AQ51" s="410"/>
      <c r="AR51" s="410"/>
      <c r="AS51" s="410"/>
      <c r="AT51" s="410"/>
      <c r="AU51" s="410"/>
      <c r="AV51" s="410"/>
      <c r="AW51" s="410"/>
      <c r="AX51" s="313"/>
    </row>
    <row r="52" spans="1:50" s="275" customFormat="1" ht="30.75" customHeight="1">
      <c r="A52" s="314"/>
      <c r="B52" s="314"/>
      <c r="C52" s="365"/>
      <c r="D52" s="314"/>
      <c r="E52" s="314"/>
      <c r="F52" s="316"/>
      <c r="G52" s="314"/>
      <c r="H52" s="314"/>
      <c r="I52" s="314"/>
      <c r="J52" s="249"/>
      <c r="K52" s="391" t="s">
        <v>359</v>
      </c>
      <c r="L52" s="314"/>
      <c r="M52" s="314"/>
      <c r="N52" s="438">
        <v>5</v>
      </c>
      <c r="O52" s="431"/>
      <c r="P52" s="431"/>
      <c r="Q52" s="431"/>
      <c r="R52" s="431"/>
      <c r="S52" s="431"/>
      <c r="T52" s="431"/>
      <c r="U52" s="300">
        <v>46042</v>
      </c>
      <c r="V52" s="301">
        <v>46387</v>
      </c>
      <c r="W52" s="302">
        <f t="shared" si="3"/>
        <v>345</v>
      </c>
      <c r="X52" s="303"/>
      <c r="Y52" s="304"/>
      <c r="Z52" s="304"/>
      <c r="AA52" s="318"/>
      <c r="AB52" s="314"/>
      <c r="AC52" s="340" t="s">
        <v>413</v>
      </c>
      <c r="AD52" s="261"/>
      <c r="AE52" s="322"/>
      <c r="AF52" s="302"/>
      <c r="AG52" s="302"/>
      <c r="AH52" s="301"/>
      <c r="AI52" s="436">
        <v>0</v>
      </c>
      <c r="AJ52" s="401"/>
      <c r="AK52" s="401"/>
      <c r="AL52" s="401"/>
      <c r="AM52" s="401"/>
      <c r="AN52" s="437"/>
      <c r="AO52" s="314"/>
      <c r="AP52" s="410"/>
      <c r="AQ52" s="410"/>
      <c r="AR52" s="410"/>
      <c r="AS52" s="410"/>
      <c r="AT52" s="410"/>
      <c r="AU52" s="410"/>
      <c r="AV52" s="410"/>
      <c r="AW52" s="410"/>
      <c r="AX52" s="314"/>
    </row>
    <row r="53" spans="1:50" s="275" customFormat="1" ht="25.5">
      <c r="A53" s="314"/>
      <c r="B53" s="314"/>
      <c r="C53" s="365"/>
      <c r="D53" s="314"/>
      <c r="E53" s="314"/>
      <c r="F53" s="316"/>
      <c r="G53" s="314"/>
      <c r="H53" s="314"/>
      <c r="I53" s="314"/>
      <c r="J53" s="249"/>
      <c r="K53" s="391" t="s">
        <v>360</v>
      </c>
      <c r="L53" s="314"/>
      <c r="M53" s="314"/>
      <c r="N53" s="430">
        <v>5</v>
      </c>
      <c r="O53" s="431"/>
      <c r="P53" s="431"/>
      <c r="Q53" s="431"/>
      <c r="R53" s="431"/>
      <c r="S53" s="431"/>
      <c r="T53" s="431"/>
      <c r="U53" s="300">
        <v>46042</v>
      </c>
      <c r="V53" s="301">
        <v>46387</v>
      </c>
      <c r="W53" s="302">
        <f t="shared" si="3"/>
        <v>345</v>
      </c>
      <c r="X53" s="303"/>
      <c r="Y53" s="304"/>
      <c r="Z53" s="304"/>
      <c r="AA53" s="318"/>
      <c r="AB53" s="314"/>
      <c r="AC53" s="340" t="s">
        <v>413</v>
      </c>
      <c r="AD53" s="261"/>
      <c r="AE53" s="322"/>
      <c r="AF53" s="302"/>
      <c r="AG53" s="439"/>
      <c r="AH53" s="439"/>
      <c r="AI53" s="436">
        <v>785474902</v>
      </c>
      <c r="AJ53" s="401"/>
      <c r="AK53" s="401"/>
      <c r="AL53" s="401"/>
      <c r="AM53" s="401"/>
      <c r="AN53" s="437"/>
      <c r="AO53" s="314"/>
      <c r="AP53" s="410"/>
      <c r="AQ53" s="410"/>
      <c r="AR53" s="410"/>
      <c r="AS53" s="410"/>
      <c r="AT53" s="410"/>
      <c r="AU53" s="410"/>
      <c r="AV53" s="410"/>
      <c r="AW53" s="410"/>
      <c r="AX53" s="314"/>
    </row>
    <row r="54" spans="1:50" s="275" customFormat="1" ht="38.25">
      <c r="A54" s="314"/>
      <c r="B54" s="314"/>
      <c r="C54" s="365"/>
      <c r="D54" s="319"/>
      <c r="E54" s="314"/>
      <c r="F54" s="316"/>
      <c r="G54" s="314"/>
      <c r="H54" s="319"/>
      <c r="I54" s="319"/>
      <c r="J54" s="248"/>
      <c r="K54" s="391" t="s">
        <v>361</v>
      </c>
      <c r="L54" s="314"/>
      <c r="M54" s="319"/>
      <c r="N54" s="440">
        <v>5</v>
      </c>
      <c r="O54" s="431"/>
      <c r="P54" s="431"/>
      <c r="Q54" s="431"/>
      <c r="R54" s="431"/>
      <c r="S54" s="431"/>
      <c r="T54" s="431"/>
      <c r="U54" s="300">
        <v>46042</v>
      </c>
      <c r="V54" s="301">
        <v>46387</v>
      </c>
      <c r="W54" s="302">
        <f t="shared" si="3"/>
        <v>345</v>
      </c>
      <c r="X54" s="303"/>
      <c r="Y54" s="304"/>
      <c r="Z54" s="304"/>
      <c r="AA54" s="318"/>
      <c r="AB54" s="314"/>
      <c r="AC54" s="340" t="s">
        <v>413</v>
      </c>
      <c r="AD54" s="302"/>
      <c r="AE54" s="302"/>
      <c r="AF54" s="302"/>
      <c r="AG54" s="439"/>
      <c r="AH54" s="439"/>
      <c r="AI54" s="436">
        <v>0</v>
      </c>
      <c r="AJ54" s="401"/>
      <c r="AK54" s="401"/>
      <c r="AL54" s="401"/>
      <c r="AM54" s="401"/>
      <c r="AN54" s="437"/>
      <c r="AO54" s="314"/>
      <c r="AP54" s="410"/>
      <c r="AQ54" s="410"/>
      <c r="AR54" s="410"/>
      <c r="AS54" s="410"/>
      <c r="AT54" s="410"/>
      <c r="AU54" s="410"/>
      <c r="AV54" s="410"/>
      <c r="AW54" s="410"/>
      <c r="AX54" s="319"/>
    </row>
    <row r="55" spans="1:50" s="275" customFormat="1" ht="34.5" customHeight="1">
      <c r="A55" s="314"/>
      <c r="B55" s="314"/>
      <c r="C55" s="365"/>
      <c r="D55" s="293" t="s">
        <v>290</v>
      </c>
      <c r="E55" s="314"/>
      <c r="F55" s="316"/>
      <c r="G55" s="314"/>
      <c r="H55" s="293" t="s">
        <v>291</v>
      </c>
      <c r="I55" s="296" t="s">
        <v>292</v>
      </c>
      <c r="J55" s="247">
        <v>0.80980355743063204</v>
      </c>
      <c r="K55" s="391" t="s">
        <v>362</v>
      </c>
      <c r="L55" s="314"/>
      <c r="M55" s="293" t="s">
        <v>405</v>
      </c>
      <c r="N55" s="430">
        <v>10</v>
      </c>
      <c r="O55" s="431"/>
      <c r="P55" s="431"/>
      <c r="Q55" s="431"/>
      <c r="R55" s="431"/>
      <c r="S55" s="431"/>
      <c r="T55" s="431"/>
      <c r="U55" s="300">
        <v>46042</v>
      </c>
      <c r="V55" s="301">
        <v>46387</v>
      </c>
      <c r="W55" s="302">
        <f t="shared" si="3"/>
        <v>345</v>
      </c>
      <c r="X55" s="303"/>
      <c r="Y55" s="304"/>
      <c r="Z55" s="304"/>
      <c r="AA55" s="318"/>
      <c r="AB55" s="314"/>
      <c r="AC55" s="340" t="s">
        <v>413</v>
      </c>
      <c r="AD55" s="302"/>
      <c r="AE55" s="325"/>
      <c r="AF55" s="302"/>
      <c r="AG55" s="302"/>
      <c r="AH55" s="301"/>
      <c r="AI55" s="436">
        <v>0</v>
      </c>
      <c r="AJ55" s="401"/>
      <c r="AK55" s="401"/>
      <c r="AL55" s="401"/>
      <c r="AM55" s="401"/>
      <c r="AN55" s="437"/>
      <c r="AO55" s="314"/>
      <c r="AP55" s="410"/>
      <c r="AQ55" s="410"/>
      <c r="AR55" s="410"/>
      <c r="AS55" s="410"/>
      <c r="AT55" s="410"/>
      <c r="AU55" s="410"/>
      <c r="AV55" s="410"/>
      <c r="AW55" s="410"/>
      <c r="AX55" s="313"/>
    </row>
    <row r="56" spans="1:50" s="275" customFormat="1" ht="34.5" customHeight="1">
      <c r="A56" s="314"/>
      <c r="B56" s="314"/>
      <c r="C56" s="365"/>
      <c r="D56" s="314"/>
      <c r="E56" s="314"/>
      <c r="F56" s="316"/>
      <c r="G56" s="314"/>
      <c r="H56" s="314"/>
      <c r="I56" s="317"/>
      <c r="J56" s="249"/>
      <c r="K56" s="391" t="s">
        <v>363</v>
      </c>
      <c r="L56" s="314"/>
      <c r="M56" s="314"/>
      <c r="N56" s="430">
        <v>10</v>
      </c>
      <c r="O56" s="431"/>
      <c r="P56" s="431"/>
      <c r="Q56" s="431"/>
      <c r="R56" s="431"/>
      <c r="S56" s="431"/>
      <c r="T56" s="431"/>
      <c r="U56" s="300">
        <v>46042</v>
      </c>
      <c r="V56" s="301">
        <v>46387</v>
      </c>
      <c r="W56" s="302">
        <f t="shared" si="3"/>
        <v>345</v>
      </c>
      <c r="X56" s="303"/>
      <c r="Y56" s="304"/>
      <c r="Z56" s="304"/>
      <c r="AA56" s="318"/>
      <c r="AB56" s="314"/>
      <c r="AC56" s="340" t="s">
        <v>413</v>
      </c>
      <c r="AD56" s="302"/>
      <c r="AE56" s="325"/>
      <c r="AF56" s="302"/>
      <c r="AG56" s="302"/>
      <c r="AH56" s="301"/>
      <c r="AI56" s="436">
        <v>0</v>
      </c>
      <c r="AJ56" s="401"/>
      <c r="AK56" s="401"/>
      <c r="AL56" s="401"/>
      <c r="AM56" s="401"/>
      <c r="AN56" s="437"/>
      <c r="AO56" s="314"/>
      <c r="AP56" s="410"/>
      <c r="AQ56" s="410"/>
      <c r="AR56" s="410"/>
      <c r="AS56" s="410"/>
      <c r="AT56" s="410"/>
      <c r="AU56" s="410"/>
      <c r="AV56" s="410"/>
      <c r="AW56" s="410"/>
      <c r="AX56" s="314"/>
    </row>
    <row r="57" spans="1:50" s="275" customFormat="1" ht="34.5" customHeight="1">
      <c r="A57" s="319"/>
      <c r="B57" s="319"/>
      <c r="C57" s="403"/>
      <c r="D57" s="319"/>
      <c r="E57" s="319"/>
      <c r="F57" s="335"/>
      <c r="G57" s="319"/>
      <c r="H57" s="319"/>
      <c r="I57" s="323"/>
      <c r="J57" s="248"/>
      <c r="K57" s="391" t="s">
        <v>364</v>
      </c>
      <c r="L57" s="319"/>
      <c r="M57" s="319"/>
      <c r="N57" s="430">
        <v>30</v>
      </c>
      <c r="O57" s="431"/>
      <c r="P57" s="431"/>
      <c r="Q57" s="431"/>
      <c r="R57" s="431"/>
      <c r="S57" s="431"/>
      <c r="T57" s="431"/>
      <c r="U57" s="300">
        <v>46042</v>
      </c>
      <c r="V57" s="301">
        <v>46387</v>
      </c>
      <c r="W57" s="302">
        <f t="shared" si="3"/>
        <v>345</v>
      </c>
      <c r="X57" s="303"/>
      <c r="Y57" s="304"/>
      <c r="Z57" s="304"/>
      <c r="AA57" s="318"/>
      <c r="AB57" s="314"/>
      <c r="AC57" s="340" t="s">
        <v>413</v>
      </c>
      <c r="AD57" s="302"/>
      <c r="AE57" s="325"/>
      <c r="AF57" s="302"/>
      <c r="AG57" s="302"/>
      <c r="AH57" s="301"/>
      <c r="AI57" s="436">
        <v>132000000</v>
      </c>
      <c r="AJ57" s="401"/>
      <c r="AK57" s="401"/>
      <c r="AL57" s="401"/>
      <c r="AM57" s="401"/>
      <c r="AN57" s="437"/>
      <c r="AO57" s="319"/>
      <c r="AP57" s="410"/>
      <c r="AQ57" s="410"/>
      <c r="AR57" s="410"/>
      <c r="AS57" s="410"/>
      <c r="AT57" s="410"/>
      <c r="AU57" s="410"/>
      <c r="AV57" s="410"/>
      <c r="AW57" s="410"/>
      <c r="AX57" s="319"/>
    </row>
    <row r="58" spans="1:50" s="275" customFormat="1">
      <c r="A58" s="344"/>
      <c r="B58" s="344"/>
      <c r="C58" s="441"/>
      <c r="D58" s="344"/>
      <c r="E58" s="344"/>
      <c r="F58" s="346"/>
      <c r="G58" s="344"/>
      <c r="H58" s="344"/>
      <c r="I58" s="347"/>
      <c r="J58" s="120"/>
      <c r="K58" s="391"/>
      <c r="L58" s="344"/>
      <c r="M58" s="344"/>
      <c r="N58" s="430"/>
      <c r="O58" s="431"/>
      <c r="P58" s="431"/>
      <c r="Q58" s="431"/>
      <c r="R58" s="431"/>
      <c r="S58" s="431"/>
      <c r="T58" s="431"/>
      <c r="U58" s="300"/>
      <c r="V58" s="301"/>
      <c r="W58" s="302"/>
      <c r="X58" s="303"/>
      <c r="Y58" s="304"/>
      <c r="Z58" s="304"/>
      <c r="AA58" s="318"/>
      <c r="AB58" s="314"/>
      <c r="AC58" s="340"/>
      <c r="AD58" s="302"/>
      <c r="AE58" s="325"/>
      <c r="AF58" s="302"/>
      <c r="AG58" s="302"/>
      <c r="AH58" s="301"/>
      <c r="AO58" s="344"/>
      <c r="AP58" s="410"/>
      <c r="AQ58" s="410"/>
      <c r="AR58" s="410"/>
      <c r="AS58" s="410"/>
      <c r="AX58" s="344"/>
    </row>
    <row r="59" spans="1:50" s="275" customFormat="1" ht="38.25">
      <c r="A59" s="293" t="s">
        <v>293</v>
      </c>
      <c r="B59" s="293" t="s">
        <v>294</v>
      </c>
      <c r="C59" s="293" t="s">
        <v>295</v>
      </c>
      <c r="D59" s="293" t="s">
        <v>296</v>
      </c>
      <c r="E59" s="293" t="s">
        <v>297</v>
      </c>
      <c r="F59" s="295">
        <v>2024130010105</v>
      </c>
      <c r="G59" s="293" t="s">
        <v>298</v>
      </c>
      <c r="H59" s="293" t="s">
        <v>299</v>
      </c>
      <c r="I59" s="293" t="s">
        <v>300</v>
      </c>
      <c r="J59" s="247">
        <v>0.25</v>
      </c>
      <c r="K59" s="391" t="s">
        <v>365</v>
      </c>
      <c r="L59" s="293" t="s">
        <v>538</v>
      </c>
      <c r="M59" s="293" t="s">
        <v>400</v>
      </c>
      <c r="N59" s="430">
        <v>12</v>
      </c>
      <c r="O59" s="431"/>
      <c r="P59" s="431"/>
      <c r="Q59" s="431"/>
      <c r="R59" s="431"/>
      <c r="S59" s="431"/>
      <c r="T59" s="431"/>
      <c r="U59" s="300">
        <v>46042</v>
      </c>
      <c r="V59" s="301">
        <v>46387</v>
      </c>
      <c r="W59" s="302">
        <f t="shared" si="3"/>
        <v>345</v>
      </c>
      <c r="X59" s="303"/>
      <c r="Y59" s="304"/>
      <c r="Z59" s="304"/>
      <c r="AA59" s="318"/>
      <c r="AB59" s="314"/>
      <c r="AC59" s="340" t="s">
        <v>413</v>
      </c>
      <c r="AD59" s="261"/>
      <c r="AE59" s="322"/>
      <c r="AF59" s="302"/>
      <c r="AG59" s="302"/>
      <c r="AH59" s="301"/>
      <c r="AI59" s="442">
        <v>134409033</v>
      </c>
      <c r="AJ59" s="443"/>
      <c r="AK59" s="443"/>
      <c r="AL59" s="443"/>
      <c r="AM59" s="444"/>
      <c r="AN59" s="444"/>
      <c r="AO59" s="312"/>
      <c r="AP59" s="443"/>
      <c r="AQ59" s="443"/>
      <c r="AR59" s="443"/>
      <c r="AS59" s="443"/>
      <c r="AT59" s="443"/>
      <c r="AU59" s="443"/>
      <c r="AV59" s="443"/>
      <c r="AW59" s="443"/>
      <c r="AX59" s="313"/>
    </row>
    <row r="60" spans="1:50" s="275" customFormat="1" ht="25.5">
      <c r="A60" s="314"/>
      <c r="B60" s="314"/>
      <c r="C60" s="314"/>
      <c r="D60" s="314"/>
      <c r="E60" s="314"/>
      <c r="F60" s="316"/>
      <c r="G60" s="314"/>
      <c r="H60" s="314"/>
      <c r="I60" s="314"/>
      <c r="J60" s="249"/>
      <c r="K60" s="391" t="s">
        <v>366</v>
      </c>
      <c r="L60" s="314"/>
      <c r="M60" s="314"/>
      <c r="N60" s="430">
        <v>1</v>
      </c>
      <c r="O60" s="431"/>
      <c r="P60" s="431"/>
      <c r="Q60" s="431"/>
      <c r="R60" s="431"/>
      <c r="S60" s="431"/>
      <c r="T60" s="431"/>
      <c r="U60" s="300">
        <v>46042</v>
      </c>
      <c r="V60" s="301">
        <v>46387</v>
      </c>
      <c r="W60" s="302">
        <f t="shared" si="3"/>
        <v>345</v>
      </c>
      <c r="X60" s="303"/>
      <c r="Y60" s="304"/>
      <c r="Z60" s="304"/>
      <c r="AA60" s="318"/>
      <c r="AB60" s="314"/>
      <c r="AC60" s="340" t="s">
        <v>413</v>
      </c>
      <c r="AD60" s="261"/>
      <c r="AE60" s="322"/>
      <c r="AF60" s="302"/>
      <c r="AG60" s="302"/>
      <c r="AH60" s="301"/>
      <c r="AI60" s="442">
        <v>125144992</v>
      </c>
      <c r="AJ60" s="443"/>
      <c r="AK60" s="443"/>
      <c r="AL60" s="443"/>
      <c r="AM60" s="444"/>
      <c r="AN60" s="444"/>
      <c r="AO60" s="321"/>
      <c r="AP60" s="443"/>
      <c r="AQ60" s="443"/>
      <c r="AR60" s="443"/>
      <c r="AS60" s="443"/>
      <c r="AT60" s="443"/>
      <c r="AU60" s="443"/>
      <c r="AV60" s="443"/>
      <c r="AW60" s="443"/>
      <c r="AX60" s="314"/>
    </row>
    <row r="61" spans="1:50" s="275" customFormat="1" ht="25.5">
      <c r="A61" s="314"/>
      <c r="B61" s="314"/>
      <c r="C61" s="314"/>
      <c r="D61" s="314"/>
      <c r="E61" s="314"/>
      <c r="F61" s="316"/>
      <c r="G61" s="314"/>
      <c r="H61" s="314"/>
      <c r="I61" s="314"/>
      <c r="J61" s="249"/>
      <c r="K61" s="391" t="s">
        <v>367</v>
      </c>
      <c r="L61" s="314"/>
      <c r="M61" s="314"/>
      <c r="N61" s="430">
        <v>2</v>
      </c>
      <c r="O61" s="431"/>
      <c r="P61" s="431"/>
      <c r="Q61" s="431"/>
      <c r="R61" s="431"/>
      <c r="S61" s="431"/>
      <c r="T61" s="431"/>
      <c r="U61" s="300">
        <v>46042</v>
      </c>
      <c r="V61" s="301">
        <v>46387</v>
      </c>
      <c r="W61" s="302">
        <f t="shared" si="3"/>
        <v>345</v>
      </c>
      <c r="X61" s="303"/>
      <c r="Y61" s="304"/>
      <c r="Z61" s="304"/>
      <c r="AA61" s="324"/>
      <c r="AB61" s="319"/>
      <c r="AC61" s="340" t="s">
        <v>413</v>
      </c>
      <c r="AD61" s="302"/>
      <c r="AE61" s="320"/>
      <c r="AF61" s="302"/>
      <c r="AG61" s="302"/>
      <c r="AH61" s="301"/>
      <c r="AI61" s="442">
        <v>97458648</v>
      </c>
      <c r="AJ61" s="443"/>
      <c r="AK61" s="443"/>
      <c r="AL61" s="443"/>
      <c r="AM61" s="444"/>
      <c r="AN61" s="444"/>
      <c r="AO61" s="321"/>
      <c r="AP61" s="443"/>
      <c r="AQ61" s="443"/>
      <c r="AR61" s="443"/>
      <c r="AS61" s="443"/>
      <c r="AT61" s="443"/>
      <c r="AU61" s="443"/>
      <c r="AV61" s="443"/>
      <c r="AW61" s="443"/>
      <c r="AX61" s="314"/>
    </row>
    <row r="62" spans="1:50" s="275" customFormat="1" ht="25.5">
      <c r="A62" s="314"/>
      <c r="B62" s="314"/>
      <c r="C62" s="314"/>
      <c r="D62" s="319"/>
      <c r="E62" s="314"/>
      <c r="F62" s="316"/>
      <c r="G62" s="314"/>
      <c r="H62" s="319"/>
      <c r="I62" s="319"/>
      <c r="J62" s="248"/>
      <c r="K62" s="391" t="s">
        <v>368</v>
      </c>
      <c r="L62" s="314"/>
      <c r="M62" s="319"/>
      <c r="N62" s="430">
        <v>1</v>
      </c>
      <c r="O62" s="431"/>
      <c r="P62" s="431"/>
      <c r="Q62" s="431"/>
      <c r="R62" s="431"/>
      <c r="S62" s="431"/>
      <c r="T62" s="431"/>
      <c r="U62" s="300">
        <v>46042</v>
      </c>
      <c r="V62" s="301">
        <v>46387</v>
      </c>
      <c r="W62" s="302">
        <f t="shared" si="3"/>
        <v>345</v>
      </c>
      <c r="X62" s="303"/>
      <c r="Y62" s="304"/>
      <c r="Z62" s="304"/>
      <c r="AA62" s="305" t="s">
        <v>411</v>
      </c>
      <c r="AB62" s="293" t="s">
        <v>420</v>
      </c>
      <c r="AC62" s="340" t="s">
        <v>413</v>
      </c>
      <c r="AD62" s="302"/>
      <c r="AE62" s="325"/>
      <c r="AF62" s="302"/>
      <c r="AG62" s="302"/>
      <c r="AH62" s="301"/>
      <c r="AI62" s="442">
        <v>97458649</v>
      </c>
      <c r="AJ62" s="443"/>
      <c r="AK62" s="443"/>
      <c r="AL62" s="443"/>
      <c r="AM62" s="444"/>
      <c r="AN62" s="444"/>
      <c r="AO62" s="321"/>
      <c r="AP62" s="443"/>
      <c r="AQ62" s="443"/>
      <c r="AR62" s="443"/>
      <c r="AS62" s="443"/>
      <c r="AT62" s="443"/>
      <c r="AU62" s="443"/>
      <c r="AV62" s="443"/>
      <c r="AW62" s="443"/>
      <c r="AX62" s="319"/>
    </row>
    <row r="63" spans="1:50" s="275" customFormat="1" ht="25.5" customHeight="1">
      <c r="A63" s="314"/>
      <c r="B63" s="314"/>
      <c r="C63" s="314"/>
      <c r="D63" s="293" t="s">
        <v>301</v>
      </c>
      <c r="E63" s="314"/>
      <c r="F63" s="316"/>
      <c r="G63" s="314"/>
      <c r="H63" s="293" t="s">
        <v>302</v>
      </c>
      <c r="I63" s="296" t="s">
        <v>303</v>
      </c>
      <c r="J63" s="247">
        <v>0.25</v>
      </c>
      <c r="K63" s="391" t="s">
        <v>369</v>
      </c>
      <c r="L63" s="314"/>
      <c r="M63" s="293" t="s">
        <v>405</v>
      </c>
      <c r="N63" s="430">
        <v>1</v>
      </c>
      <c r="O63" s="431"/>
      <c r="P63" s="431"/>
      <c r="Q63" s="431"/>
      <c r="R63" s="431"/>
      <c r="S63" s="431"/>
      <c r="T63" s="431"/>
      <c r="U63" s="300">
        <v>46042</v>
      </c>
      <c r="V63" s="301">
        <v>46387</v>
      </c>
      <c r="W63" s="302">
        <f t="shared" si="3"/>
        <v>345</v>
      </c>
      <c r="X63" s="303"/>
      <c r="Y63" s="304"/>
      <c r="Z63" s="304"/>
      <c r="AA63" s="318"/>
      <c r="AB63" s="314"/>
      <c r="AC63" s="340" t="s">
        <v>413</v>
      </c>
      <c r="AD63" s="302"/>
      <c r="AE63" s="325"/>
      <c r="AF63" s="302"/>
      <c r="AG63" s="302"/>
      <c r="AH63" s="301"/>
      <c r="AI63" s="309">
        <v>139316356</v>
      </c>
      <c r="AJ63" s="443"/>
      <c r="AK63" s="443"/>
      <c r="AL63" s="443"/>
      <c r="AM63" s="444"/>
      <c r="AN63" s="444"/>
      <c r="AO63" s="321"/>
      <c r="AP63" s="443"/>
      <c r="AQ63" s="443"/>
      <c r="AR63" s="443"/>
      <c r="AS63" s="443"/>
      <c r="AT63" s="443"/>
      <c r="AU63" s="443"/>
      <c r="AV63" s="443"/>
      <c r="AW63" s="443"/>
      <c r="AX63" s="313"/>
    </row>
    <row r="64" spans="1:50" s="275" customFormat="1" ht="25.5">
      <c r="A64" s="314"/>
      <c r="B64" s="314"/>
      <c r="C64" s="314"/>
      <c r="D64" s="314"/>
      <c r="E64" s="314"/>
      <c r="F64" s="316"/>
      <c r="G64" s="314"/>
      <c r="H64" s="314"/>
      <c r="I64" s="317"/>
      <c r="J64" s="249"/>
      <c r="K64" s="391" t="s">
        <v>370</v>
      </c>
      <c r="L64" s="314"/>
      <c r="M64" s="314"/>
      <c r="N64" s="430">
        <v>1</v>
      </c>
      <c r="O64" s="431"/>
      <c r="P64" s="431"/>
      <c r="Q64" s="431"/>
      <c r="R64" s="431"/>
      <c r="S64" s="431"/>
      <c r="T64" s="431"/>
      <c r="U64" s="300">
        <v>46042</v>
      </c>
      <c r="V64" s="301">
        <v>46387</v>
      </c>
      <c r="W64" s="302">
        <f t="shared" si="3"/>
        <v>345</v>
      </c>
      <c r="X64" s="303"/>
      <c r="Y64" s="304"/>
      <c r="Z64" s="304"/>
      <c r="AA64" s="318"/>
      <c r="AB64" s="314"/>
      <c r="AC64" s="340" t="s">
        <v>413</v>
      </c>
      <c r="AD64" s="302"/>
      <c r="AE64" s="325"/>
      <c r="AF64" s="302"/>
      <c r="AG64" s="302"/>
      <c r="AH64" s="301"/>
      <c r="AI64" s="309">
        <v>100000000</v>
      </c>
      <c r="AJ64" s="443"/>
      <c r="AK64" s="443"/>
      <c r="AL64" s="443"/>
      <c r="AM64" s="444"/>
      <c r="AN64" s="444"/>
      <c r="AO64" s="321"/>
      <c r="AP64" s="443"/>
      <c r="AQ64" s="443"/>
      <c r="AR64" s="443"/>
      <c r="AS64" s="443"/>
      <c r="AT64" s="443"/>
      <c r="AU64" s="443"/>
      <c r="AV64" s="443"/>
      <c r="AW64" s="443"/>
      <c r="AX64" s="314"/>
    </row>
    <row r="65" spans="1:50" s="275" customFormat="1" ht="38.25">
      <c r="A65" s="319"/>
      <c r="B65" s="319"/>
      <c r="C65" s="319"/>
      <c r="D65" s="319"/>
      <c r="E65" s="319"/>
      <c r="F65" s="335"/>
      <c r="G65" s="319"/>
      <c r="H65" s="319"/>
      <c r="I65" s="323"/>
      <c r="J65" s="248"/>
      <c r="K65" s="391" t="s">
        <v>371</v>
      </c>
      <c r="L65" s="319"/>
      <c r="M65" s="319"/>
      <c r="N65" s="430">
        <v>1</v>
      </c>
      <c r="O65" s="431"/>
      <c r="P65" s="431"/>
      <c r="Q65" s="431"/>
      <c r="R65" s="431"/>
      <c r="S65" s="431"/>
      <c r="T65" s="431"/>
      <c r="U65" s="300">
        <v>46042</v>
      </c>
      <c r="V65" s="301">
        <v>46387</v>
      </c>
      <c r="W65" s="302">
        <f t="shared" si="3"/>
        <v>345</v>
      </c>
      <c r="X65" s="303"/>
      <c r="Y65" s="304"/>
      <c r="Z65" s="304"/>
      <c r="AA65" s="324"/>
      <c r="AB65" s="314"/>
      <c r="AC65" s="340" t="s">
        <v>413</v>
      </c>
      <c r="AD65" s="302"/>
      <c r="AE65" s="325"/>
      <c r="AF65" s="302"/>
      <c r="AG65" s="302"/>
      <c r="AH65" s="301"/>
      <c r="AI65" s="309">
        <v>87217964</v>
      </c>
      <c r="AJ65" s="401"/>
      <c r="AK65" s="401"/>
      <c r="AL65" s="401"/>
      <c r="AM65" s="265"/>
      <c r="AN65" s="265"/>
      <c r="AO65" s="333"/>
      <c r="AP65" s="401"/>
      <c r="AQ65" s="401"/>
      <c r="AR65" s="401"/>
      <c r="AS65" s="401"/>
      <c r="AT65" s="401"/>
      <c r="AU65" s="401"/>
      <c r="AV65" s="401"/>
      <c r="AW65" s="401"/>
      <c r="AX65" s="319"/>
    </row>
    <row r="66" spans="1:50" s="275" customFormat="1">
      <c r="A66" s="344"/>
      <c r="B66" s="344"/>
      <c r="C66" s="344"/>
      <c r="D66" s="344"/>
      <c r="E66" s="344"/>
      <c r="F66" s="346"/>
      <c r="G66" s="344"/>
      <c r="H66" s="344"/>
      <c r="I66" s="347"/>
      <c r="J66" s="120"/>
      <c r="K66" s="391"/>
      <c r="L66" s="344"/>
      <c r="M66" s="344"/>
      <c r="N66" s="430"/>
      <c r="O66" s="431"/>
      <c r="P66" s="431"/>
      <c r="Q66" s="431"/>
      <c r="R66" s="431"/>
      <c r="S66" s="431"/>
      <c r="T66" s="431"/>
      <c r="U66" s="300"/>
      <c r="V66" s="301"/>
      <c r="W66" s="302"/>
      <c r="X66" s="303"/>
      <c r="Y66" s="304"/>
      <c r="Z66" s="304"/>
      <c r="AA66" s="339"/>
      <c r="AB66" s="314"/>
      <c r="AC66" s="340"/>
      <c r="AD66" s="302"/>
      <c r="AE66" s="445"/>
      <c r="AF66" s="446"/>
      <c r="AG66" s="302"/>
      <c r="AH66" s="301"/>
      <c r="AO66" s="343"/>
      <c r="AP66" s="410"/>
      <c r="AQ66" s="410"/>
      <c r="AR66" s="410"/>
      <c r="AS66" s="410"/>
      <c r="AX66" s="344"/>
    </row>
    <row r="67" spans="1:50" s="275" customFormat="1" ht="45.75" customHeight="1">
      <c r="A67" s="293" t="s">
        <v>293</v>
      </c>
      <c r="B67" s="293" t="s">
        <v>294</v>
      </c>
      <c r="C67" s="293" t="s">
        <v>295</v>
      </c>
      <c r="D67" s="293" t="s">
        <v>304</v>
      </c>
      <c r="E67" s="293" t="s">
        <v>305</v>
      </c>
      <c r="F67" s="295">
        <v>202400000005227</v>
      </c>
      <c r="G67" s="293" t="s">
        <v>306</v>
      </c>
      <c r="H67" s="293" t="s">
        <v>307</v>
      </c>
      <c r="I67" s="293" t="s">
        <v>308</v>
      </c>
      <c r="J67" s="247">
        <v>0.3</v>
      </c>
      <c r="K67" s="391" t="s">
        <v>372</v>
      </c>
      <c r="L67" s="293" t="s">
        <v>539</v>
      </c>
      <c r="M67" s="293" t="s">
        <v>406</v>
      </c>
      <c r="N67" s="430">
        <v>20</v>
      </c>
      <c r="O67" s="431"/>
      <c r="P67" s="431"/>
      <c r="Q67" s="431"/>
      <c r="R67" s="431"/>
      <c r="S67" s="431"/>
      <c r="T67" s="431"/>
      <c r="U67" s="300">
        <v>46042</v>
      </c>
      <c r="V67" s="301">
        <v>46387</v>
      </c>
      <c r="W67" s="302">
        <f t="shared" si="3"/>
        <v>345</v>
      </c>
      <c r="X67" s="303"/>
      <c r="Y67" s="304"/>
      <c r="Z67" s="304"/>
      <c r="AA67" s="305" t="s">
        <v>415</v>
      </c>
      <c r="AB67" s="314"/>
      <c r="AC67" s="340" t="s">
        <v>413</v>
      </c>
      <c r="AD67" s="447"/>
      <c r="AE67" s="448"/>
      <c r="AF67" s="446"/>
      <c r="AG67" s="302"/>
      <c r="AH67" s="301"/>
      <c r="AI67" s="449" t="s">
        <v>559</v>
      </c>
      <c r="AO67" s="293"/>
      <c r="AP67" s="450"/>
      <c r="AQ67" s="450"/>
      <c r="AR67" s="450"/>
      <c r="AS67" s="450"/>
      <c r="AT67" s="451"/>
      <c r="AU67" s="451"/>
      <c r="AV67" s="452"/>
      <c r="AW67" s="452"/>
      <c r="AX67" s="313"/>
    </row>
    <row r="68" spans="1:50" s="275" customFormat="1" ht="45.75" customHeight="1">
      <c r="A68" s="314"/>
      <c r="B68" s="314"/>
      <c r="C68" s="319"/>
      <c r="D68" s="319"/>
      <c r="E68" s="314"/>
      <c r="F68" s="316"/>
      <c r="G68" s="314"/>
      <c r="H68" s="314"/>
      <c r="I68" s="319"/>
      <c r="J68" s="248"/>
      <c r="K68" s="391" t="s">
        <v>373</v>
      </c>
      <c r="L68" s="314"/>
      <c r="M68" s="319"/>
      <c r="N68" s="430">
        <v>20</v>
      </c>
      <c r="O68" s="430"/>
      <c r="P68" s="430"/>
      <c r="Q68" s="430"/>
      <c r="R68" s="430"/>
      <c r="S68" s="430"/>
      <c r="T68" s="430"/>
      <c r="U68" s="300">
        <v>46042</v>
      </c>
      <c r="V68" s="301">
        <v>46387</v>
      </c>
      <c r="W68" s="302">
        <f t="shared" si="3"/>
        <v>345</v>
      </c>
      <c r="X68" s="303"/>
      <c r="Y68" s="304"/>
      <c r="Z68" s="304"/>
      <c r="AA68" s="324"/>
      <c r="AB68" s="314"/>
      <c r="AC68" s="340" t="s">
        <v>413</v>
      </c>
      <c r="AD68" s="453"/>
      <c r="AE68" s="448"/>
      <c r="AF68" s="446"/>
      <c r="AG68" s="302"/>
      <c r="AH68" s="301"/>
      <c r="AI68" s="449" t="s">
        <v>560</v>
      </c>
      <c r="AO68" s="314"/>
      <c r="AP68" s="375"/>
      <c r="AQ68" s="375"/>
      <c r="AR68" s="375"/>
      <c r="AS68" s="375"/>
      <c r="AT68" s="454"/>
      <c r="AU68" s="454"/>
      <c r="AV68" s="455"/>
      <c r="AW68" s="455"/>
      <c r="AX68" s="319"/>
    </row>
    <row r="69" spans="1:50" s="275" customFormat="1" ht="25.5" customHeight="1">
      <c r="A69" s="314"/>
      <c r="B69" s="314"/>
      <c r="C69" s="293" t="s">
        <v>295</v>
      </c>
      <c r="D69" s="293" t="s">
        <v>309</v>
      </c>
      <c r="E69" s="314"/>
      <c r="F69" s="316"/>
      <c r="G69" s="314"/>
      <c r="H69" s="314"/>
      <c r="I69" s="293" t="s">
        <v>264</v>
      </c>
      <c r="J69" s="247">
        <v>0.1</v>
      </c>
      <c r="K69" s="391" t="s">
        <v>374</v>
      </c>
      <c r="L69" s="314"/>
      <c r="M69" s="293" t="s">
        <v>400</v>
      </c>
      <c r="N69" s="430">
        <v>5</v>
      </c>
      <c r="O69" s="430"/>
      <c r="P69" s="430"/>
      <c r="Q69" s="430"/>
      <c r="R69" s="430"/>
      <c r="S69" s="430"/>
      <c r="T69" s="430"/>
      <c r="U69" s="300">
        <v>46042</v>
      </c>
      <c r="V69" s="301">
        <v>46387</v>
      </c>
      <c r="W69" s="302">
        <f t="shared" si="3"/>
        <v>345</v>
      </c>
      <c r="X69" s="303"/>
      <c r="Y69" s="304"/>
      <c r="Z69" s="304"/>
      <c r="AA69" s="305" t="s">
        <v>417</v>
      </c>
      <c r="AB69" s="314"/>
      <c r="AC69" s="340" t="s">
        <v>413</v>
      </c>
      <c r="AD69" s="456"/>
      <c r="AE69" s="457"/>
      <c r="AF69" s="302"/>
      <c r="AG69" s="302"/>
      <c r="AH69" s="301"/>
      <c r="AI69" s="449" t="s">
        <v>561</v>
      </c>
      <c r="AO69" s="314"/>
      <c r="AP69" s="375"/>
      <c r="AQ69" s="375"/>
      <c r="AR69" s="375"/>
      <c r="AS69" s="375"/>
      <c r="AT69" s="454"/>
      <c r="AU69" s="454"/>
      <c r="AV69" s="455"/>
      <c r="AW69" s="455"/>
      <c r="AX69" s="313"/>
    </row>
    <row r="70" spans="1:50" s="275" customFormat="1" ht="31.5" customHeight="1">
      <c r="A70" s="314"/>
      <c r="B70" s="314"/>
      <c r="C70" s="314"/>
      <c r="D70" s="314"/>
      <c r="E70" s="314"/>
      <c r="F70" s="316"/>
      <c r="G70" s="314"/>
      <c r="H70" s="314"/>
      <c r="I70" s="314"/>
      <c r="J70" s="249"/>
      <c r="K70" s="391" t="s">
        <v>375</v>
      </c>
      <c r="L70" s="314"/>
      <c r="M70" s="314"/>
      <c r="N70" s="430">
        <v>5</v>
      </c>
      <c r="O70" s="430"/>
      <c r="P70" s="430"/>
      <c r="Q70" s="430"/>
      <c r="R70" s="430"/>
      <c r="S70" s="430"/>
      <c r="T70" s="430"/>
      <c r="U70" s="300">
        <v>46042</v>
      </c>
      <c r="V70" s="301">
        <v>46387</v>
      </c>
      <c r="W70" s="302">
        <f t="shared" si="3"/>
        <v>345</v>
      </c>
      <c r="X70" s="303"/>
      <c r="Y70" s="304"/>
      <c r="Z70" s="304"/>
      <c r="AA70" s="324"/>
      <c r="AB70" s="314"/>
      <c r="AC70" s="340" t="s">
        <v>413</v>
      </c>
      <c r="AD70" s="453"/>
      <c r="AE70" s="436"/>
      <c r="AF70" s="302"/>
      <c r="AG70" s="302"/>
      <c r="AH70" s="301"/>
      <c r="AI70" s="449" t="s">
        <v>562</v>
      </c>
      <c r="AO70" s="314"/>
      <c r="AP70" s="375"/>
      <c r="AQ70" s="375"/>
      <c r="AR70" s="375"/>
      <c r="AS70" s="375"/>
      <c r="AT70" s="454"/>
      <c r="AU70" s="454"/>
      <c r="AV70" s="455"/>
      <c r="AW70" s="455"/>
      <c r="AX70" s="314"/>
    </row>
    <row r="71" spans="1:50" s="275" customFormat="1" ht="38.25">
      <c r="A71" s="314"/>
      <c r="B71" s="314"/>
      <c r="C71" s="314"/>
      <c r="D71" s="314"/>
      <c r="E71" s="314"/>
      <c r="F71" s="316"/>
      <c r="G71" s="314"/>
      <c r="H71" s="314"/>
      <c r="I71" s="314"/>
      <c r="J71" s="249"/>
      <c r="K71" s="391" t="s">
        <v>376</v>
      </c>
      <c r="L71" s="314"/>
      <c r="M71" s="314"/>
      <c r="N71" s="430">
        <v>5</v>
      </c>
      <c r="O71" s="430"/>
      <c r="P71" s="430"/>
      <c r="Q71" s="430"/>
      <c r="R71" s="430"/>
      <c r="S71" s="430"/>
      <c r="T71" s="430"/>
      <c r="U71" s="300">
        <v>46042</v>
      </c>
      <c r="V71" s="301">
        <v>46387</v>
      </c>
      <c r="W71" s="302">
        <f t="shared" si="3"/>
        <v>345</v>
      </c>
      <c r="X71" s="303"/>
      <c r="Y71" s="304"/>
      <c r="Z71" s="304"/>
      <c r="AA71" s="305" t="s">
        <v>417</v>
      </c>
      <c r="AB71" s="314"/>
      <c r="AC71" s="340" t="s">
        <v>413</v>
      </c>
      <c r="AD71" s="302"/>
      <c r="AE71" s="302"/>
      <c r="AF71" s="458"/>
      <c r="AG71" s="302"/>
      <c r="AH71" s="301"/>
      <c r="AI71" s="449" t="s">
        <v>563</v>
      </c>
      <c r="AO71" s="314"/>
      <c r="AP71" s="375"/>
      <c r="AQ71" s="375"/>
      <c r="AR71" s="375"/>
      <c r="AS71" s="375"/>
      <c r="AT71" s="454"/>
      <c r="AU71" s="454"/>
      <c r="AV71" s="455"/>
      <c r="AW71" s="455"/>
      <c r="AX71" s="314"/>
    </row>
    <row r="72" spans="1:50" s="275" customFormat="1" ht="25.5" customHeight="1">
      <c r="A72" s="314"/>
      <c r="B72" s="314"/>
      <c r="C72" s="314"/>
      <c r="D72" s="314"/>
      <c r="E72" s="314"/>
      <c r="F72" s="316"/>
      <c r="G72" s="314"/>
      <c r="H72" s="314"/>
      <c r="I72" s="314"/>
      <c r="J72" s="249"/>
      <c r="K72" s="391" t="s">
        <v>377</v>
      </c>
      <c r="L72" s="314"/>
      <c r="M72" s="314"/>
      <c r="N72" s="430">
        <v>5</v>
      </c>
      <c r="O72" s="430"/>
      <c r="P72" s="430"/>
      <c r="Q72" s="430"/>
      <c r="R72" s="430"/>
      <c r="S72" s="430"/>
      <c r="T72" s="430"/>
      <c r="U72" s="300">
        <v>46042</v>
      </c>
      <c r="V72" s="301">
        <v>46387</v>
      </c>
      <c r="W72" s="302">
        <f t="shared" si="3"/>
        <v>345</v>
      </c>
      <c r="X72" s="303"/>
      <c r="Y72" s="304"/>
      <c r="Z72" s="304"/>
      <c r="AA72" s="318"/>
      <c r="AB72" s="314"/>
      <c r="AC72" s="340" t="s">
        <v>413</v>
      </c>
      <c r="AD72" s="302"/>
      <c r="AE72" s="302"/>
      <c r="AF72" s="458"/>
      <c r="AG72" s="302"/>
      <c r="AH72" s="439"/>
      <c r="AI72" s="449" t="s">
        <v>564</v>
      </c>
      <c r="AO72" s="314"/>
      <c r="AP72" s="375"/>
      <c r="AQ72" s="375"/>
      <c r="AR72" s="375"/>
      <c r="AS72" s="375"/>
      <c r="AT72" s="454"/>
      <c r="AU72" s="454"/>
      <c r="AV72" s="455"/>
      <c r="AW72" s="455"/>
      <c r="AX72" s="314"/>
    </row>
    <row r="73" spans="1:50" s="275" customFormat="1" ht="51">
      <c r="A73" s="314"/>
      <c r="B73" s="314"/>
      <c r="C73" s="314"/>
      <c r="D73" s="314"/>
      <c r="E73" s="314"/>
      <c r="F73" s="316"/>
      <c r="G73" s="314"/>
      <c r="H73" s="314"/>
      <c r="I73" s="314"/>
      <c r="J73" s="249"/>
      <c r="K73" s="391" t="s">
        <v>378</v>
      </c>
      <c r="L73" s="314"/>
      <c r="M73" s="314"/>
      <c r="N73" s="430">
        <v>5</v>
      </c>
      <c r="O73" s="430"/>
      <c r="P73" s="430"/>
      <c r="Q73" s="430"/>
      <c r="R73" s="430"/>
      <c r="S73" s="430"/>
      <c r="T73" s="430"/>
      <c r="U73" s="300">
        <v>46042</v>
      </c>
      <c r="V73" s="301">
        <v>46387</v>
      </c>
      <c r="W73" s="302">
        <f t="shared" si="3"/>
        <v>345</v>
      </c>
      <c r="X73" s="303"/>
      <c r="Y73" s="304"/>
      <c r="Z73" s="304"/>
      <c r="AA73" s="318"/>
      <c r="AB73" s="314"/>
      <c r="AC73" s="340" t="s">
        <v>413</v>
      </c>
      <c r="AD73" s="302"/>
      <c r="AE73" s="302"/>
      <c r="AF73" s="458"/>
      <c r="AG73" s="302"/>
      <c r="AH73" s="439"/>
      <c r="AI73" s="449"/>
      <c r="AO73" s="314"/>
      <c r="AP73" s="375"/>
      <c r="AQ73" s="375"/>
      <c r="AR73" s="375"/>
      <c r="AS73" s="375"/>
      <c r="AT73" s="454"/>
      <c r="AU73" s="454"/>
      <c r="AV73" s="455"/>
      <c r="AW73" s="455"/>
      <c r="AX73" s="314"/>
    </row>
    <row r="74" spans="1:50" s="275" customFormat="1" ht="25.5">
      <c r="A74" s="314"/>
      <c r="B74" s="314"/>
      <c r="C74" s="319"/>
      <c r="D74" s="319"/>
      <c r="E74" s="314"/>
      <c r="F74" s="316"/>
      <c r="G74" s="314"/>
      <c r="H74" s="319"/>
      <c r="I74" s="319"/>
      <c r="J74" s="248"/>
      <c r="K74" s="391" t="s">
        <v>379</v>
      </c>
      <c r="L74" s="314"/>
      <c r="M74" s="319"/>
      <c r="N74" s="430">
        <v>5</v>
      </c>
      <c r="O74" s="430"/>
      <c r="P74" s="430"/>
      <c r="Q74" s="430"/>
      <c r="R74" s="430"/>
      <c r="S74" s="430"/>
      <c r="T74" s="430"/>
      <c r="U74" s="300">
        <v>46042</v>
      </c>
      <c r="V74" s="301">
        <v>46387</v>
      </c>
      <c r="W74" s="302">
        <f t="shared" si="3"/>
        <v>345</v>
      </c>
      <c r="X74" s="303"/>
      <c r="Y74" s="304"/>
      <c r="Z74" s="304"/>
      <c r="AA74" s="318"/>
      <c r="AB74" s="319"/>
      <c r="AC74" s="340" t="s">
        <v>413</v>
      </c>
      <c r="AD74" s="302"/>
      <c r="AE74" s="302"/>
      <c r="AF74" s="458"/>
      <c r="AG74" s="302"/>
      <c r="AH74" s="439"/>
      <c r="AI74" s="459"/>
      <c r="AO74" s="314"/>
      <c r="AP74" s="375"/>
      <c r="AQ74" s="375"/>
      <c r="AR74" s="375"/>
      <c r="AS74" s="375"/>
      <c r="AT74" s="454"/>
      <c r="AU74" s="454"/>
      <c r="AV74" s="455"/>
      <c r="AW74" s="455"/>
      <c r="AX74" s="319"/>
    </row>
    <row r="75" spans="1:50" s="275" customFormat="1" ht="25.5">
      <c r="A75" s="314"/>
      <c r="B75" s="314"/>
      <c r="C75" s="293" t="s">
        <v>295</v>
      </c>
      <c r="D75" s="293" t="s">
        <v>310</v>
      </c>
      <c r="E75" s="314"/>
      <c r="F75" s="316"/>
      <c r="G75" s="314"/>
      <c r="H75" s="293" t="s">
        <v>311</v>
      </c>
      <c r="I75" s="293" t="s">
        <v>312</v>
      </c>
      <c r="J75" s="247">
        <v>0.1</v>
      </c>
      <c r="K75" s="391" t="s">
        <v>380</v>
      </c>
      <c r="L75" s="314"/>
      <c r="M75" s="460" t="s">
        <v>407</v>
      </c>
      <c r="N75" s="430">
        <v>8</v>
      </c>
      <c r="O75" s="430"/>
      <c r="P75" s="430"/>
      <c r="Q75" s="430"/>
      <c r="R75" s="430"/>
      <c r="S75" s="430"/>
      <c r="T75" s="430"/>
      <c r="U75" s="300">
        <v>46042</v>
      </c>
      <c r="V75" s="301">
        <v>46387</v>
      </c>
      <c r="W75" s="302">
        <f t="shared" si="3"/>
        <v>345</v>
      </c>
      <c r="X75" s="303"/>
      <c r="Y75" s="304"/>
      <c r="Z75" s="304"/>
      <c r="AA75" s="318"/>
      <c r="AB75" s="293" t="s">
        <v>412</v>
      </c>
      <c r="AC75" s="340" t="s">
        <v>413</v>
      </c>
      <c r="AD75" s="302"/>
      <c r="AE75" s="302"/>
      <c r="AF75" s="458"/>
      <c r="AG75" s="302"/>
      <c r="AH75" s="439"/>
      <c r="AI75" s="449" t="s">
        <v>565</v>
      </c>
      <c r="AO75" s="314"/>
      <c r="AP75" s="375"/>
      <c r="AQ75" s="375"/>
      <c r="AR75" s="375"/>
      <c r="AS75" s="375"/>
      <c r="AT75" s="454"/>
      <c r="AU75" s="454"/>
      <c r="AV75" s="455"/>
      <c r="AW75" s="455"/>
      <c r="AX75" s="313"/>
    </row>
    <row r="76" spans="1:50" s="275" customFormat="1" ht="25.5">
      <c r="A76" s="314"/>
      <c r="B76" s="314"/>
      <c r="C76" s="314"/>
      <c r="D76" s="314"/>
      <c r="E76" s="314"/>
      <c r="F76" s="316"/>
      <c r="G76" s="314"/>
      <c r="H76" s="314"/>
      <c r="I76" s="314"/>
      <c r="J76" s="249"/>
      <c r="K76" s="391" t="s">
        <v>381</v>
      </c>
      <c r="L76" s="314"/>
      <c r="M76" s="461"/>
      <c r="N76" s="302">
        <v>7</v>
      </c>
      <c r="O76" s="302"/>
      <c r="P76" s="430"/>
      <c r="Q76" s="430"/>
      <c r="R76" s="430"/>
      <c r="S76" s="430"/>
      <c r="T76" s="430"/>
      <c r="U76" s="300">
        <v>46042</v>
      </c>
      <c r="V76" s="301">
        <v>46387</v>
      </c>
      <c r="W76" s="302">
        <f t="shared" si="3"/>
        <v>345</v>
      </c>
      <c r="X76" s="303"/>
      <c r="Y76" s="304"/>
      <c r="Z76" s="304"/>
      <c r="AA76" s="318"/>
      <c r="AB76" s="319"/>
      <c r="AC76" s="340" t="s">
        <v>413</v>
      </c>
      <c r="AD76" s="302"/>
      <c r="AE76" s="302"/>
      <c r="AF76" s="458"/>
      <c r="AG76" s="302"/>
      <c r="AH76" s="439"/>
      <c r="AI76" s="459">
        <v>0</v>
      </c>
      <c r="AO76" s="314"/>
      <c r="AP76" s="375"/>
      <c r="AQ76" s="375"/>
      <c r="AR76" s="375"/>
      <c r="AS76" s="375"/>
      <c r="AT76" s="454"/>
      <c r="AU76" s="454"/>
      <c r="AV76" s="455"/>
      <c r="AW76" s="455"/>
      <c r="AX76" s="314"/>
    </row>
    <row r="77" spans="1:50" s="275" customFormat="1">
      <c r="A77" s="314"/>
      <c r="B77" s="314"/>
      <c r="C77" s="314"/>
      <c r="D77" s="314"/>
      <c r="E77" s="314"/>
      <c r="F77" s="316"/>
      <c r="G77" s="314"/>
      <c r="H77" s="314"/>
      <c r="I77" s="314"/>
      <c r="J77" s="249"/>
      <c r="K77" s="391" t="s">
        <v>382</v>
      </c>
      <c r="L77" s="314"/>
      <c r="M77" s="461"/>
      <c r="N77" s="302">
        <v>7</v>
      </c>
      <c r="O77" s="302"/>
      <c r="P77" s="430"/>
      <c r="Q77" s="430"/>
      <c r="R77" s="430"/>
      <c r="S77" s="430"/>
      <c r="T77" s="430"/>
      <c r="U77" s="300">
        <v>46042</v>
      </c>
      <c r="V77" s="301">
        <v>46387</v>
      </c>
      <c r="W77" s="302">
        <f t="shared" si="3"/>
        <v>345</v>
      </c>
      <c r="X77" s="303"/>
      <c r="Y77" s="304"/>
      <c r="Z77" s="304"/>
      <c r="AA77" s="318"/>
      <c r="AB77" s="293" t="s">
        <v>414</v>
      </c>
      <c r="AC77" s="340" t="s">
        <v>413</v>
      </c>
      <c r="AD77" s="302"/>
      <c r="AE77" s="302"/>
      <c r="AF77" s="458"/>
      <c r="AG77" s="302"/>
      <c r="AH77" s="439"/>
      <c r="AI77" s="449" t="s">
        <v>565</v>
      </c>
      <c r="AO77" s="314"/>
      <c r="AP77" s="375"/>
      <c r="AQ77" s="375"/>
      <c r="AR77" s="375"/>
      <c r="AS77" s="375"/>
      <c r="AT77" s="454"/>
      <c r="AU77" s="454"/>
      <c r="AV77" s="455"/>
      <c r="AW77" s="455"/>
      <c r="AX77" s="314"/>
    </row>
    <row r="78" spans="1:50" s="275" customFormat="1" ht="25.5">
      <c r="A78" s="319"/>
      <c r="B78" s="319"/>
      <c r="C78" s="319"/>
      <c r="D78" s="319"/>
      <c r="E78" s="319"/>
      <c r="F78" s="335"/>
      <c r="G78" s="319"/>
      <c r="H78" s="319"/>
      <c r="I78" s="319"/>
      <c r="J78" s="248"/>
      <c r="K78" s="391" t="s">
        <v>383</v>
      </c>
      <c r="L78" s="319"/>
      <c r="M78" s="462"/>
      <c r="N78" s="302">
        <v>8</v>
      </c>
      <c r="O78" s="302"/>
      <c r="P78" s="430"/>
      <c r="Q78" s="430"/>
      <c r="R78" s="430"/>
      <c r="S78" s="430"/>
      <c r="T78" s="430"/>
      <c r="U78" s="300">
        <v>46042</v>
      </c>
      <c r="V78" s="301">
        <v>46387</v>
      </c>
      <c r="W78" s="302">
        <f t="shared" si="3"/>
        <v>345</v>
      </c>
      <c r="X78" s="303"/>
      <c r="Y78" s="304"/>
      <c r="Z78" s="304"/>
      <c r="AA78" s="318"/>
      <c r="AB78" s="319"/>
      <c r="AC78" s="340" t="s">
        <v>413</v>
      </c>
      <c r="AD78" s="302"/>
      <c r="AE78" s="302"/>
      <c r="AF78" s="458"/>
      <c r="AG78" s="302"/>
      <c r="AH78" s="439"/>
      <c r="AI78" s="449" t="s">
        <v>565</v>
      </c>
      <c r="AO78" s="319"/>
      <c r="AP78" s="380"/>
      <c r="AQ78" s="380"/>
      <c r="AR78" s="380"/>
      <c r="AS78" s="380"/>
      <c r="AT78" s="463"/>
      <c r="AU78" s="463"/>
      <c r="AV78" s="464"/>
      <c r="AW78" s="464"/>
      <c r="AX78" s="319"/>
    </row>
    <row r="79" spans="1:50" s="275" customFormat="1">
      <c r="A79" s="344"/>
      <c r="B79" s="344"/>
      <c r="C79" s="344"/>
      <c r="D79" s="344"/>
      <c r="E79" s="344"/>
      <c r="F79" s="346"/>
      <c r="G79" s="344"/>
      <c r="H79" s="344"/>
      <c r="I79" s="344"/>
      <c r="J79" s="120"/>
      <c r="K79" s="391"/>
      <c r="L79" s="344"/>
      <c r="M79" s="465"/>
      <c r="N79" s="302"/>
      <c r="O79" s="446"/>
      <c r="P79" s="431"/>
      <c r="Q79" s="431"/>
      <c r="R79" s="431"/>
      <c r="S79" s="431"/>
      <c r="T79" s="431"/>
      <c r="U79" s="300"/>
      <c r="V79" s="301"/>
      <c r="W79" s="302"/>
      <c r="X79" s="303"/>
      <c r="Y79" s="304"/>
      <c r="Z79" s="304"/>
      <c r="AA79" s="318"/>
      <c r="AB79" s="344"/>
      <c r="AC79" s="340"/>
      <c r="AD79" s="302"/>
      <c r="AE79" s="302"/>
      <c r="AF79" s="466"/>
      <c r="AG79" s="302"/>
      <c r="AH79" s="439"/>
      <c r="AO79" s="344"/>
      <c r="AP79" s="410"/>
      <c r="AQ79" s="410"/>
      <c r="AR79" s="410"/>
      <c r="AS79" s="410"/>
      <c r="AX79" s="344"/>
    </row>
    <row r="80" spans="1:50" s="275" customFormat="1" ht="49.5" customHeight="1">
      <c r="A80" s="293" t="s">
        <v>293</v>
      </c>
      <c r="B80" s="293" t="s">
        <v>313</v>
      </c>
      <c r="C80" s="353" t="s">
        <v>314</v>
      </c>
      <c r="D80" s="293" t="s">
        <v>315</v>
      </c>
      <c r="E80" s="293" t="s">
        <v>316</v>
      </c>
      <c r="F80" s="295">
        <v>2024130010114</v>
      </c>
      <c r="G80" s="293" t="s">
        <v>317</v>
      </c>
      <c r="H80" s="293" t="s">
        <v>318</v>
      </c>
      <c r="I80" s="293" t="s">
        <v>319</v>
      </c>
      <c r="J80" s="247">
        <v>0.35</v>
      </c>
      <c r="K80" s="467" t="s">
        <v>384</v>
      </c>
      <c r="L80" s="293" t="s">
        <v>539</v>
      </c>
      <c r="M80" s="293" t="s">
        <v>401</v>
      </c>
      <c r="N80" s="430">
        <v>20</v>
      </c>
      <c r="O80" s="431"/>
      <c r="P80" s="431"/>
      <c r="Q80" s="431"/>
      <c r="R80" s="431"/>
      <c r="S80" s="431"/>
      <c r="T80" s="431"/>
      <c r="U80" s="300">
        <v>46042</v>
      </c>
      <c r="V80" s="301">
        <v>46387</v>
      </c>
      <c r="W80" s="302">
        <f t="shared" si="3"/>
        <v>345</v>
      </c>
      <c r="X80" s="303"/>
      <c r="Y80" s="304"/>
      <c r="Z80" s="304"/>
      <c r="AA80" s="318"/>
      <c r="AB80" s="293" t="s">
        <v>416</v>
      </c>
      <c r="AC80" s="340" t="s">
        <v>413</v>
      </c>
      <c r="AD80" s="468"/>
      <c r="AE80" s="469"/>
      <c r="AF80" s="446"/>
      <c r="AG80" s="302"/>
      <c r="AH80" s="301"/>
      <c r="AI80" s="470">
        <v>264717724</v>
      </c>
      <c r="AJ80" s="471"/>
      <c r="AK80" s="471"/>
      <c r="AL80" s="471"/>
      <c r="AM80" s="265"/>
      <c r="AN80" s="472"/>
      <c r="AO80" s="312"/>
      <c r="AP80" s="471"/>
      <c r="AQ80" s="471"/>
      <c r="AR80" s="471"/>
      <c r="AS80" s="471"/>
      <c r="AT80" s="471"/>
      <c r="AU80" s="471"/>
      <c r="AV80" s="471"/>
      <c r="AW80" s="471"/>
      <c r="AX80" s="313"/>
    </row>
    <row r="81" spans="1:50" s="275" customFormat="1" ht="42.75">
      <c r="A81" s="314"/>
      <c r="B81" s="314"/>
      <c r="C81" s="365"/>
      <c r="D81" s="319"/>
      <c r="E81" s="314"/>
      <c r="F81" s="316"/>
      <c r="G81" s="314"/>
      <c r="H81" s="314"/>
      <c r="I81" s="314"/>
      <c r="J81" s="248"/>
      <c r="K81" s="467" t="s">
        <v>385</v>
      </c>
      <c r="L81" s="314"/>
      <c r="M81" s="319"/>
      <c r="N81" s="430">
        <v>20</v>
      </c>
      <c r="O81" s="431"/>
      <c r="P81" s="431"/>
      <c r="Q81" s="431"/>
      <c r="R81" s="431"/>
      <c r="S81" s="431"/>
      <c r="T81" s="431"/>
      <c r="U81" s="300">
        <v>46042</v>
      </c>
      <c r="V81" s="301">
        <v>46387</v>
      </c>
      <c r="W81" s="302">
        <f t="shared" si="3"/>
        <v>345</v>
      </c>
      <c r="X81" s="303"/>
      <c r="Y81" s="304"/>
      <c r="Z81" s="304"/>
      <c r="AA81" s="324"/>
      <c r="AB81" s="319"/>
      <c r="AC81" s="340" t="s">
        <v>413</v>
      </c>
      <c r="AD81" s="473"/>
      <c r="AE81" s="474"/>
      <c r="AF81" s="446"/>
      <c r="AG81" s="302"/>
      <c r="AH81" s="301"/>
      <c r="AI81" s="475">
        <v>1876140108</v>
      </c>
      <c r="AJ81" s="471"/>
      <c r="AK81" s="471"/>
      <c r="AL81" s="471"/>
      <c r="AM81" s="265"/>
      <c r="AN81" s="472"/>
      <c r="AO81" s="321"/>
      <c r="AP81" s="471"/>
      <c r="AQ81" s="471"/>
      <c r="AR81" s="471"/>
      <c r="AS81" s="471"/>
      <c r="AT81" s="471"/>
      <c r="AU81" s="471"/>
      <c r="AV81" s="471"/>
      <c r="AW81" s="471"/>
      <c r="AX81" s="319"/>
    </row>
    <row r="82" spans="1:50" s="275" customFormat="1" ht="67.5" customHeight="1">
      <c r="A82" s="314"/>
      <c r="B82" s="314"/>
      <c r="C82" s="365"/>
      <c r="D82" s="293" t="s">
        <v>320</v>
      </c>
      <c r="E82" s="314"/>
      <c r="F82" s="316"/>
      <c r="G82" s="314"/>
      <c r="H82" s="314"/>
      <c r="I82" s="314"/>
      <c r="J82" s="247">
        <v>0.15</v>
      </c>
      <c r="K82" s="467" t="s">
        <v>386</v>
      </c>
      <c r="L82" s="314"/>
      <c r="M82" s="293" t="s">
        <v>401</v>
      </c>
      <c r="N82" s="430">
        <v>20</v>
      </c>
      <c r="O82" s="431"/>
      <c r="P82" s="431"/>
      <c r="Q82" s="431"/>
      <c r="R82" s="431"/>
      <c r="S82" s="431"/>
      <c r="T82" s="431"/>
      <c r="U82" s="300">
        <v>46042</v>
      </c>
      <c r="V82" s="301">
        <v>46387</v>
      </c>
      <c r="W82" s="302">
        <f t="shared" si="3"/>
        <v>345</v>
      </c>
      <c r="X82" s="303"/>
      <c r="Y82" s="304"/>
      <c r="Z82" s="304"/>
      <c r="AA82" s="305" t="s">
        <v>417</v>
      </c>
      <c r="AB82" s="293" t="s">
        <v>418</v>
      </c>
      <c r="AC82" s="340" t="s">
        <v>413</v>
      </c>
      <c r="AD82" s="476"/>
      <c r="AE82" s="474"/>
      <c r="AF82" s="446"/>
      <c r="AG82" s="302"/>
      <c r="AH82" s="301"/>
      <c r="AI82" s="470">
        <v>100000000</v>
      </c>
      <c r="AJ82" s="471"/>
      <c r="AK82" s="471"/>
      <c r="AL82" s="471"/>
      <c r="AM82" s="265"/>
      <c r="AN82" s="472"/>
      <c r="AO82" s="321"/>
      <c r="AP82" s="471"/>
      <c r="AQ82" s="471"/>
      <c r="AR82" s="471"/>
      <c r="AS82" s="471"/>
      <c r="AT82" s="471"/>
      <c r="AU82" s="471"/>
      <c r="AV82" s="471"/>
      <c r="AW82" s="471"/>
      <c r="AX82" s="313"/>
    </row>
    <row r="83" spans="1:50" s="275" customFormat="1" ht="60" customHeight="1">
      <c r="A83" s="314"/>
      <c r="B83" s="314"/>
      <c r="C83" s="365"/>
      <c r="D83" s="319"/>
      <c r="E83" s="314"/>
      <c r="F83" s="316"/>
      <c r="G83" s="314"/>
      <c r="H83" s="314"/>
      <c r="I83" s="319"/>
      <c r="J83" s="248"/>
      <c r="K83" s="467" t="s">
        <v>387</v>
      </c>
      <c r="L83" s="314"/>
      <c r="M83" s="319"/>
      <c r="N83" s="430">
        <v>10</v>
      </c>
      <c r="O83" s="431"/>
      <c r="P83" s="431"/>
      <c r="Q83" s="431"/>
      <c r="R83" s="431"/>
      <c r="S83" s="431"/>
      <c r="T83" s="431"/>
      <c r="U83" s="300">
        <v>46042</v>
      </c>
      <c r="V83" s="301">
        <v>46387</v>
      </c>
      <c r="W83" s="302">
        <f t="shared" si="3"/>
        <v>345</v>
      </c>
      <c r="X83" s="303"/>
      <c r="Y83" s="304"/>
      <c r="Z83" s="304"/>
      <c r="AA83" s="324"/>
      <c r="AB83" s="314"/>
      <c r="AC83" s="340" t="s">
        <v>413</v>
      </c>
      <c r="AD83" s="476"/>
      <c r="AE83" s="474"/>
      <c r="AF83" s="446"/>
      <c r="AG83" s="302"/>
      <c r="AH83" s="301"/>
      <c r="AI83" s="470">
        <v>70000000</v>
      </c>
      <c r="AJ83" s="471"/>
      <c r="AK83" s="471"/>
      <c r="AL83" s="471"/>
      <c r="AM83" s="265"/>
      <c r="AN83" s="472"/>
      <c r="AO83" s="321"/>
      <c r="AP83" s="471"/>
      <c r="AQ83" s="471"/>
      <c r="AR83" s="471"/>
      <c r="AS83" s="471"/>
      <c r="AT83" s="471"/>
      <c r="AU83" s="471"/>
      <c r="AV83" s="471"/>
      <c r="AW83" s="471"/>
      <c r="AX83" s="319"/>
    </row>
    <row r="84" spans="1:50" s="275" customFormat="1" ht="28.5">
      <c r="A84" s="314"/>
      <c r="B84" s="314"/>
      <c r="C84" s="365"/>
      <c r="D84" s="293" t="s">
        <v>321</v>
      </c>
      <c r="E84" s="314"/>
      <c r="F84" s="316"/>
      <c r="G84" s="314"/>
      <c r="H84" s="314"/>
      <c r="I84" s="293" t="s">
        <v>322</v>
      </c>
      <c r="J84" s="247">
        <v>0.3</v>
      </c>
      <c r="K84" s="467" t="s">
        <v>388</v>
      </c>
      <c r="L84" s="314"/>
      <c r="M84" s="293" t="s">
        <v>402</v>
      </c>
      <c r="N84" s="430">
        <v>5</v>
      </c>
      <c r="O84" s="431"/>
      <c r="P84" s="431"/>
      <c r="Q84" s="431"/>
      <c r="R84" s="431"/>
      <c r="S84" s="431"/>
      <c r="T84" s="431"/>
      <c r="U84" s="300">
        <v>46042</v>
      </c>
      <c r="V84" s="301">
        <v>46387</v>
      </c>
      <c r="W84" s="302">
        <f t="shared" si="3"/>
        <v>345</v>
      </c>
      <c r="X84" s="303"/>
      <c r="Y84" s="304"/>
      <c r="Z84" s="304"/>
      <c r="AA84" s="305" t="s">
        <v>417</v>
      </c>
      <c r="AB84" s="314"/>
      <c r="AC84" s="340" t="s">
        <v>413</v>
      </c>
      <c r="AD84" s="476"/>
      <c r="AE84" s="474"/>
      <c r="AF84" s="446"/>
      <c r="AG84" s="302"/>
      <c r="AH84" s="301"/>
      <c r="AI84" s="470">
        <v>0</v>
      </c>
      <c r="AJ84" s="471"/>
      <c r="AK84" s="471"/>
      <c r="AL84" s="471"/>
      <c r="AM84" s="265"/>
      <c r="AN84" s="472"/>
      <c r="AO84" s="321"/>
      <c r="AP84" s="471"/>
      <c r="AQ84" s="471"/>
      <c r="AR84" s="471"/>
      <c r="AS84" s="471"/>
      <c r="AT84" s="471"/>
      <c r="AU84" s="471"/>
      <c r="AV84" s="471"/>
      <c r="AW84" s="471"/>
      <c r="AX84" s="313"/>
    </row>
    <row r="85" spans="1:50" s="275" customFormat="1" ht="33" customHeight="1">
      <c r="A85" s="314"/>
      <c r="B85" s="314"/>
      <c r="C85" s="365"/>
      <c r="D85" s="319"/>
      <c r="E85" s="314"/>
      <c r="F85" s="316"/>
      <c r="G85" s="314"/>
      <c r="H85" s="314"/>
      <c r="I85" s="319"/>
      <c r="J85" s="248"/>
      <c r="K85" s="467" t="s">
        <v>389</v>
      </c>
      <c r="L85" s="314"/>
      <c r="M85" s="319"/>
      <c r="N85" s="430">
        <v>5</v>
      </c>
      <c r="O85" s="431"/>
      <c r="P85" s="431"/>
      <c r="Q85" s="431"/>
      <c r="R85" s="431"/>
      <c r="S85" s="431"/>
      <c r="T85" s="431"/>
      <c r="U85" s="300">
        <v>46042</v>
      </c>
      <c r="V85" s="301">
        <v>46387</v>
      </c>
      <c r="W85" s="302">
        <f t="shared" si="3"/>
        <v>345</v>
      </c>
      <c r="X85" s="303"/>
      <c r="Y85" s="304"/>
      <c r="Z85" s="304"/>
      <c r="AA85" s="324"/>
      <c r="AB85" s="314"/>
      <c r="AC85" s="340" t="s">
        <v>413</v>
      </c>
      <c r="AD85" s="476"/>
      <c r="AE85" s="474"/>
      <c r="AF85" s="446"/>
      <c r="AG85" s="302"/>
      <c r="AH85" s="301"/>
      <c r="AI85" s="470">
        <v>0</v>
      </c>
      <c r="AJ85" s="471"/>
      <c r="AK85" s="471"/>
      <c r="AL85" s="471"/>
      <c r="AM85" s="265"/>
      <c r="AN85" s="472"/>
      <c r="AO85" s="321"/>
      <c r="AP85" s="471"/>
      <c r="AQ85" s="471"/>
      <c r="AR85" s="471"/>
      <c r="AS85" s="471"/>
      <c r="AT85" s="471"/>
      <c r="AU85" s="471"/>
      <c r="AV85" s="471"/>
      <c r="AW85" s="471"/>
      <c r="AX85" s="319"/>
    </row>
    <row r="86" spans="1:50" s="275" customFormat="1" ht="28.5">
      <c r="A86" s="314"/>
      <c r="B86" s="314"/>
      <c r="C86" s="365"/>
      <c r="D86" s="293" t="s">
        <v>323</v>
      </c>
      <c r="E86" s="314"/>
      <c r="F86" s="316"/>
      <c r="G86" s="314"/>
      <c r="H86" s="319"/>
      <c r="I86" s="293" t="s">
        <v>324</v>
      </c>
      <c r="J86" s="247">
        <v>0.1</v>
      </c>
      <c r="K86" s="467" t="s">
        <v>390</v>
      </c>
      <c r="L86" s="314"/>
      <c r="M86" s="293" t="s">
        <v>405</v>
      </c>
      <c r="N86" s="430">
        <v>5</v>
      </c>
      <c r="O86" s="431"/>
      <c r="P86" s="431"/>
      <c r="Q86" s="431"/>
      <c r="R86" s="431"/>
      <c r="S86" s="431"/>
      <c r="T86" s="431"/>
      <c r="U86" s="300">
        <v>46042</v>
      </c>
      <c r="V86" s="301">
        <v>46387</v>
      </c>
      <c r="W86" s="302">
        <f t="shared" si="3"/>
        <v>345</v>
      </c>
      <c r="X86" s="303"/>
      <c r="Y86" s="304"/>
      <c r="Z86" s="304"/>
      <c r="AA86" s="305" t="s">
        <v>417</v>
      </c>
      <c r="AB86" s="314"/>
      <c r="AC86" s="340" t="s">
        <v>413</v>
      </c>
      <c r="AD86" s="476"/>
      <c r="AE86" s="474"/>
      <c r="AF86" s="446"/>
      <c r="AG86" s="302"/>
      <c r="AH86" s="301"/>
      <c r="AI86" s="470">
        <v>500000000</v>
      </c>
      <c r="AJ86" s="364"/>
      <c r="AK86" s="364"/>
      <c r="AL86" s="364"/>
      <c r="AM86" s="477"/>
      <c r="AN86" s="478"/>
      <c r="AO86" s="321"/>
      <c r="AP86" s="364"/>
      <c r="AQ86" s="364"/>
      <c r="AR86" s="364"/>
      <c r="AS86" s="364"/>
      <c r="AT86" s="364"/>
      <c r="AU86" s="364"/>
      <c r="AV86" s="364"/>
      <c r="AW86" s="364"/>
      <c r="AX86" s="313"/>
    </row>
    <row r="87" spans="1:50" s="275" customFormat="1" ht="42" customHeight="1">
      <c r="A87" s="314"/>
      <c r="B87" s="314"/>
      <c r="C87" s="365"/>
      <c r="D87" s="319"/>
      <c r="E87" s="314"/>
      <c r="F87" s="316"/>
      <c r="G87" s="314"/>
      <c r="H87" s="479" t="s">
        <v>325</v>
      </c>
      <c r="I87" s="319"/>
      <c r="J87" s="248"/>
      <c r="K87" s="467" t="s">
        <v>391</v>
      </c>
      <c r="L87" s="314"/>
      <c r="M87" s="319"/>
      <c r="N87" s="430">
        <v>5</v>
      </c>
      <c r="O87" s="431"/>
      <c r="P87" s="431"/>
      <c r="Q87" s="431"/>
      <c r="R87" s="431"/>
      <c r="S87" s="431"/>
      <c r="T87" s="431"/>
      <c r="U87" s="300">
        <v>46042</v>
      </c>
      <c r="V87" s="301">
        <v>46387</v>
      </c>
      <c r="W87" s="302">
        <f t="shared" si="3"/>
        <v>345</v>
      </c>
      <c r="X87" s="303"/>
      <c r="Y87" s="304"/>
      <c r="Z87" s="304"/>
      <c r="AA87" s="324"/>
      <c r="AB87" s="314"/>
      <c r="AC87" s="340" t="s">
        <v>413</v>
      </c>
      <c r="AD87" s="476"/>
      <c r="AE87" s="474"/>
      <c r="AF87" s="446"/>
      <c r="AG87" s="302"/>
      <c r="AH87" s="301"/>
      <c r="AI87" s="470">
        <v>100000000</v>
      </c>
      <c r="AJ87" s="375"/>
      <c r="AK87" s="375"/>
      <c r="AL87" s="375"/>
      <c r="AM87" s="480"/>
      <c r="AN87" s="481"/>
      <c r="AO87" s="321"/>
      <c r="AP87" s="375"/>
      <c r="AQ87" s="375"/>
      <c r="AR87" s="375"/>
      <c r="AS87" s="375"/>
      <c r="AT87" s="375"/>
      <c r="AU87" s="375"/>
      <c r="AV87" s="375"/>
      <c r="AW87" s="375"/>
      <c r="AX87" s="319"/>
    </row>
    <row r="88" spans="1:50" s="275" customFormat="1" ht="67.5" customHeight="1">
      <c r="A88" s="314"/>
      <c r="B88" s="314"/>
      <c r="C88" s="365"/>
      <c r="D88" s="293" t="s">
        <v>326</v>
      </c>
      <c r="E88" s="314"/>
      <c r="F88" s="316"/>
      <c r="G88" s="314"/>
      <c r="H88" s="293" t="s">
        <v>327</v>
      </c>
      <c r="I88" s="293" t="s">
        <v>328</v>
      </c>
      <c r="J88" s="247">
        <v>0.1</v>
      </c>
      <c r="K88" s="482" t="s">
        <v>566</v>
      </c>
      <c r="L88" s="314"/>
      <c r="M88" s="293" t="s">
        <v>400</v>
      </c>
      <c r="N88" s="430" t="s">
        <v>545</v>
      </c>
      <c r="O88" s="431"/>
      <c r="P88" s="431"/>
      <c r="Q88" s="431"/>
      <c r="R88" s="431"/>
      <c r="S88" s="431"/>
      <c r="T88" s="431"/>
      <c r="U88" s="300">
        <v>46042</v>
      </c>
      <c r="V88" s="301">
        <v>46387</v>
      </c>
      <c r="W88" s="302">
        <f t="shared" si="3"/>
        <v>345</v>
      </c>
      <c r="X88" s="303"/>
      <c r="Y88" s="304"/>
      <c r="Z88" s="304"/>
      <c r="AA88" s="263" t="s">
        <v>417</v>
      </c>
      <c r="AB88" s="314"/>
      <c r="AC88" s="340" t="s">
        <v>413</v>
      </c>
      <c r="AD88" s="473"/>
      <c r="AE88" s="474"/>
      <c r="AF88" s="446"/>
      <c r="AG88" s="302"/>
      <c r="AH88" s="301"/>
      <c r="AI88" s="470">
        <v>30000000</v>
      </c>
      <c r="AJ88" s="380"/>
      <c r="AK88" s="380"/>
      <c r="AL88" s="380"/>
      <c r="AM88" s="483"/>
      <c r="AN88" s="484"/>
      <c r="AO88" s="321"/>
      <c r="AP88" s="380"/>
      <c r="AQ88" s="380"/>
      <c r="AR88" s="380"/>
      <c r="AS88" s="380"/>
      <c r="AT88" s="380"/>
      <c r="AU88" s="380"/>
      <c r="AV88" s="380"/>
      <c r="AW88" s="380"/>
      <c r="AX88" s="313"/>
    </row>
    <row r="89" spans="1:50" s="275" customFormat="1" ht="28.5">
      <c r="A89" s="314"/>
      <c r="B89" s="314"/>
      <c r="C89" s="365"/>
      <c r="D89" s="314"/>
      <c r="E89" s="314"/>
      <c r="F89" s="316"/>
      <c r="G89" s="314"/>
      <c r="H89" s="314"/>
      <c r="I89" s="314"/>
      <c r="J89" s="249"/>
      <c r="K89" s="482" t="s">
        <v>392</v>
      </c>
      <c r="L89" s="314"/>
      <c r="M89" s="314"/>
      <c r="N89" s="430" t="s">
        <v>545</v>
      </c>
      <c r="O89" s="431"/>
      <c r="P89" s="431"/>
      <c r="Q89" s="431"/>
      <c r="R89" s="431"/>
      <c r="S89" s="431"/>
      <c r="T89" s="431"/>
      <c r="U89" s="300">
        <v>46042</v>
      </c>
      <c r="V89" s="301">
        <v>46387</v>
      </c>
      <c r="W89" s="302">
        <f t="shared" si="3"/>
        <v>345</v>
      </c>
      <c r="X89" s="303"/>
      <c r="Y89" s="304"/>
      <c r="Z89" s="304"/>
      <c r="AA89" s="305" t="s">
        <v>419</v>
      </c>
      <c r="AB89" s="314"/>
      <c r="AC89" s="340" t="s">
        <v>413</v>
      </c>
      <c r="AD89" s="476"/>
      <c r="AE89" s="474"/>
      <c r="AF89" s="446"/>
      <c r="AG89" s="302"/>
      <c r="AH89" s="301"/>
      <c r="AI89" s="485">
        <v>150000000</v>
      </c>
      <c r="AJ89" s="443"/>
      <c r="AK89" s="443"/>
      <c r="AL89" s="443"/>
      <c r="AM89" s="444"/>
      <c r="AN89" s="486"/>
      <c r="AO89" s="321"/>
      <c r="AP89" s="443"/>
      <c r="AQ89" s="443"/>
      <c r="AR89" s="443"/>
      <c r="AS89" s="443"/>
      <c r="AT89" s="443"/>
      <c r="AU89" s="443"/>
      <c r="AV89" s="443"/>
      <c r="AW89" s="443"/>
      <c r="AX89" s="314"/>
    </row>
    <row r="90" spans="1:50" s="275" customFormat="1" ht="51" customHeight="1">
      <c r="A90" s="314"/>
      <c r="B90" s="314"/>
      <c r="C90" s="365"/>
      <c r="D90" s="314"/>
      <c r="E90" s="314"/>
      <c r="F90" s="316"/>
      <c r="G90" s="314"/>
      <c r="H90" s="314"/>
      <c r="I90" s="314"/>
      <c r="J90" s="249"/>
      <c r="K90" s="482" t="s">
        <v>393</v>
      </c>
      <c r="L90" s="314"/>
      <c r="M90" s="314"/>
      <c r="N90" s="329" t="s">
        <v>545</v>
      </c>
      <c r="O90" s="329"/>
      <c r="P90" s="329"/>
      <c r="Q90" s="329"/>
      <c r="R90" s="329"/>
      <c r="S90" s="329"/>
      <c r="T90" s="329"/>
      <c r="U90" s="300">
        <v>46042</v>
      </c>
      <c r="V90" s="301">
        <v>46387</v>
      </c>
      <c r="W90" s="302">
        <f t="shared" si="3"/>
        <v>345</v>
      </c>
      <c r="X90" s="303"/>
      <c r="Y90" s="304"/>
      <c r="Z90" s="304"/>
      <c r="AA90" s="318"/>
      <c r="AB90" s="314"/>
      <c r="AC90" s="340" t="s">
        <v>413</v>
      </c>
      <c r="AD90" s="473"/>
      <c r="AE90" s="474"/>
      <c r="AF90" s="446"/>
      <c r="AG90" s="302"/>
      <c r="AH90" s="301"/>
      <c r="AI90" s="470">
        <v>100000000</v>
      </c>
      <c r="AJ90" s="443"/>
      <c r="AK90" s="443"/>
      <c r="AL90" s="443"/>
      <c r="AM90" s="444"/>
      <c r="AN90" s="486"/>
      <c r="AO90" s="321"/>
      <c r="AP90" s="443"/>
      <c r="AQ90" s="443"/>
      <c r="AR90" s="443"/>
      <c r="AS90" s="443"/>
      <c r="AT90" s="443"/>
      <c r="AU90" s="443"/>
      <c r="AV90" s="443"/>
      <c r="AW90" s="443"/>
      <c r="AX90" s="314"/>
    </row>
    <row r="91" spans="1:50" s="275" customFormat="1" ht="56.25" customHeight="1">
      <c r="A91" s="314"/>
      <c r="B91" s="314"/>
      <c r="C91" s="365"/>
      <c r="D91" s="314"/>
      <c r="E91" s="314"/>
      <c r="F91" s="316"/>
      <c r="G91" s="314"/>
      <c r="H91" s="314"/>
      <c r="I91" s="314"/>
      <c r="J91" s="249"/>
      <c r="K91" s="487" t="s">
        <v>394</v>
      </c>
      <c r="L91" s="314"/>
      <c r="M91" s="314"/>
      <c r="N91" s="338"/>
      <c r="O91" s="338"/>
      <c r="P91" s="338"/>
      <c r="Q91" s="338"/>
      <c r="R91" s="338"/>
      <c r="S91" s="338"/>
      <c r="T91" s="338"/>
      <c r="U91" s="300">
        <v>46042</v>
      </c>
      <c r="V91" s="301">
        <v>46387</v>
      </c>
      <c r="W91" s="302">
        <f t="shared" si="3"/>
        <v>345</v>
      </c>
      <c r="X91" s="303"/>
      <c r="Y91" s="304"/>
      <c r="Z91" s="304"/>
      <c r="AA91" s="318"/>
      <c r="AB91" s="314"/>
      <c r="AC91" s="340" t="s">
        <v>413</v>
      </c>
      <c r="AD91" s="473"/>
      <c r="AE91" s="474"/>
      <c r="AF91" s="446"/>
      <c r="AG91" s="302"/>
      <c r="AH91" s="301"/>
      <c r="AI91" s="470">
        <v>50000000</v>
      </c>
      <c r="AJ91" s="443"/>
      <c r="AK91" s="443"/>
      <c r="AL91" s="443"/>
      <c r="AM91" s="444"/>
      <c r="AN91" s="486"/>
      <c r="AO91" s="321"/>
      <c r="AP91" s="443"/>
      <c r="AQ91" s="443"/>
      <c r="AR91" s="443"/>
      <c r="AS91" s="443"/>
      <c r="AT91" s="443"/>
      <c r="AU91" s="443"/>
      <c r="AV91" s="443"/>
      <c r="AW91" s="443"/>
      <c r="AX91" s="314"/>
    </row>
    <row r="92" spans="1:50" s="275" customFormat="1" ht="57" customHeight="1">
      <c r="A92" s="319"/>
      <c r="B92" s="319"/>
      <c r="C92" s="403"/>
      <c r="D92" s="319"/>
      <c r="E92" s="319"/>
      <c r="F92" s="335"/>
      <c r="G92" s="319"/>
      <c r="H92" s="319"/>
      <c r="I92" s="319"/>
      <c r="J92" s="248"/>
      <c r="K92" s="482" t="s">
        <v>395</v>
      </c>
      <c r="L92" s="319"/>
      <c r="M92" s="319"/>
      <c r="N92" s="302" t="s">
        <v>545</v>
      </c>
      <c r="O92" s="446"/>
      <c r="P92" s="446"/>
      <c r="Q92" s="446"/>
      <c r="R92" s="446"/>
      <c r="S92" s="446"/>
      <c r="T92" s="446"/>
      <c r="U92" s="300">
        <v>46042</v>
      </c>
      <c r="V92" s="301">
        <v>46387</v>
      </c>
      <c r="W92" s="302">
        <f t="shared" si="3"/>
        <v>345</v>
      </c>
      <c r="X92" s="303"/>
      <c r="Y92" s="304"/>
      <c r="Z92" s="304"/>
      <c r="AA92" s="318"/>
      <c r="AB92" s="314"/>
      <c r="AC92" s="340" t="s">
        <v>413</v>
      </c>
      <c r="AD92" s="476"/>
      <c r="AE92" s="474"/>
      <c r="AF92" s="446"/>
      <c r="AG92" s="302"/>
      <c r="AH92" s="301"/>
      <c r="AI92" s="470">
        <v>300000000</v>
      </c>
      <c r="AJ92" s="443"/>
      <c r="AK92" s="443"/>
      <c r="AL92" s="443"/>
      <c r="AM92" s="444"/>
      <c r="AN92" s="486"/>
      <c r="AO92" s="333"/>
      <c r="AP92" s="443"/>
      <c r="AQ92" s="443"/>
      <c r="AR92" s="443"/>
      <c r="AS92" s="443"/>
      <c r="AT92" s="443"/>
      <c r="AU92" s="443"/>
      <c r="AV92" s="443"/>
      <c r="AW92" s="443"/>
      <c r="AX92" s="319"/>
    </row>
    <row r="93" spans="1:50" s="275" customFormat="1" ht="27" customHeight="1">
      <c r="A93" s="339"/>
      <c r="B93" s="344"/>
      <c r="C93" s="441"/>
      <c r="D93" s="344"/>
      <c r="E93" s="344"/>
      <c r="F93" s="346"/>
      <c r="G93" s="344"/>
      <c r="H93" s="344"/>
      <c r="I93" s="344"/>
      <c r="J93" s="120"/>
      <c r="K93" s="482"/>
      <c r="L93" s="344"/>
      <c r="M93" s="344"/>
      <c r="N93" s="302"/>
      <c r="O93" s="446"/>
      <c r="P93" s="446"/>
      <c r="Q93" s="446"/>
      <c r="R93" s="446"/>
      <c r="S93" s="446"/>
      <c r="T93" s="446"/>
      <c r="U93" s="300"/>
      <c r="V93" s="301"/>
      <c r="W93" s="302"/>
      <c r="X93" s="303"/>
      <c r="Y93" s="304"/>
      <c r="Z93" s="304"/>
      <c r="AA93" s="318"/>
      <c r="AB93" s="314"/>
      <c r="AC93" s="340"/>
      <c r="AD93" s="488"/>
      <c r="AE93" s="489"/>
      <c r="AF93" s="490"/>
      <c r="AG93" s="491"/>
      <c r="AH93" s="492"/>
      <c r="AI93" s="401"/>
      <c r="AJ93" s="401"/>
      <c r="AK93" s="401"/>
      <c r="AL93" s="401"/>
      <c r="AM93" s="265"/>
      <c r="AN93" s="472"/>
      <c r="AO93" s="343"/>
      <c r="AP93" s="401"/>
      <c r="AQ93" s="401"/>
      <c r="AR93" s="401"/>
      <c r="AS93" s="401"/>
      <c r="AT93" s="401"/>
      <c r="AU93" s="401"/>
      <c r="AV93" s="401"/>
      <c r="AW93" s="401"/>
      <c r="AX93" s="344"/>
    </row>
    <row r="94" spans="1:50" s="275" customFormat="1" ht="42.75" customHeight="1">
      <c r="A94" s="493"/>
      <c r="B94" s="293" t="s">
        <v>329</v>
      </c>
      <c r="C94" s="353" t="s">
        <v>330</v>
      </c>
      <c r="D94" s="293" t="s">
        <v>331</v>
      </c>
      <c r="E94" s="293" t="s">
        <v>332</v>
      </c>
      <c r="F94" s="494">
        <v>202500000005545</v>
      </c>
      <c r="G94" s="293" t="s">
        <v>333</v>
      </c>
      <c r="H94" s="293" t="s">
        <v>334</v>
      </c>
      <c r="I94" s="293" t="s">
        <v>300</v>
      </c>
      <c r="J94" s="247">
        <v>1</v>
      </c>
      <c r="K94" s="306" t="s">
        <v>572</v>
      </c>
      <c r="L94" s="262" t="s">
        <v>573</v>
      </c>
      <c r="M94" s="262"/>
      <c r="N94" s="302">
        <v>2</v>
      </c>
      <c r="O94" s="302"/>
      <c r="P94" s="302"/>
      <c r="Q94" s="265"/>
      <c r="R94" s="302"/>
      <c r="S94" s="302"/>
      <c r="T94" s="302"/>
      <c r="U94" s="300">
        <v>46042</v>
      </c>
      <c r="V94" s="301">
        <v>46387</v>
      </c>
      <c r="W94" s="302">
        <f t="shared" si="3"/>
        <v>345</v>
      </c>
      <c r="X94" s="303"/>
      <c r="Y94" s="304"/>
      <c r="Z94" s="304"/>
      <c r="AA94" s="318"/>
      <c r="AB94" s="319"/>
      <c r="AC94" s="340" t="s">
        <v>413</v>
      </c>
      <c r="AD94" s="329"/>
      <c r="AE94" s="329"/>
      <c r="AF94" s="329"/>
      <c r="AG94" s="329"/>
      <c r="AH94" s="329"/>
      <c r="AI94" s="495" t="s">
        <v>578</v>
      </c>
      <c r="AJ94" s="443"/>
      <c r="AK94" s="443"/>
      <c r="AL94" s="443"/>
      <c r="AM94" s="443"/>
      <c r="AN94" s="444"/>
      <c r="AO94" s="293"/>
      <c r="AP94" s="443"/>
      <c r="AQ94" s="443"/>
      <c r="AR94" s="443"/>
      <c r="AS94" s="443"/>
      <c r="AT94" s="443"/>
      <c r="AU94" s="443"/>
      <c r="AV94" s="443"/>
      <c r="AW94" s="443"/>
      <c r="AX94" s="313"/>
    </row>
    <row r="95" spans="1:50" s="275" customFormat="1" ht="57" customHeight="1">
      <c r="A95" s="493"/>
      <c r="B95" s="314"/>
      <c r="C95" s="365"/>
      <c r="D95" s="314"/>
      <c r="E95" s="314"/>
      <c r="F95" s="496"/>
      <c r="G95" s="314"/>
      <c r="H95" s="314"/>
      <c r="I95" s="314"/>
      <c r="J95" s="249"/>
      <c r="K95" s="306" t="s">
        <v>574</v>
      </c>
      <c r="L95" s="262"/>
      <c r="M95" s="262"/>
      <c r="N95" s="302">
        <v>25</v>
      </c>
      <c r="O95" s="302"/>
      <c r="P95" s="302"/>
      <c r="Q95" s="265"/>
      <c r="R95" s="302"/>
      <c r="S95" s="302"/>
      <c r="T95" s="302"/>
      <c r="U95" s="300">
        <v>46042</v>
      </c>
      <c r="V95" s="301">
        <v>46387</v>
      </c>
      <c r="W95" s="302">
        <f t="shared" si="3"/>
        <v>345</v>
      </c>
      <c r="X95" s="303"/>
      <c r="Y95" s="304"/>
      <c r="Z95" s="304"/>
      <c r="AA95" s="318"/>
      <c r="AB95" s="304" t="s">
        <v>420</v>
      </c>
      <c r="AC95" s="340" t="s">
        <v>413</v>
      </c>
      <c r="AD95" s="372"/>
      <c r="AE95" s="372"/>
      <c r="AF95" s="372"/>
      <c r="AG95" s="372"/>
      <c r="AH95" s="372"/>
      <c r="AI95" s="495" t="s">
        <v>579</v>
      </c>
      <c r="AJ95" s="443"/>
      <c r="AK95" s="443"/>
      <c r="AL95" s="443"/>
      <c r="AM95" s="443"/>
      <c r="AN95" s="444"/>
      <c r="AO95" s="314"/>
      <c r="AP95" s="443"/>
      <c r="AQ95" s="443"/>
      <c r="AR95" s="443"/>
      <c r="AS95" s="443"/>
      <c r="AT95" s="443"/>
      <c r="AU95" s="443"/>
      <c r="AV95" s="443"/>
      <c r="AW95" s="443"/>
      <c r="AX95" s="314"/>
    </row>
    <row r="96" spans="1:50" s="275" customFormat="1" ht="57">
      <c r="A96" s="493"/>
      <c r="B96" s="314"/>
      <c r="C96" s="365"/>
      <c r="D96" s="314"/>
      <c r="E96" s="314"/>
      <c r="F96" s="496"/>
      <c r="G96" s="314"/>
      <c r="H96" s="314"/>
      <c r="I96" s="314"/>
      <c r="J96" s="249"/>
      <c r="K96" s="306" t="s">
        <v>575</v>
      </c>
      <c r="L96" s="262"/>
      <c r="M96" s="262"/>
      <c r="N96" s="302">
        <v>25</v>
      </c>
      <c r="O96" s="302"/>
      <c r="P96" s="302"/>
      <c r="Q96" s="265"/>
      <c r="R96" s="302"/>
      <c r="S96" s="302"/>
      <c r="T96" s="302"/>
      <c r="U96" s="300">
        <v>46042</v>
      </c>
      <c r="V96" s="301">
        <v>46387</v>
      </c>
      <c r="W96" s="302">
        <f t="shared" si="3"/>
        <v>345</v>
      </c>
      <c r="X96" s="303"/>
      <c r="Y96" s="304"/>
      <c r="Z96" s="304"/>
      <c r="AA96" s="318"/>
      <c r="AB96" s="304"/>
      <c r="AC96" s="340" t="s">
        <v>413</v>
      </c>
      <c r="AD96" s="372"/>
      <c r="AE96" s="372"/>
      <c r="AF96" s="372"/>
      <c r="AG96" s="372"/>
      <c r="AH96" s="372"/>
      <c r="AI96" s="495" t="s">
        <v>580</v>
      </c>
      <c r="AJ96" s="443"/>
      <c r="AK96" s="443"/>
      <c r="AL96" s="443"/>
      <c r="AM96" s="443"/>
      <c r="AN96" s="444"/>
      <c r="AO96" s="314"/>
      <c r="AP96" s="443"/>
      <c r="AQ96" s="443"/>
      <c r="AR96" s="443"/>
      <c r="AS96" s="443"/>
      <c r="AT96" s="443"/>
      <c r="AU96" s="443"/>
      <c r="AV96" s="443"/>
      <c r="AW96" s="443"/>
      <c r="AX96" s="314"/>
    </row>
    <row r="97" spans="1:50" s="275" customFormat="1" ht="28.5">
      <c r="A97" s="493"/>
      <c r="B97" s="314"/>
      <c r="C97" s="365"/>
      <c r="D97" s="314"/>
      <c r="E97" s="314"/>
      <c r="F97" s="496"/>
      <c r="G97" s="314"/>
      <c r="H97" s="314"/>
      <c r="I97" s="314"/>
      <c r="J97" s="249"/>
      <c r="K97" s="306" t="s">
        <v>576</v>
      </c>
      <c r="L97" s="262"/>
      <c r="M97" s="262"/>
      <c r="N97" s="302"/>
      <c r="O97" s="302"/>
      <c r="P97" s="302"/>
      <c r="Q97" s="265"/>
      <c r="R97" s="302"/>
      <c r="S97" s="302"/>
      <c r="T97" s="302"/>
      <c r="U97" s="300"/>
      <c r="V97" s="301"/>
      <c r="W97" s="302"/>
      <c r="X97" s="303"/>
      <c r="Y97" s="304"/>
      <c r="Z97" s="304"/>
      <c r="AA97" s="318"/>
      <c r="AB97" s="304"/>
      <c r="AC97" s="340"/>
      <c r="AD97" s="372"/>
      <c r="AE97" s="372"/>
      <c r="AF97" s="372"/>
      <c r="AG97" s="372"/>
      <c r="AH97" s="372"/>
      <c r="AI97" s="495" t="s">
        <v>581</v>
      </c>
      <c r="AJ97" s="443"/>
      <c r="AK97" s="443"/>
      <c r="AL97" s="443"/>
      <c r="AM97" s="443"/>
      <c r="AN97" s="444"/>
      <c r="AO97" s="314"/>
      <c r="AP97" s="443"/>
      <c r="AQ97" s="443"/>
      <c r="AR97" s="443"/>
      <c r="AS97" s="443"/>
      <c r="AT97" s="443"/>
      <c r="AU97" s="443"/>
      <c r="AV97" s="443"/>
      <c r="AW97" s="443"/>
      <c r="AX97" s="314"/>
    </row>
    <row r="98" spans="1:50" s="275" customFormat="1" ht="57" customHeight="1">
      <c r="A98" s="493"/>
      <c r="B98" s="319"/>
      <c r="C98" s="403"/>
      <c r="D98" s="319"/>
      <c r="E98" s="319"/>
      <c r="F98" s="497"/>
      <c r="G98" s="319"/>
      <c r="H98" s="319"/>
      <c r="I98" s="319"/>
      <c r="J98" s="248"/>
      <c r="K98" s="306" t="s">
        <v>577</v>
      </c>
      <c r="L98" s="262"/>
      <c r="M98" s="262"/>
      <c r="N98" s="302">
        <v>25</v>
      </c>
      <c r="O98" s="302"/>
      <c r="P98" s="302"/>
      <c r="Q98" s="265"/>
      <c r="R98" s="302"/>
      <c r="S98" s="302"/>
      <c r="T98" s="302"/>
      <c r="U98" s="300">
        <v>46042</v>
      </c>
      <c r="V98" s="301">
        <v>46387</v>
      </c>
      <c r="W98" s="302">
        <f t="shared" si="3"/>
        <v>345</v>
      </c>
      <c r="X98" s="303"/>
      <c r="Y98" s="304"/>
      <c r="Z98" s="304"/>
      <c r="AA98" s="318"/>
      <c r="AB98" s="304"/>
      <c r="AC98" s="340" t="s">
        <v>413</v>
      </c>
      <c r="AD98" s="338"/>
      <c r="AE98" s="338"/>
      <c r="AF98" s="338"/>
      <c r="AG98" s="338"/>
      <c r="AH98" s="338"/>
      <c r="AI98" s="495" t="s">
        <v>582</v>
      </c>
      <c r="AJ98" s="443"/>
      <c r="AK98" s="443"/>
      <c r="AL98" s="443"/>
      <c r="AM98" s="443"/>
      <c r="AN98" s="444"/>
      <c r="AO98" s="319"/>
      <c r="AP98" s="443"/>
      <c r="AQ98" s="443"/>
      <c r="AR98" s="443"/>
      <c r="AS98" s="443"/>
      <c r="AT98" s="443"/>
      <c r="AU98" s="443"/>
      <c r="AV98" s="443"/>
      <c r="AW98" s="443"/>
      <c r="AX98" s="319"/>
    </row>
    <row r="99" spans="1:50" s="275" customFormat="1" ht="24.95" customHeight="1">
      <c r="A99" s="498"/>
      <c r="B99" s="344"/>
      <c r="C99" s="441"/>
      <c r="D99" s="344"/>
      <c r="E99" s="344"/>
      <c r="F99" s="499"/>
      <c r="G99" s="344"/>
      <c r="H99" s="344"/>
      <c r="I99" s="344"/>
      <c r="J99" s="120"/>
      <c r="K99" s="467"/>
      <c r="L99" s="344"/>
      <c r="M99" s="344"/>
      <c r="N99" s="302"/>
      <c r="O99" s="302"/>
      <c r="P99" s="302"/>
      <c r="Q99" s="265"/>
      <c r="R99" s="302"/>
      <c r="S99" s="302"/>
      <c r="T99" s="302"/>
      <c r="U99" s="300"/>
      <c r="V99" s="301"/>
      <c r="W99" s="302"/>
      <c r="X99" s="303"/>
      <c r="Y99" s="304"/>
      <c r="Z99" s="304"/>
      <c r="AA99" s="318"/>
      <c r="AB99" s="304"/>
      <c r="AC99" s="340"/>
      <c r="AD99" s="350"/>
      <c r="AE99" s="350"/>
      <c r="AF99" s="350"/>
      <c r="AG99" s="350"/>
      <c r="AH99" s="350"/>
      <c r="AI99" s="401"/>
      <c r="AJ99" s="401"/>
      <c r="AK99" s="401"/>
      <c r="AL99" s="401"/>
      <c r="AM99" s="401"/>
      <c r="AN99" s="265"/>
      <c r="AO99" s="344"/>
      <c r="AP99" s="401"/>
      <c r="AQ99" s="401"/>
      <c r="AR99" s="401"/>
      <c r="AS99" s="401"/>
      <c r="AT99" s="401"/>
      <c r="AU99" s="401"/>
      <c r="AV99" s="401"/>
      <c r="AW99" s="401"/>
      <c r="AX99" s="344"/>
    </row>
    <row r="100" spans="1:50" s="275" customFormat="1" ht="14.25" customHeight="1">
      <c r="A100" s="500"/>
      <c r="B100" s="304" t="s">
        <v>335</v>
      </c>
      <c r="C100" s="281" t="s">
        <v>336</v>
      </c>
      <c r="D100" s="501" t="s">
        <v>337</v>
      </c>
      <c r="E100" s="501" t="s">
        <v>338</v>
      </c>
      <c r="F100" s="295">
        <v>202500000005498</v>
      </c>
      <c r="G100" s="293" t="s">
        <v>339</v>
      </c>
      <c r="H100" s="293" t="s">
        <v>340</v>
      </c>
      <c r="I100" s="293" t="s">
        <v>319</v>
      </c>
      <c r="J100" s="247">
        <v>1</v>
      </c>
      <c r="K100" s="502" t="s">
        <v>567</v>
      </c>
      <c r="L100" s="503"/>
      <c r="M100" s="504" t="s">
        <v>401</v>
      </c>
      <c r="N100" s="302">
        <v>25</v>
      </c>
      <c r="O100" s="302"/>
      <c r="P100" s="302"/>
      <c r="Q100" s="265"/>
      <c r="R100" s="302"/>
      <c r="S100" s="302"/>
      <c r="T100" s="302"/>
      <c r="U100" s="300">
        <v>46042</v>
      </c>
      <c r="V100" s="301">
        <v>46387</v>
      </c>
      <c r="W100" s="302">
        <f t="shared" si="3"/>
        <v>345</v>
      </c>
      <c r="X100" s="303"/>
      <c r="Y100" s="304"/>
      <c r="Z100" s="304"/>
      <c r="AA100" s="318"/>
      <c r="AB100" s="505"/>
      <c r="AC100" s="302" t="s">
        <v>413</v>
      </c>
      <c r="AD100" s="506"/>
      <c r="AE100" s="329"/>
      <c r="AF100" s="329"/>
      <c r="AG100" s="329"/>
      <c r="AH100" s="329"/>
      <c r="AI100" s="507">
        <v>1000000</v>
      </c>
      <c r="AJ100" s="508"/>
      <c r="AK100" s="508"/>
      <c r="AL100" s="508"/>
      <c r="AM100" s="508"/>
      <c r="AN100" s="508"/>
      <c r="AO100" s="293"/>
      <c r="AP100" s="508"/>
      <c r="AQ100" s="508"/>
      <c r="AR100" s="508"/>
      <c r="AS100" s="508"/>
      <c r="AT100" s="508"/>
      <c r="AU100" s="508"/>
      <c r="AV100" s="508"/>
      <c r="AW100" s="508"/>
      <c r="AX100" s="313"/>
    </row>
    <row r="101" spans="1:50" s="275" customFormat="1">
      <c r="A101" s="509"/>
      <c r="B101" s="304"/>
      <c r="C101" s="510"/>
      <c r="D101" s="511"/>
      <c r="E101" s="511"/>
      <c r="F101" s="316"/>
      <c r="G101" s="314"/>
      <c r="H101" s="314"/>
      <c r="I101" s="314"/>
      <c r="J101" s="249"/>
      <c r="K101" s="502" t="s">
        <v>568</v>
      </c>
      <c r="L101" s="503"/>
      <c r="M101" s="512" t="s">
        <v>408</v>
      </c>
      <c r="N101" s="302">
        <v>25</v>
      </c>
      <c r="O101" s="302"/>
      <c r="P101" s="302"/>
      <c r="Q101" s="265"/>
      <c r="R101" s="302"/>
      <c r="S101" s="302"/>
      <c r="T101" s="302"/>
      <c r="U101" s="300">
        <v>46042</v>
      </c>
      <c r="V101" s="301">
        <v>46387</v>
      </c>
      <c r="W101" s="302">
        <f t="shared" si="3"/>
        <v>345</v>
      </c>
      <c r="X101" s="303"/>
      <c r="Y101" s="304"/>
      <c r="Z101" s="304"/>
      <c r="AA101" s="318"/>
      <c r="AB101" s="505"/>
      <c r="AC101" s="302" t="s">
        <v>413</v>
      </c>
      <c r="AD101" s="513"/>
      <c r="AE101" s="372"/>
      <c r="AF101" s="372"/>
      <c r="AG101" s="372"/>
      <c r="AH101" s="372"/>
      <c r="AI101" s="507">
        <v>2500000</v>
      </c>
      <c r="AJ101" s="508"/>
      <c r="AK101" s="508"/>
      <c r="AL101" s="508"/>
      <c r="AM101" s="508"/>
      <c r="AN101" s="508"/>
      <c r="AO101" s="314"/>
      <c r="AP101" s="508"/>
      <c r="AQ101" s="508"/>
      <c r="AR101" s="508"/>
      <c r="AS101" s="508"/>
      <c r="AT101" s="508"/>
      <c r="AU101" s="508"/>
      <c r="AV101" s="508"/>
      <c r="AW101" s="508"/>
      <c r="AX101" s="314"/>
    </row>
    <row r="102" spans="1:50" s="275" customFormat="1">
      <c r="A102" s="509"/>
      <c r="B102" s="304"/>
      <c r="C102" s="510"/>
      <c r="D102" s="511"/>
      <c r="E102" s="511"/>
      <c r="F102" s="316"/>
      <c r="G102" s="314"/>
      <c r="H102" s="314"/>
      <c r="I102" s="314"/>
      <c r="J102" s="249"/>
      <c r="K102" s="502" t="s">
        <v>569</v>
      </c>
      <c r="L102" s="503"/>
      <c r="M102" s="512" t="s">
        <v>408</v>
      </c>
      <c r="N102" s="302">
        <v>25</v>
      </c>
      <c r="O102" s="302"/>
      <c r="P102" s="302"/>
      <c r="Q102" s="265"/>
      <c r="R102" s="302"/>
      <c r="S102" s="302"/>
      <c r="T102" s="302"/>
      <c r="U102" s="300">
        <v>46042</v>
      </c>
      <c r="V102" s="301">
        <v>46387</v>
      </c>
      <c r="W102" s="302">
        <f t="shared" si="3"/>
        <v>345</v>
      </c>
      <c r="X102" s="303"/>
      <c r="Y102" s="304"/>
      <c r="Z102" s="304"/>
      <c r="AA102" s="318"/>
      <c r="AB102" s="505"/>
      <c r="AC102" s="302" t="s">
        <v>413</v>
      </c>
      <c r="AD102" s="513"/>
      <c r="AE102" s="372"/>
      <c r="AF102" s="372"/>
      <c r="AG102" s="372"/>
      <c r="AH102" s="372"/>
      <c r="AI102" s="507">
        <v>13500000</v>
      </c>
      <c r="AJ102" s="508"/>
      <c r="AK102" s="508"/>
      <c r="AL102" s="508"/>
      <c r="AM102" s="508"/>
      <c r="AN102" s="508"/>
      <c r="AO102" s="314"/>
      <c r="AP102" s="508"/>
      <c r="AQ102" s="508"/>
      <c r="AR102" s="508"/>
      <c r="AS102" s="508"/>
      <c r="AT102" s="508"/>
      <c r="AU102" s="508"/>
      <c r="AV102" s="508"/>
      <c r="AW102" s="508"/>
      <c r="AX102" s="314"/>
    </row>
    <row r="103" spans="1:50" s="275" customFormat="1">
      <c r="A103" s="509"/>
      <c r="B103" s="304"/>
      <c r="C103" s="510"/>
      <c r="D103" s="511"/>
      <c r="E103" s="511"/>
      <c r="F103" s="335"/>
      <c r="G103" s="319"/>
      <c r="H103" s="319"/>
      <c r="I103" s="319"/>
      <c r="J103" s="248"/>
      <c r="K103" s="514" t="s">
        <v>570</v>
      </c>
      <c r="L103" s="515"/>
      <c r="M103" s="516" t="s">
        <v>408</v>
      </c>
      <c r="N103" s="302">
        <v>25</v>
      </c>
      <c r="O103" s="302"/>
      <c r="P103" s="302"/>
      <c r="Q103" s="265"/>
      <c r="R103" s="302"/>
      <c r="S103" s="302"/>
      <c r="T103" s="302"/>
      <c r="U103" s="300">
        <v>46042</v>
      </c>
      <c r="V103" s="301">
        <v>46387</v>
      </c>
      <c r="W103" s="302">
        <f t="shared" si="3"/>
        <v>345</v>
      </c>
      <c r="X103" s="303"/>
      <c r="Y103" s="304"/>
      <c r="Z103" s="304"/>
      <c r="AA103" s="324"/>
      <c r="AB103" s="505"/>
      <c r="AC103" s="302" t="s">
        <v>413</v>
      </c>
      <c r="AD103" s="517"/>
      <c r="AE103" s="338"/>
      <c r="AF103" s="338"/>
      <c r="AG103" s="338"/>
      <c r="AH103" s="338"/>
      <c r="AI103" s="507">
        <v>1000000</v>
      </c>
      <c r="AJ103" s="508"/>
      <c r="AK103" s="508"/>
      <c r="AL103" s="508"/>
      <c r="AM103" s="508"/>
      <c r="AN103" s="508"/>
      <c r="AO103" s="319"/>
      <c r="AP103" s="508"/>
      <c r="AQ103" s="508"/>
      <c r="AR103" s="508"/>
      <c r="AS103" s="508"/>
      <c r="AT103" s="508"/>
      <c r="AU103" s="508"/>
      <c r="AV103" s="508"/>
      <c r="AW103" s="508"/>
      <c r="AX103" s="319"/>
    </row>
    <row r="104" spans="1:50" s="275" customFormat="1" ht="26.1" customHeight="1">
      <c r="A104" s="509"/>
      <c r="B104" s="304"/>
      <c r="C104" s="510"/>
      <c r="D104" s="511"/>
      <c r="E104" s="511"/>
      <c r="K104" s="518" t="s">
        <v>571</v>
      </c>
      <c r="L104" s="519"/>
      <c r="N104" s="520"/>
      <c r="T104" s="521"/>
      <c r="U104" s="300"/>
      <c r="V104" s="301"/>
      <c r="AC104" s="265"/>
      <c r="AE104" s="522"/>
      <c r="AI104" s="523">
        <v>2000000</v>
      </c>
    </row>
    <row r="118" spans="14:31" s="275" customFormat="1">
      <c r="N118" s="520"/>
      <c r="T118" s="521" t="s">
        <v>421</v>
      </c>
      <c r="AE118" s="522"/>
    </row>
  </sheetData>
  <mergeCells count="586">
    <mergeCell ref="AU94:AU98"/>
    <mergeCell ref="AT100:AT103"/>
    <mergeCell ref="AU100:AU103"/>
    <mergeCell ref="AT86:AT88"/>
    <mergeCell ref="AU86:AU88"/>
    <mergeCell ref="AV86:AV88"/>
    <mergeCell ref="AW86:AW88"/>
    <mergeCell ref="AT89:AT90"/>
    <mergeCell ref="AU89:AU90"/>
    <mergeCell ref="AV89:AV90"/>
    <mergeCell ref="AW89:AW90"/>
    <mergeCell ref="AT91:AT92"/>
    <mergeCell ref="AU91:AU92"/>
    <mergeCell ref="AV91:AV92"/>
    <mergeCell ref="AW91:AW92"/>
    <mergeCell ref="AV94:AV98"/>
    <mergeCell ref="AW94:AW98"/>
    <mergeCell ref="AV100:AV103"/>
    <mergeCell ref="AW100:AW103"/>
    <mergeCell ref="AP94:AP98"/>
    <mergeCell ref="AQ94:AQ98"/>
    <mergeCell ref="AR94:AR98"/>
    <mergeCell ref="AS94:AS98"/>
    <mergeCell ref="AP100:AP103"/>
    <mergeCell ref="AQ100:AQ103"/>
    <mergeCell ref="AR100:AR103"/>
    <mergeCell ref="AS100:AS103"/>
    <mergeCell ref="AT94:AT98"/>
    <mergeCell ref="AP86:AP88"/>
    <mergeCell ref="AP89:AP90"/>
    <mergeCell ref="AP91:AP92"/>
    <mergeCell ref="AQ86:AQ88"/>
    <mergeCell ref="AR86:AR88"/>
    <mergeCell ref="AS86:AS88"/>
    <mergeCell ref="AQ89:AQ90"/>
    <mergeCell ref="AR89:AR90"/>
    <mergeCell ref="AS89:AS90"/>
    <mergeCell ref="AQ91:AQ92"/>
    <mergeCell ref="AR91:AR92"/>
    <mergeCell ref="AS91:AS92"/>
    <mergeCell ref="AN86:AN88"/>
    <mergeCell ref="AM86:AM88"/>
    <mergeCell ref="AL86:AL88"/>
    <mergeCell ref="AK86:AK88"/>
    <mergeCell ref="AJ86:AJ88"/>
    <mergeCell ref="AN91:AN92"/>
    <mergeCell ref="AJ91:AJ92"/>
    <mergeCell ref="AK91:AK92"/>
    <mergeCell ref="AL91:AL92"/>
    <mergeCell ref="AM91:AM92"/>
    <mergeCell ref="AN89:AN90"/>
    <mergeCell ref="AJ89:AJ90"/>
    <mergeCell ref="AK89:AK90"/>
    <mergeCell ref="AL89:AL90"/>
    <mergeCell ref="AM89:AM90"/>
    <mergeCell ref="AD94:AD98"/>
    <mergeCell ref="AE94:AE98"/>
    <mergeCell ref="AF94:AF98"/>
    <mergeCell ref="AG94:AG98"/>
    <mergeCell ref="AH94:AH98"/>
    <mergeCell ref="AD100:AD103"/>
    <mergeCell ref="AE100:AE103"/>
    <mergeCell ref="AF100:AF103"/>
    <mergeCell ref="AG100:AG103"/>
    <mergeCell ref="AH100:AH103"/>
    <mergeCell ref="AO94:AO98"/>
    <mergeCell ref="AO100:AO103"/>
    <mergeCell ref="AJ100:AJ103"/>
    <mergeCell ref="AK100:AK103"/>
    <mergeCell ref="AL100:AL103"/>
    <mergeCell ref="AM100:AM103"/>
    <mergeCell ref="AN100:AN103"/>
    <mergeCell ref="AJ94:AJ98"/>
    <mergeCell ref="AK94:AK98"/>
    <mergeCell ref="AL94:AL98"/>
    <mergeCell ref="AM94:AM98"/>
    <mergeCell ref="AN94:AN98"/>
    <mergeCell ref="AW22:AW27"/>
    <mergeCell ref="AV28:AV29"/>
    <mergeCell ref="AW28:AW29"/>
    <mergeCell ref="AT67:AT78"/>
    <mergeCell ref="AU67:AU78"/>
    <mergeCell ref="AV67:AV78"/>
    <mergeCell ref="AW67:AW78"/>
    <mergeCell ref="AP68:AP78"/>
    <mergeCell ref="AQ68:AQ78"/>
    <mergeCell ref="AR68:AR78"/>
    <mergeCell ref="AS68:AS78"/>
    <mergeCell ref="AV22:AV27"/>
    <mergeCell ref="AL28:AL29"/>
    <mergeCell ref="AM28:AM29"/>
    <mergeCell ref="AN28:AN29"/>
    <mergeCell ref="AP19:AP21"/>
    <mergeCell ref="AP22:AP27"/>
    <mergeCell ref="AP28:AP29"/>
    <mergeCell ref="AM19:AM21"/>
    <mergeCell ref="AN19:AN21"/>
    <mergeCell ref="AL22:AL27"/>
    <mergeCell ref="AM22:AM27"/>
    <mergeCell ref="AN22:AN27"/>
    <mergeCell ref="D9:D12"/>
    <mergeCell ref="A9:A17"/>
    <mergeCell ref="B9:B17"/>
    <mergeCell ref="C9:C17"/>
    <mergeCell ref="D13:D17"/>
    <mergeCell ref="E9:E17"/>
    <mergeCell ref="AI6:AX7"/>
    <mergeCell ref="AV19:AV21"/>
    <mergeCell ref="AW19:AW21"/>
    <mergeCell ref="A6:AB7"/>
    <mergeCell ref="A5:B5"/>
    <mergeCell ref="A1:B4"/>
    <mergeCell ref="AC6:AH7"/>
    <mergeCell ref="C1:AW1"/>
    <mergeCell ref="C2:AW2"/>
    <mergeCell ref="C3:AW3"/>
    <mergeCell ref="C4:AW4"/>
    <mergeCell ref="C5:AX5"/>
    <mergeCell ref="F9:F17"/>
    <mergeCell ref="G9:G17"/>
    <mergeCell ref="H13:H17"/>
    <mergeCell ref="I13:I17"/>
    <mergeCell ref="J13:J17"/>
    <mergeCell ref="H19:H28"/>
    <mergeCell ref="I19:I27"/>
    <mergeCell ref="J19:J27"/>
    <mergeCell ref="H29:H38"/>
    <mergeCell ref="I29:I38"/>
    <mergeCell ref="J29:J32"/>
    <mergeCell ref="H9:H12"/>
    <mergeCell ref="I9:I12"/>
    <mergeCell ref="J9:J12"/>
    <mergeCell ref="J33:J38"/>
    <mergeCell ref="D39:D40"/>
    <mergeCell ref="H39:H40"/>
    <mergeCell ref="I39:I40"/>
    <mergeCell ref="J39:J40"/>
    <mergeCell ref="D19:D24"/>
    <mergeCell ref="D25:D32"/>
    <mergeCell ref="E19:E40"/>
    <mergeCell ref="F19:F40"/>
    <mergeCell ref="A42:A49"/>
    <mergeCell ref="B42:B49"/>
    <mergeCell ref="C42:C49"/>
    <mergeCell ref="D42:D43"/>
    <mergeCell ref="E42:E49"/>
    <mergeCell ref="D44:D45"/>
    <mergeCell ref="D46:D47"/>
    <mergeCell ref="D48:D49"/>
    <mergeCell ref="G19:G40"/>
    <mergeCell ref="A19:A40"/>
    <mergeCell ref="B19:B40"/>
    <mergeCell ref="C19:C40"/>
    <mergeCell ref="F42:F49"/>
    <mergeCell ref="G42:G49"/>
    <mergeCell ref="D33:D38"/>
    <mergeCell ref="H42:H45"/>
    <mergeCell ref="I42:I45"/>
    <mergeCell ref="J42:J43"/>
    <mergeCell ref="J44:J45"/>
    <mergeCell ref="H46:H49"/>
    <mergeCell ref="I46:I47"/>
    <mergeCell ref="J46:J47"/>
    <mergeCell ref="I48:I49"/>
    <mergeCell ref="J48:J49"/>
    <mergeCell ref="F51:F57"/>
    <mergeCell ref="G51:G57"/>
    <mergeCell ref="H51:H54"/>
    <mergeCell ref="I51:I54"/>
    <mergeCell ref="J51:J54"/>
    <mergeCell ref="H55:H57"/>
    <mergeCell ref="I55:I57"/>
    <mergeCell ref="J55:J57"/>
    <mergeCell ref="A51:A57"/>
    <mergeCell ref="B51:B57"/>
    <mergeCell ref="C51:C57"/>
    <mergeCell ref="D51:D54"/>
    <mergeCell ref="E51:E57"/>
    <mergeCell ref="D55:D57"/>
    <mergeCell ref="F59:F65"/>
    <mergeCell ref="G59:G65"/>
    <mergeCell ref="H59:H62"/>
    <mergeCell ref="I59:I62"/>
    <mergeCell ref="J59:J62"/>
    <mergeCell ref="H63:H65"/>
    <mergeCell ref="I63:I65"/>
    <mergeCell ref="J63:J65"/>
    <mergeCell ref="A59:A65"/>
    <mergeCell ref="B59:B65"/>
    <mergeCell ref="C59:C65"/>
    <mergeCell ref="D59:D62"/>
    <mergeCell ref="E59:E65"/>
    <mergeCell ref="D63:D65"/>
    <mergeCell ref="C100:C104"/>
    <mergeCell ref="B100:B104"/>
    <mergeCell ref="A100:A104"/>
    <mergeCell ref="A67:A78"/>
    <mergeCell ref="B67:B78"/>
    <mergeCell ref="C67:C68"/>
    <mergeCell ref="D67:D68"/>
    <mergeCell ref="E67:E78"/>
    <mergeCell ref="C69:C74"/>
    <mergeCell ref="D69:D74"/>
    <mergeCell ref="C75:C78"/>
    <mergeCell ref="D75:D78"/>
    <mergeCell ref="F94:F98"/>
    <mergeCell ref="G94:G98"/>
    <mergeCell ref="H94:H98"/>
    <mergeCell ref="I94:I98"/>
    <mergeCell ref="A94:A98"/>
    <mergeCell ref="B94:B98"/>
    <mergeCell ref="C94:C98"/>
    <mergeCell ref="D94:D98"/>
    <mergeCell ref="E94:E98"/>
    <mergeCell ref="A80:A92"/>
    <mergeCell ref="B80:B92"/>
    <mergeCell ref="C80:C92"/>
    <mergeCell ref="D80:D81"/>
    <mergeCell ref="E80:E92"/>
    <mergeCell ref="D82:D83"/>
    <mergeCell ref="D84:D85"/>
    <mergeCell ref="M59:M62"/>
    <mergeCell ref="M63:M65"/>
    <mergeCell ref="M67:M68"/>
    <mergeCell ref="M69:M74"/>
    <mergeCell ref="M75:M78"/>
    <mergeCell ref="D86:D87"/>
    <mergeCell ref="D88:D92"/>
    <mergeCell ref="F67:F78"/>
    <mergeCell ref="G67:G78"/>
    <mergeCell ref="H67:H74"/>
    <mergeCell ref="I67:I68"/>
    <mergeCell ref="J67:J68"/>
    <mergeCell ref="I69:I74"/>
    <mergeCell ref="J69:J74"/>
    <mergeCell ref="H75:H78"/>
    <mergeCell ref="I75:I78"/>
    <mergeCell ref="J75:J78"/>
    <mergeCell ref="L19:L40"/>
    <mergeCell ref="K23:K27"/>
    <mergeCell ref="K30:K31"/>
    <mergeCell ref="K33:K34"/>
    <mergeCell ref="K36:K37"/>
    <mergeCell ref="F100:F103"/>
    <mergeCell ref="G100:G103"/>
    <mergeCell ref="H100:H103"/>
    <mergeCell ref="I100:I103"/>
    <mergeCell ref="J100:J103"/>
    <mergeCell ref="J94:J98"/>
    <mergeCell ref="F80:F92"/>
    <mergeCell ref="G80:G92"/>
    <mergeCell ref="H80:H86"/>
    <mergeCell ref="I80:I83"/>
    <mergeCell ref="J80:J81"/>
    <mergeCell ref="J82:J83"/>
    <mergeCell ref="I84:I85"/>
    <mergeCell ref="J84:J85"/>
    <mergeCell ref="I86:I87"/>
    <mergeCell ref="J86:J87"/>
    <mergeCell ref="H88:H92"/>
    <mergeCell ref="I88:I92"/>
    <mergeCell ref="J88:J92"/>
    <mergeCell ref="M48:M49"/>
    <mergeCell ref="M51:M54"/>
    <mergeCell ref="M55:M57"/>
    <mergeCell ref="M100:M103"/>
    <mergeCell ref="M88:M92"/>
    <mergeCell ref="M80:M81"/>
    <mergeCell ref="M82:M83"/>
    <mergeCell ref="M84:M85"/>
    <mergeCell ref="M86:M87"/>
    <mergeCell ref="R30:R31"/>
    <mergeCell ref="M9:M12"/>
    <mergeCell ref="M19:M27"/>
    <mergeCell ref="M29:M32"/>
    <mergeCell ref="M33:M38"/>
    <mergeCell ref="M39:M40"/>
    <mergeCell ref="M42:M43"/>
    <mergeCell ref="M44:M45"/>
    <mergeCell ref="M46:M47"/>
    <mergeCell ref="R36:R37"/>
    <mergeCell ref="P30:P31"/>
    <mergeCell ref="O30:O31"/>
    <mergeCell ref="P36:P37"/>
    <mergeCell ref="N90:N91"/>
    <mergeCell ref="O90:O91"/>
    <mergeCell ref="P90:P91"/>
    <mergeCell ref="Q19:Q22"/>
    <mergeCell ref="Q30:Q31"/>
    <mergeCell ref="Q36:Q37"/>
    <mergeCell ref="N33:N34"/>
    <mergeCell ref="O33:O34"/>
    <mergeCell ref="P33:P34"/>
    <mergeCell ref="N36:N37"/>
    <mergeCell ref="O36:O37"/>
    <mergeCell ref="P19:P22"/>
    <mergeCell ref="P23:P27"/>
    <mergeCell ref="AA82:AA83"/>
    <mergeCell ref="AA84:AA85"/>
    <mergeCell ref="AA86:AA87"/>
    <mergeCell ref="U30:U31"/>
    <mergeCell ref="V30:V31"/>
    <mergeCell ref="W30:W31"/>
    <mergeCell ref="U33:U34"/>
    <mergeCell ref="V33:V34"/>
    <mergeCell ref="W33:W34"/>
    <mergeCell ref="AA51:AA61"/>
    <mergeCell ref="AA62:AA65"/>
    <mergeCell ref="AA67:AA68"/>
    <mergeCell ref="AA69:AA70"/>
    <mergeCell ref="L42:L49"/>
    <mergeCell ref="L51:L57"/>
    <mergeCell ref="L59:L65"/>
    <mergeCell ref="L67:L78"/>
    <mergeCell ref="L80:L92"/>
    <mergeCell ref="T19:T22"/>
    <mergeCell ref="T23:T27"/>
    <mergeCell ref="T30:T31"/>
    <mergeCell ref="T33:T34"/>
    <mergeCell ref="T36:T37"/>
    <mergeCell ref="S30:S31"/>
    <mergeCell ref="Q33:Q34"/>
    <mergeCell ref="R33:R34"/>
    <mergeCell ref="S33:S34"/>
    <mergeCell ref="T90:T91"/>
    <mergeCell ref="S36:S37"/>
    <mergeCell ref="Q90:Q91"/>
    <mergeCell ref="R90:R91"/>
    <mergeCell ref="S90:S91"/>
    <mergeCell ref="N19:N22"/>
    <mergeCell ref="O19:O22"/>
    <mergeCell ref="N23:N27"/>
    <mergeCell ref="O23:O27"/>
    <mergeCell ref="N30:N31"/>
    <mergeCell ref="AO67:AO78"/>
    <mergeCell ref="AO80:AO92"/>
    <mergeCell ref="U36:U37"/>
    <mergeCell ref="V36:V37"/>
    <mergeCell ref="W36:W37"/>
    <mergeCell ref="AA71:AA81"/>
    <mergeCell ref="AA29:AA40"/>
    <mergeCell ref="AB29:AB40"/>
    <mergeCell ref="AB75:AB76"/>
    <mergeCell ref="AB77:AB78"/>
    <mergeCell ref="AB80:AB81"/>
    <mergeCell ref="AB82:AB94"/>
    <mergeCell ref="AJ48:AJ49"/>
    <mergeCell ref="AK48:AK49"/>
    <mergeCell ref="AL48:AL49"/>
    <mergeCell ref="AM48:AM49"/>
    <mergeCell ref="AN48:AN49"/>
    <mergeCell ref="AJ46:AJ47"/>
    <mergeCell ref="AK46:AK47"/>
    <mergeCell ref="AO19:AO40"/>
    <mergeCell ref="W19:W22"/>
    <mergeCell ref="AA19:AA28"/>
    <mergeCell ref="U23:U27"/>
    <mergeCell ref="V23:V27"/>
    <mergeCell ref="S23:S27"/>
    <mergeCell ref="R19:R22"/>
    <mergeCell ref="T16:T17"/>
    <mergeCell ref="U16:U17"/>
    <mergeCell ref="V16:V17"/>
    <mergeCell ref="W16:W17"/>
    <mergeCell ref="AO42:AO49"/>
    <mergeCell ref="AO51:AO57"/>
    <mergeCell ref="AO59:AO65"/>
    <mergeCell ref="AO9:AO16"/>
    <mergeCell ref="W23:W27"/>
    <mergeCell ref="AA9:AA12"/>
    <mergeCell ref="AB9:AB10"/>
    <mergeCell ref="AB11:AB12"/>
    <mergeCell ref="AA13:AA14"/>
    <mergeCell ref="AB13:AB14"/>
    <mergeCell ref="AB15:AB28"/>
    <mergeCell ref="X9:X103"/>
    <mergeCell ref="Y9:Y103"/>
    <mergeCell ref="Z9:Z103"/>
    <mergeCell ref="AA89:AA103"/>
    <mergeCell ref="AA42:AA45"/>
    <mergeCell ref="AA46:AA47"/>
    <mergeCell ref="AA48:AA49"/>
    <mergeCell ref="K16:K17"/>
    <mergeCell ref="L9:L17"/>
    <mergeCell ref="M13:M17"/>
    <mergeCell ref="N16:N17"/>
    <mergeCell ref="O16:O17"/>
    <mergeCell ref="P16:P17"/>
    <mergeCell ref="Q16:Q17"/>
    <mergeCell ref="R16:R17"/>
    <mergeCell ref="S16:S17"/>
    <mergeCell ref="AC16:AC17"/>
    <mergeCell ref="AL19:AL21"/>
    <mergeCell ref="AJ19:AJ21"/>
    <mergeCell ref="AK19:AK21"/>
    <mergeCell ref="AJ22:AJ27"/>
    <mergeCell ref="AK22:AK27"/>
    <mergeCell ref="AJ28:AJ29"/>
    <mergeCell ref="AK28:AK29"/>
    <mergeCell ref="AI16:AI17"/>
    <mergeCell ref="AH16:AH17"/>
    <mergeCell ref="AK33:AK35"/>
    <mergeCell ref="AJ39:AJ40"/>
    <mergeCell ref="AK39:AK40"/>
    <mergeCell ref="AL30:AL32"/>
    <mergeCell ref="AM30:AM32"/>
    <mergeCell ref="AN30:AN32"/>
    <mergeCell ref="AL33:AL35"/>
    <mergeCell ref="AM33:AM35"/>
    <mergeCell ref="AN33:AN35"/>
    <mergeCell ref="AL39:AL40"/>
    <mergeCell ref="AM39:AM40"/>
    <mergeCell ref="AN39:AN40"/>
    <mergeCell ref="AJ30:AJ32"/>
    <mergeCell ref="AK30:AK32"/>
    <mergeCell ref="AJ33:AJ35"/>
    <mergeCell ref="AP30:AP32"/>
    <mergeCell ref="AP33:AP35"/>
    <mergeCell ref="AP39:AP40"/>
    <mergeCell ref="AQ19:AQ21"/>
    <mergeCell ref="AR19:AR21"/>
    <mergeCell ref="AS19:AS21"/>
    <mergeCell ref="AT19:AT21"/>
    <mergeCell ref="AU19:AU21"/>
    <mergeCell ref="AQ22:AQ27"/>
    <mergeCell ref="AR22:AR27"/>
    <mergeCell ref="AS22:AS27"/>
    <mergeCell ref="AT22:AT27"/>
    <mergeCell ref="AU22:AU27"/>
    <mergeCell ref="AQ28:AQ29"/>
    <mergeCell ref="AR28:AR29"/>
    <mergeCell ref="AS28:AS29"/>
    <mergeCell ref="AT28:AT29"/>
    <mergeCell ref="AU28:AU29"/>
    <mergeCell ref="AQ30:AQ32"/>
    <mergeCell ref="AR30:AR32"/>
    <mergeCell ref="AS30:AS32"/>
    <mergeCell ref="AT30:AT32"/>
    <mergeCell ref="AU30:AU32"/>
    <mergeCell ref="AQ33:AQ35"/>
    <mergeCell ref="AJ44:AJ45"/>
    <mergeCell ref="AK44:AK45"/>
    <mergeCell ref="AL44:AL45"/>
    <mergeCell ref="AM44:AM45"/>
    <mergeCell ref="AN44:AN45"/>
    <mergeCell ref="AJ42:AJ43"/>
    <mergeCell ref="AK42:AK43"/>
    <mergeCell ref="AL42:AL43"/>
    <mergeCell ref="AM42:AM43"/>
    <mergeCell ref="AQ48:AQ49"/>
    <mergeCell ref="AR48:AR49"/>
    <mergeCell ref="AS48:AS49"/>
    <mergeCell ref="AT48:AT49"/>
    <mergeCell ref="AU48:AU49"/>
    <mergeCell ref="AV30:AV32"/>
    <mergeCell ref="AW30:AW32"/>
    <mergeCell ref="AV33:AV35"/>
    <mergeCell ref="AW33:AW35"/>
    <mergeCell ref="AV39:AV40"/>
    <mergeCell ref="AW39:AW40"/>
    <mergeCell ref="AR33:AR35"/>
    <mergeCell ref="AS33:AS35"/>
    <mergeCell ref="AT33:AT35"/>
    <mergeCell ref="AU33:AU35"/>
    <mergeCell ref="AQ39:AQ40"/>
    <mergeCell ref="AR39:AR40"/>
    <mergeCell ref="AS39:AS40"/>
    <mergeCell ref="AT39:AT40"/>
    <mergeCell ref="AU39:AU40"/>
    <mergeCell ref="AR44:AR45"/>
    <mergeCell ref="AS44:AS45"/>
    <mergeCell ref="AT44:AT45"/>
    <mergeCell ref="AU44:AU45"/>
    <mergeCell ref="AQ46:AQ47"/>
    <mergeCell ref="AL46:AL47"/>
    <mergeCell ref="AM46:AM47"/>
    <mergeCell ref="AN46:AN47"/>
    <mergeCell ref="AR46:AR47"/>
    <mergeCell ref="AS46:AS47"/>
    <mergeCell ref="AT46:AT47"/>
    <mergeCell ref="AU46:AU47"/>
    <mergeCell ref="AJ63:AJ64"/>
    <mergeCell ref="AK63:AK64"/>
    <mergeCell ref="AL63:AL64"/>
    <mergeCell ref="AM63:AM64"/>
    <mergeCell ref="AN63:AN64"/>
    <mergeCell ref="AP61:AP62"/>
    <mergeCell ref="AV42:AV43"/>
    <mergeCell ref="AW42:AW43"/>
    <mergeCell ref="AV44:AV45"/>
    <mergeCell ref="AW44:AW45"/>
    <mergeCell ref="AV46:AV47"/>
    <mergeCell ref="AW46:AW47"/>
    <mergeCell ref="AV48:AV49"/>
    <mergeCell ref="AW48:AW49"/>
    <mergeCell ref="AP42:AP43"/>
    <mergeCell ref="AP44:AP45"/>
    <mergeCell ref="AP46:AP47"/>
    <mergeCell ref="AP48:AP49"/>
    <mergeCell ref="AQ42:AQ43"/>
    <mergeCell ref="AR42:AR43"/>
    <mergeCell ref="AS42:AS43"/>
    <mergeCell ref="AT42:AT43"/>
    <mergeCell ref="AU42:AU43"/>
    <mergeCell ref="AQ44:AQ45"/>
    <mergeCell ref="AJ59:AJ60"/>
    <mergeCell ref="AK59:AK60"/>
    <mergeCell ref="AL59:AL60"/>
    <mergeCell ref="AM59:AM60"/>
    <mergeCell ref="AN59:AN60"/>
    <mergeCell ref="AJ61:AJ62"/>
    <mergeCell ref="AK61:AK62"/>
    <mergeCell ref="AL61:AL62"/>
    <mergeCell ref="AM61:AM62"/>
    <mergeCell ref="AN61:AN62"/>
    <mergeCell ref="AP63:AP64"/>
    <mergeCell ref="AQ59:AQ60"/>
    <mergeCell ref="AR59:AR60"/>
    <mergeCell ref="AS59:AS60"/>
    <mergeCell ref="AT59:AT60"/>
    <mergeCell ref="AU59:AU60"/>
    <mergeCell ref="AV59:AV60"/>
    <mergeCell ref="AW59:AW60"/>
    <mergeCell ref="AQ61:AQ62"/>
    <mergeCell ref="AR61:AR62"/>
    <mergeCell ref="AS61:AS62"/>
    <mergeCell ref="AT61:AT62"/>
    <mergeCell ref="AU61:AU62"/>
    <mergeCell ref="AV61:AV62"/>
    <mergeCell ref="AW61:AW62"/>
    <mergeCell ref="AQ63:AQ64"/>
    <mergeCell ref="AR63:AR64"/>
    <mergeCell ref="AS63:AS64"/>
    <mergeCell ref="AT63:AT64"/>
    <mergeCell ref="AU63:AU64"/>
    <mergeCell ref="AV63:AV64"/>
    <mergeCell ref="AW63:AW64"/>
    <mergeCell ref="AP59:AP60"/>
    <mergeCell ref="AX94:AX98"/>
    <mergeCell ref="AX100:AX103"/>
    <mergeCell ref="AX9:AX12"/>
    <mergeCell ref="AX13:AX17"/>
    <mergeCell ref="AX19:AX24"/>
    <mergeCell ref="AX25:AX32"/>
    <mergeCell ref="AX33:AX38"/>
    <mergeCell ref="AX39:AX40"/>
    <mergeCell ref="AX42:AX43"/>
    <mergeCell ref="AX44:AX45"/>
    <mergeCell ref="AX46:AX47"/>
    <mergeCell ref="AX48:AX49"/>
    <mergeCell ref="AX51:AX54"/>
    <mergeCell ref="AX55:AX57"/>
    <mergeCell ref="AX59:AX62"/>
    <mergeCell ref="AX63:AX65"/>
    <mergeCell ref="AX67:AX68"/>
    <mergeCell ref="AX69:AX74"/>
    <mergeCell ref="AX75:AX78"/>
    <mergeCell ref="AX80:AX81"/>
    <mergeCell ref="AX82:AX83"/>
    <mergeCell ref="AX84:AX85"/>
    <mergeCell ref="AX86:AX87"/>
    <mergeCell ref="AX88:AX92"/>
    <mergeCell ref="K19:K20"/>
    <mergeCell ref="AI19:AI20"/>
    <mergeCell ref="K100:L100"/>
    <mergeCell ref="K101:L101"/>
    <mergeCell ref="K102:L102"/>
    <mergeCell ref="K103:L103"/>
    <mergeCell ref="K104:L104"/>
    <mergeCell ref="E100:E104"/>
    <mergeCell ref="D100:D104"/>
    <mergeCell ref="AI30:AI31"/>
    <mergeCell ref="U19:U22"/>
    <mergeCell ref="V19:V22"/>
    <mergeCell ref="AI36:AI37"/>
    <mergeCell ref="AI24:AI27"/>
    <mergeCell ref="AI33:AI34"/>
    <mergeCell ref="AB95:AB103"/>
    <mergeCell ref="AB42:AB43"/>
    <mergeCell ref="AB44:AB45"/>
    <mergeCell ref="AB46:AB47"/>
    <mergeCell ref="AB48:AB61"/>
    <mergeCell ref="AB62:AB74"/>
    <mergeCell ref="S19:S22"/>
    <mergeCell ref="Q23:Q27"/>
    <mergeCell ref="R23:R27"/>
  </mergeCells>
  <dataValidations disablePrompts="1" count="1">
    <dataValidation type="list" allowBlank="1" showInputMessage="1" showErrorMessage="1" sqref="M100:M103">
      <formula1>$AE$9:$AE$15</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D11" sqref="D11:E11"/>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257" t="s">
        <v>36</v>
      </c>
      <c r="B2" s="258"/>
      <c r="C2" s="258"/>
      <c r="D2" s="258"/>
      <c r="E2" s="258"/>
      <c r="F2" s="258"/>
      <c r="G2" s="259"/>
    </row>
    <row r="3" spans="1:7" s="6" customFormat="1">
      <c r="A3" s="28" t="s">
        <v>37</v>
      </c>
      <c r="B3" s="254" t="s">
        <v>38</v>
      </c>
      <c r="C3" s="254"/>
      <c r="D3" s="254"/>
      <c r="E3" s="254"/>
      <c r="F3" s="254"/>
      <c r="G3" s="30" t="s">
        <v>39</v>
      </c>
    </row>
    <row r="4" spans="1:7" ht="12.75" customHeight="1">
      <c r="A4" s="31">
        <v>45489</v>
      </c>
      <c r="B4" s="255" t="s">
        <v>210</v>
      </c>
      <c r="C4" s="255"/>
      <c r="D4" s="255"/>
      <c r="E4" s="255"/>
      <c r="F4" s="255"/>
      <c r="G4" s="32" t="s">
        <v>211</v>
      </c>
    </row>
    <row r="5" spans="1:7" ht="12.75" customHeight="1">
      <c r="A5" s="33"/>
      <c r="B5" s="255"/>
      <c r="C5" s="255"/>
      <c r="D5" s="255"/>
      <c r="E5" s="255"/>
      <c r="F5" s="255"/>
      <c r="G5" s="32"/>
    </row>
    <row r="6" spans="1:7">
      <c r="A6" s="33"/>
      <c r="B6" s="256"/>
      <c r="C6" s="256"/>
      <c r="D6" s="256"/>
      <c r="E6" s="256"/>
      <c r="F6" s="256"/>
      <c r="G6" s="35"/>
    </row>
    <row r="7" spans="1:7">
      <c r="A7" s="33"/>
      <c r="B7" s="256"/>
      <c r="C7" s="256"/>
      <c r="D7" s="256"/>
      <c r="E7" s="256"/>
      <c r="F7" s="256"/>
      <c r="G7" s="35"/>
    </row>
    <row r="8" spans="1:7">
      <c r="A8" s="33"/>
      <c r="B8" s="34"/>
      <c r="C8" s="34"/>
      <c r="D8" s="34"/>
      <c r="E8" s="34"/>
      <c r="F8" s="34"/>
      <c r="G8" s="35"/>
    </row>
    <row r="9" spans="1:7">
      <c r="A9" s="250" t="s">
        <v>212</v>
      </c>
      <c r="B9" s="251"/>
      <c r="C9" s="251"/>
      <c r="D9" s="251"/>
      <c r="E9" s="251"/>
      <c r="F9" s="251"/>
      <c r="G9" s="252"/>
    </row>
    <row r="10" spans="1:7" s="6" customFormat="1">
      <c r="A10" s="29"/>
      <c r="B10" s="254" t="s">
        <v>40</v>
      </c>
      <c r="C10" s="254"/>
      <c r="D10" s="254" t="s">
        <v>41</v>
      </c>
      <c r="E10" s="254"/>
      <c r="F10" s="29" t="s">
        <v>37</v>
      </c>
      <c r="G10" s="29" t="s">
        <v>42</v>
      </c>
    </row>
    <row r="11" spans="1:7">
      <c r="A11" s="36" t="s">
        <v>43</v>
      </c>
      <c r="B11" s="255" t="s">
        <v>44</v>
      </c>
      <c r="C11" s="255"/>
      <c r="D11" s="253" t="s">
        <v>45</v>
      </c>
      <c r="E11" s="253"/>
      <c r="F11" s="33" t="s">
        <v>78</v>
      </c>
      <c r="G11" s="35"/>
    </row>
    <row r="12" spans="1:7">
      <c r="A12" s="36" t="s">
        <v>46</v>
      </c>
      <c r="B12" s="253" t="s">
        <v>47</v>
      </c>
      <c r="C12" s="253"/>
      <c r="D12" s="253" t="s">
        <v>79</v>
      </c>
      <c r="E12" s="253"/>
      <c r="F12" s="33" t="s">
        <v>78</v>
      </c>
      <c r="G12" s="35"/>
    </row>
    <row r="13" spans="1:7">
      <c r="A13" s="36" t="s">
        <v>48</v>
      </c>
      <c r="B13" s="253" t="s">
        <v>47</v>
      </c>
      <c r="C13" s="253"/>
      <c r="D13" s="253" t="s">
        <v>79</v>
      </c>
      <c r="E13" s="253"/>
      <c r="F13" s="33" t="s">
        <v>78</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6" t="s">
        <v>49</v>
      </c>
      <c r="E1" s="7" t="s">
        <v>50</v>
      </c>
      <c r="F1" s="7" t="s">
        <v>51</v>
      </c>
    </row>
    <row r="2" spans="1:6" ht="25.5" customHeight="1">
      <c r="A2" s="25" t="s">
        <v>52</v>
      </c>
      <c r="E2" s="8">
        <v>0</v>
      </c>
      <c r="F2" s="9" t="s">
        <v>53</v>
      </c>
    </row>
    <row r="3" spans="1:6" ht="45" customHeight="1">
      <c r="A3" s="25" t="s">
        <v>54</v>
      </c>
      <c r="E3" s="8">
        <v>1</v>
      </c>
      <c r="F3" s="9" t="s">
        <v>55</v>
      </c>
    </row>
    <row r="4" spans="1:6" ht="45" customHeight="1">
      <c r="A4" s="25" t="s">
        <v>56</v>
      </c>
      <c r="E4" s="8">
        <v>2</v>
      </c>
      <c r="F4" s="9" t="s">
        <v>57</v>
      </c>
    </row>
    <row r="5" spans="1:6" ht="45" customHeight="1">
      <c r="A5" s="25" t="s">
        <v>58</v>
      </c>
      <c r="E5" s="8">
        <v>3</v>
      </c>
      <c r="F5" s="9" t="s">
        <v>59</v>
      </c>
    </row>
    <row r="6" spans="1:6" ht="45" customHeight="1">
      <c r="A6" s="25" t="s">
        <v>60</v>
      </c>
      <c r="E6" s="8">
        <v>4</v>
      </c>
      <c r="F6" s="9" t="s">
        <v>61</v>
      </c>
    </row>
    <row r="7" spans="1:6" ht="45" customHeight="1">
      <c r="A7" s="25" t="s">
        <v>62</v>
      </c>
      <c r="E7" s="8">
        <v>5</v>
      </c>
      <c r="F7" s="9" t="s">
        <v>63</v>
      </c>
    </row>
    <row r="8" spans="1:6" ht="45" customHeight="1">
      <c r="A8" s="25" t="s">
        <v>64</v>
      </c>
    </row>
    <row r="9" spans="1:6" ht="45" customHeight="1">
      <c r="A9" s="25" t="s">
        <v>65</v>
      </c>
    </row>
    <row r="10" spans="1:6" ht="45" customHeight="1">
      <c r="A10" s="25" t="s">
        <v>66</v>
      </c>
    </row>
    <row r="11" spans="1:6" ht="45" customHeight="1">
      <c r="A11" s="25" t="s">
        <v>67</v>
      </c>
    </row>
    <row r="12" spans="1:6" ht="45" customHeight="1">
      <c r="A12" s="25" t="s">
        <v>68</v>
      </c>
    </row>
    <row r="13" spans="1:6" ht="45" customHeight="1">
      <c r="A13" s="25" t="s">
        <v>69</v>
      </c>
    </row>
    <row r="14" spans="1:6" ht="45" customHeight="1">
      <c r="A14" s="25" t="s">
        <v>70</v>
      </c>
    </row>
    <row r="15" spans="1:6" ht="45" customHeight="1">
      <c r="A15" s="25" t="s">
        <v>71</v>
      </c>
    </row>
    <row r="16" spans="1:6" ht="45" customHeight="1">
      <c r="A16" s="25" t="s">
        <v>72</v>
      </c>
    </row>
    <row r="17" spans="1:1" ht="45" customHeight="1">
      <c r="A17" s="25" t="s">
        <v>73</v>
      </c>
    </row>
    <row r="18" spans="1:1" ht="45" customHeight="1">
      <c r="A18" s="25" t="s">
        <v>74</v>
      </c>
    </row>
    <row r="19" spans="1:1" ht="45" customHeight="1">
      <c r="A19" s="25" t="s">
        <v>75</v>
      </c>
    </row>
    <row r="20" spans="1:1" ht="45" customHeight="1">
      <c r="A20" s="25" t="s">
        <v>76</v>
      </c>
    </row>
    <row r="21" spans="1:1" ht="45" customHeight="1">
      <c r="A21" s="25"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2026-01-27T16:28:23Z</dcterms:modified>
</cp:coreProperties>
</file>