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LANEACION 2026\"/>
    </mc:Choice>
  </mc:AlternateContent>
  <bookViews>
    <workbookView xWindow="0" yWindow="0" windowWidth="20490" windowHeight="7755"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6" l="1"/>
  <c r="R42" i="6" l="1"/>
  <c r="R37" i="6"/>
  <c r="R23" i="6"/>
  <c r="R17" i="6"/>
  <c r="R9" i="6"/>
  <c r="Q31" i="6"/>
  <c r="Q32" i="6"/>
  <c r="Q27" i="6"/>
  <c r="Q25" i="6"/>
  <c r="Q13" i="6"/>
  <c r="Q42" i="6" l="1"/>
  <c r="Q37" i="6"/>
  <c r="Q34" i="6"/>
  <c r="Q33" i="6"/>
  <c r="Q29" i="6"/>
  <c r="Q28" i="6"/>
  <c r="Q26" i="6"/>
  <c r="Q24" i="6" l="1"/>
  <c r="Q23" i="6"/>
  <c r="Q21" i="6"/>
  <c r="Q19" i="6"/>
  <c r="Q18" i="6"/>
  <c r="Q17" i="6"/>
  <c r="Q16" i="6"/>
  <c r="Q15" i="6"/>
  <c r="Q11" i="6"/>
  <c r="Q9" i="6"/>
</calcChain>
</file>

<file path=xl/comments1.xml><?xml version="1.0" encoding="utf-8"?>
<comments xmlns="http://schemas.openxmlformats.org/spreadsheetml/2006/main">
  <authors>
    <author>USUARIO</author>
  </authors>
  <commentList>
    <comment ref="A4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 xml:space="preserve">PRODUCTO TANGIBLE DE LA ACTIVIDAD
</t>
        </r>
      </text>
    </comment>
  </commentList>
</comments>
</file>

<file path=xl/comments2.xml><?xml version="1.0" encoding="utf-8"?>
<comments xmlns="http://schemas.openxmlformats.org/spreadsheetml/2006/main">
  <authors>
    <author>USUARIO</author>
  </authors>
  <commentList>
    <comment ref="M7" authorId="0" shapeId="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authors>
    <author>JOHANA VIELLAR</author>
    <author>MacBook Air</author>
  </authors>
  <commentList>
    <comment ref="Z8" authorId="0" shapeId="0">
      <text>
        <r>
          <rPr>
            <sz val="9"/>
            <color rgb="FF000000"/>
            <rFont val="Tahoma"/>
            <family val="2"/>
          </rPr>
          <t xml:space="preserve">VER ANEXO 1
</t>
        </r>
        <r>
          <rPr>
            <sz val="9"/>
            <color rgb="FF000000"/>
            <rFont val="Tahoma"/>
            <family val="2"/>
          </rPr>
          <t xml:space="preserve">
</t>
        </r>
      </text>
    </comment>
    <comment ref="AA8" authorId="0" shapeId="0">
      <text>
        <r>
          <rPr>
            <b/>
            <sz val="9"/>
            <color rgb="FF000000"/>
            <rFont val="Tahoma"/>
            <family val="2"/>
          </rPr>
          <t>VER ANEXO 1</t>
        </r>
        <r>
          <rPr>
            <sz val="9"/>
            <color rgb="FF000000"/>
            <rFont val="Tahoma"/>
            <family val="2"/>
          </rPr>
          <t xml:space="preserve">
</t>
        </r>
      </text>
    </comment>
    <comment ref="Z12" authorId="1" shapeId="0">
      <text>
        <r>
          <rPr>
            <sz val="12"/>
            <color rgb="FF000000"/>
            <rFont val="Aptos Narrow"/>
            <scheme val="minor"/>
          </rPr>
          <t>El valor de esta adquisición corresponde solo al rubro de este programa, ya que el contrato incluye otros rubros.</t>
        </r>
      </text>
    </comment>
    <comment ref="Z14" authorId="1" shapeId="0">
      <text>
        <r>
          <rPr>
            <sz val="10"/>
            <color rgb="FF000000"/>
            <rFont val="Aptos Narrow"/>
            <scheme val="minor"/>
          </rPr>
          <t>El valor de esta adquisición corresponde solo al rubro de este programa, ya que el contrato incluye otros rubros.</t>
        </r>
        <r>
          <rPr>
            <sz val="10"/>
            <color rgb="FF000000"/>
            <rFont val="Aptos Narrow"/>
            <scheme val="minor"/>
          </rPr>
          <t xml:space="preserve">
</t>
        </r>
      </text>
    </comment>
    <comment ref="Z15" authorId="1" shapeId="0">
      <text>
        <r>
          <rPr>
            <sz val="10.5"/>
            <color rgb="FF000000"/>
            <rFont val="Aptos Narrow"/>
            <scheme val="minor"/>
          </rPr>
          <t>El valor de esta adquisición corresponde solo al rubro de este programa, ya que el contrato incluye otros rubros.</t>
        </r>
        <r>
          <rPr>
            <sz val="5"/>
            <color rgb="FF000000"/>
            <rFont val="Aptos Narrow"/>
            <scheme val="minor"/>
          </rPr>
          <t xml:space="preserve">
</t>
        </r>
      </text>
    </comment>
    <comment ref="Z19" authorId="1" shapeId="0">
      <text>
        <r>
          <rPr>
            <sz val="12"/>
            <color rgb="FF000000"/>
            <rFont val="Aptos Narrow"/>
          </rPr>
          <t>El valor de esta adquisición corresponde solo al rubro de este programa, ya que el contrato incluye otros rubros.</t>
        </r>
      </text>
    </comment>
    <comment ref="Z20" authorId="1" shapeId="0">
      <text>
        <r>
          <rPr>
            <sz val="10"/>
            <color rgb="FF000000"/>
            <rFont val="Aptos Narrow"/>
          </rPr>
          <t xml:space="preserve">El valor de esta adquisición corresponde solo al rubro de este programa, ya que el contrato incluye otros rubros.
</t>
        </r>
      </text>
    </comment>
    <comment ref="Z25" authorId="1" shapeId="0">
      <text>
        <r>
          <rPr>
            <sz val="10"/>
            <color rgb="FF000000"/>
            <rFont val="Aptos Narrow"/>
          </rPr>
          <t xml:space="preserve">El valor de esta adquisición corresponde solo al rubro de este programa, ya que el contrato incluye otros rubros.
</t>
        </r>
      </text>
    </comment>
    <comment ref="Z26" authorId="1" shapeId="0">
      <text>
        <r>
          <rPr>
            <sz val="12"/>
            <color rgb="FF000000"/>
            <rFont val="Aptos Narrow"/>
          </rPr>
          <t>El valor de esta adquisición corresponde solo al rubro de este programa, ya que el contrato incluye otros rubros.</t>
        </r>
      </text>
    </comment>
    <comment ref="Z27" authorId="1" shapeId="0">
      <text>
        <r>
          <rPr>
            <sz val="10.5"/>
            <color rgb="FF000000"/>
            <rFont val="Aptos Narrow"/>
          </rPr>
          <t>El valor de esta adquisición corresponde solo al rubro de este programa, ya que el contrato incluye otros rubros.</t>
        </r>
        <r>
          <rPr>
            <sz val="5"/>
            <color rgb="FF000000"/>
            <rFont val="Aptos Narrow"/>
          </rPr>
          <t xml:space="preserve">
</t>
        </r>
      </text>
    </comment>
    <comment ref="Z30" authorId="1" shapeId="0">
      <text>
        <r>
          <rPr>
            <sz val="10.5"/>
            <color rgb="FF000000"/>
            <rFont val="Aptos Narrow"/>
          </rPr>
          <t>El valor de esta adquisición corresponde solo al rubro de este programa, ya que el contrato incluye otros rubros.</t>
        </r>
        <r>
          <rPr>
            <sz val="5"/>
            <color rgb="FF000000"/>
            <rFont val="Aptos Narrow"/>
          </rPr>
          <t xml:space="preserve">
</t>
        </r>
      </text>
    </comment>
    <comment ref="Z31" authorId="1" shapeId="0">
      <text>
        <r>
          <rPr>
            <sz val="10"/>
            <color rgb="FF000000"/>
            <rFont val="Aptos Narrow"/>
          </rPr>
          <t xml:space="preserve">El valor de esta adquisición corresponde solo al rubro de este programa, ya que el contrato incluye otros rubros.
</t>
        </r>
      </text>
    </comment>
    <comment ref="Z32" authorId="1" shapeId="0">
      <text>
        <r>
          <rPr>
            <sz val="12"/>
            <color rgb="FF000000"/>
            <rFont val="Aptos Narrow"/>
          </rPr>
          <t>El valor de esta adquisición corresponde solo al rubro de este programa, ya que el contrato incluye otros rubros.</t>
        </r>
      </text>
    </comment>
  </commentList>
</comments>
</file>

<file path=xl/sharedStrings.xml><?xml version="1.0" encoding="utf-8"?>
<sst xmlns="http://schemas.openxmlformats.org/spreadsheetml/2006/main" count="716" uniqueCount="443">
  <si>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</si>
  <si>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</si>
  <si>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</si>
  <si>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</si>
  <si>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</si>
  <si>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</si>
  <si>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</si>
  <si>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</si>
  <si>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</si>
  <si>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</si>
  <si>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</si>
  <si>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</si>
  <si>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</si>
  <si>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</si>
  <si>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</si>
  <si>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</si>
  <si>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</si>
  <si>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</si>
  <si>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</si>
  <si>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</si>
  <si>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</si>
  <si>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</si>
  <si>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</si>
  <si>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</si>
  <si>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</si>
  <si>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</si>
  <si>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</si>
  <si>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</si>
  <si>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</si>
  <si>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</si>
  <si>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</si>
  <si>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</si>
  <si>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</si>
  <si>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</si>
  <si>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</si>
  <si>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</si>
  <si>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</si>
  <si>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</si>
  <si>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</si>
  <si>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</si>
  <si>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</si>
  <si>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</si>
  <si>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</si>
  <si>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</si>
  <si>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</si>
  <si>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</si>
  <si>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</si>
  <si>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</si>
  <si>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</si>
  <si>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</si>
  <si>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</si>
  <si>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</si>
  <si>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</si>
  <si>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</si>
  <si>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</si>
  <si>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</si>
  <si>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</si>
  <si>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</si>
  <si>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</si>
  <si>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</si>
  <si>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</si>
  <si>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</si>
  <si>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</si>
  <si>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</si>
  <si>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</si>
  <si>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</si>
  <si>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</si>
  <si>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</si>
  <si>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</si>
  <si>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</si>
  <si>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</si>
  <si>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</si>
  <si>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</si>
  <si>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</si>
  <si>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</si>
  <si>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</si>
  <si>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</si>
  <si>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</si>
  <si>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</si>
  <si>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</si>
  <si>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</si>
  <si>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</si>
  <si>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</si>
  <si>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</si>
  <si>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</si>
  <si>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</si>
  <si>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</si>
  <si>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</si>
  <si>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</si>
  <si>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CIUDADANÍA</t>
  </si>
  <si>
    <t>OBJETIVO DE DESARROLLO SOSTENIBLE</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</si>
  <si>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</si>
  <si>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</si>
  <si>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</si>
  <si>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</si>
  <si>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</si>
  <si>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</si>
  <si>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</si>
  <si>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</si>
  <si>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</si>
  <si>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</si>
  <si>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</si>
  <si>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</si>
  <si>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</si>
  <si>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</si>
  <si>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</si>
  <si>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</si>
  <si>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</si>
  <si>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</si>
  <si>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</si>
  <si>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</si>
  <si>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</si>
  <si>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</si>
  <si>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</si>
  <si>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</si>
  <si>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</si>
  <si>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</si>
  <si>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</si>
  <si>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</si>
  <si>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</si>
  <si>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</si>
  <si>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</si>
  <si>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</si>
  <si>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</si>
  <si>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</si>
  <si>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</si>
  <si>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</si>
  <si>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</si>
  <si>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</si>
  <si>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</si>
  <si>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</si>
  <si>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</si>
  <si>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</si>
  <si>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</si>
  <si>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</si>
  <si>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</si>
  <si>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</si>
  <si>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</si>
  <si>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</si>
  <si>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</si>
  <si>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</si>
  <si>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</si>
  <si>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</si>
  <si>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</si>
  <si>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</si>
  <si>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</si>
  <si>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</si>
  <si>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</si>
  <si>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</si>
  <si>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</si>
  <si>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</si>
  <si>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</si>
  <si>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</si>
  <si>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</si>
  <si>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</si>
  <si>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</si>
  <si>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</si>
  <si>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</si>
  <si>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</si>
  <si>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</si>
  <si>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</si>
  <si>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</si>
  <si>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</si>
  <si>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</si>
  <si>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</si>
  <si>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</si>
  <si>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</si>
  <si>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</si>
  <si>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</si>
  <si>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</si>
  <si>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</si>
  <si>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</si>
  <si>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</si>
  <si>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</si>
  <si>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</si>
  <si>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</si>
  <si>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</si>
  <si>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</si>
  <si>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</si>
  <si>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</si>
  <si>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</si>
  <si>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</si>
  <si>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</si>
  <si>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</si>
  <si>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</si>
  <si>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</si>
  <si>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</si>
  <si>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</si>
  <si>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</si>
  <si>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</si>
  <si>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</si>
  <si>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</si>
  <si>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</si>
  <si>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</si>
  <si>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</si>
  <si>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</si>
  <si>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</si>
  <si>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</si>
  <si>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</si>
  <si>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</si>
  <si>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</si>
  <si>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</si>
  <si>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</si>
  <si>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TRAZADOR PRESUPUESTAL</t>
  </si>
  <si>
    <t>EQUIDAD DE LA MUJER</t>
  </si>
  <si>
    <t>CONSTRUCCIÓN DE PAZ</t>
  </si>
  <si>
    <t>DESPLAZADOS</t>
  </si>
  <si>
    <t>VÍCTIMAS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</si>
  <si>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</si>
  <si>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</si>
  <si>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</si>
  <si>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</si>
  <si>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</si>
  <si>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</si>
  <si>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</si>
  <si>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</si>
  <si>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</si>
  <si>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</si>
  <si>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</si>
  <si>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Vivienda Digna y Hábitat</t>
  </si>
  <si>
    <t>Vida Digna</t>
  </si>
  <si>
    <t>Reducir el déficit cuantitativo de vivienda a 6,45%</t>
  </si>
  <si>
    <t>UNIDOS POR UNA VIVIENDA PARA TI</t>
  </si>
  <si>
    <t>11. Ciudades y
comunidades
sostenibles
13. Acción climática
urgente</t>
  </si>
  <si>
    <t>Reducir el déficit
cualitativo de vivienda
a 22,66%</t>
  </si>
  <si>
    <t>MI CASA AVANZA</t>
  </si>
  <si>
    <t>ND</t>
  </si>
  <si>
    <t>MI CASA CON PROPIEDAD</t>
  </si>
  <si>
    <t>MI TERRITORIO EN ORDEN</t>
  </si>
  <si>
    <t>Número de predios legalizados o titulados</t>
  </si>
  <si>
    <t>Número de sistemas de información de vivienda actualizados</t>
  </si>
  <si>
    <t>Fondo de Vivienda de interés Social y Reforma Urbana Distrital - CORVIVIENDA</t>
  </si>
  <si>
    <t>Hogares beneficiados con
adquisición de vivienda</t>
  </si>
  <si>
    <t xml:space="preserve">Hogares beneficiados con mejoramiento de vivienda </t>
  </si>
  <si>
    <t>Número de Documentos
Técnicos de Soporte - DTS
para la legalización urbanística
elaborados</t>
  </si>
  <si>
    <t xml:space="preserve">Número de subsidios de vivienda nueva asignados </t>
  </si>
  <si>
    <t xml:space="preserve">Número de subsidios de mejoramiento de vivienda asignados </t>
  </si>
  <si>
    <t xml:space="preserve">Número de predios titulados </t>
  </si>
  <si>
    <t xml:space="preserve">Número de documentos elaborados </t>
  </si>
  <si>
    <t xml:space="preserve">Número de sistemas de información actualizados </t>
  </si>
  <si>
    <t>Déficit cuantitativo de vivienda: 26.804 hogares
Fuente: DANE, 2018</t>
  </si>
  <si>
    <t>Déficit cualitativo: 73.985 hogares
Fuente: DANE, 2018</t>
  </si>
  <si>
    <t>Déficit de legalización y/o titulación de predios: 11.639 hogares
Fuente: Corvivenda, 2023</t>
  </si>
  <si>
    <t>1 DTS elaborado a corte 2023
Fuente: Corvivienda, 2023</t>
  </si>
  <si>
    <t>1 sistema de información de vivienda creado a corte 2023
Fuente: Corvivienda, 2023</t>
  </si>
  <si>
    <t>Beneficiar a diez mil (10.000) hogares con subsidios familiares de adquisición de vivienda de interés social</t>
  </si>
  <si>
    <t>Beneficiar a doce mil setecientos cincuenta (12.750) hogares con subsidios familiares para mejoramiento de vivienda urbana</t>
  </si>
  <si>
    <t>Titular o legalizar cinco mil (5.000) predios</t>
  </si>
  <si>
    <t>Elaborar cinco (5)
Documentos Técnicos de Soporte para la solicitud de legalización de 100 hectáreas en los asentamientos humanos priorizados del Distrito</t>
  </si>
  <si>
    <t>Actualizar un (1) sistema de información de vivienda</t>
  </si>
  <si>
    <t>Hogares beneficiados con adquisición de vivienda </t>
  </si>
  <si>
    <t>Hogares beneficiados con mejoramiento de una vivienda  </t>
  </si>
  <si>
    <t>Asistencias técnicas y jurídicas realizadas</t>
  </si>
  <si>
    <t>Documentos de planeación elaborados</t>
  </si>
  <si>
    <t>Sistemas de información actualizados</t>
  </si>
  <si>
    <t xml:space="preserve">Fondo de Vivienda de interés Social y Reforma Urbana Distrital - CORVIVIENDA											</t>
  </si>
  <si>
    <t>Subsidio familiar de vivienda de interés social del Programa "Unidos Por Una Vivienda Para Ti" del Distrito de Cartagena de Indias</t>
  </si>
  <si>
    <t>Mejoramiento de viviendas para la población priorizada del Programa “Mi Casa Avanza” del Distrito de Cartagena de Indias</t>
  </si>
  <si>
    <t>Titulación de Predios para la población priorizada del Programa “Mi Casa con Propiedad” del Distrito de Cartagena de Indias</t>
  </si>
  <si>
    <t xml:space="preserve">Desarrollo del Programa "Mi Territorio en Orden" para el mejoramiento del hábitat en el Distrito de Cartagena de Indias </t>
  </si>
  <si>
    <t>Asegurar que la oferta satisfaga la demanda de vivienda VIS y VIP de manera adecuada y asequible.</t>
  </si>
  <si>
    <t>Servicio de apoyo financiero para adquisición de vivienda</t>
  </si>
  <si>
    <t>Servicio de apoyo financiero para mejoramiento de vivienda</t>
  </si>
  <si>
    <t>Mejorar las condiciones de las viviendas de la población vulnerable del Distrito de Cartagena de Indias.</t>
  </si>
  <si>
    <t>Reducir el déficit de legalización y/o titulación de predios en el Distrito de Cartagena de Indias.</t>
  </si>
  <si>
    <t>Servicio de asistencia técnica y jurídica en saneamiento y titulación de predios</t>
  </si>
  <si>
    <t>Realizar solicitud de legalización urbanística de barrios informales.</t>
  </si>
  <si>
    <t>Actualizar sistemas de información con avance en tiempo real del sector vivienda.</t>
  </si>
  <si>
    <t>Documentos de planeación</t>
  </si>
  <si>
    <t xml:space="preserve"> Servicios de información actualizados</t>
  </si>
  <si>
    <t xml:space="preserve">Servicios profesionales y de apoyo a la gestión para la ejecución del Programa Unidos por una Vivienda para Ti </t>
  </si>
  <si>
    <t xml:space="preserve">Gestión integral de logística para el desarrollo de la oferta institucional del Programa Unidos por una Vivienda para Ti </t>
  </si>
  <si>
    <t xml:space="preserve">Desarrollo de ofertas institucionales para la asignación de subsidios familiares distritales de vivienda </t>
  </si>
  <si>
    <t xml:space="preserve">UCG Urbanas
 1, 2, 3, 4, 5, 6, 7, 8, 9, 10, 11, 12, 13, 14 y 15 </t>
  </si>
  <si>
    <t>Verónica Garcia Nieves</t>
  </si>
  <si>
    <t>Insuficiencia de ingresos esperados durante la vigencia 2024- 2027</t>
  </si>
  <si>
    <t>Aumento del precio por metro cuadrado de la vivienda</t>
  </si>
  <si>
    <t xml:space="preserve">Retraso en la asignación de subsidios de vivienda nueva debido a la falta de cooperación de los actores involucrados. </t>
  </si>
  <si>
    <t>Cambio en la normatividad nacional para la asignación de subsidios de vivienda</t>
  </si>
  <si>
    <t>Hogares incapaces de alcanzar el cierre financiero para la adquisición de vivienda.</t>
  </si>
  <si>
    <t>Gestionar recursos distritales, nacionales e internacionales con empresas públicas y privadas para la asignación de subsidios de vivienda nueva.</t>
  </si>
  <si>
    <t>Promover la colaboración entre el sector público y privado para incrementar la oferta de viviendas asequibles</t>
  </si>
  <si>
    <t>Implementar procedimientos claros y facilitar la coordinación entre todos los actores involucrados para agilizar la asignación de subsidios de vivienda nueva y evitar retrasos.</t>
  </si>
  <si>
    <t>Diversificar fuentes de financiamiento y fortalecer alianzas estratégicas con el sector privado y organizaciones internacionales.</t>
  </si>
  <si>
    <t>Ampliar el valor del subsidio de vivienda nueva para la población en pobreza extrema</t>
  </si>
  <si>
    <t>SI</t>
  </si>
  <si>
    <t>2.3.4001.1400.2024130010012</t>
  </si>
  <si>
    <t>Diagnóstico, ejecución e interventoría de las obras de mejoramiento de vivienda por asignación de subsidios familiares</t>
  </si>
  <si>
    <t xml:space="preserve">Subsidios distritales de mejoramiento de vivienda </t>
  </si>
  <si>
    <t xml:space="preserve">UCG Urbanas
 1, 2, 3, 4, 5, 6, 7, 8, 9, 10, 11, 12, 13, 14 y 15 
UCG Rurales
 1, 2, 3, 4, 5, 6, 7, 8, 9, 10, 11, 12, 13, 14 y 15 </t>
  </si>
  <si>
    <t>Insuficiencia de ingresos esperados durante la vigencia 2024-2027</t>
  </si>
  <si>
    <t>Demoras en la asignación del subsidio de mejoramiento de vivienda debido a que los potenciales beneficiarios no entregan la documentación requerida a tiempo.</t>
  </si>
  <si>
    <t>Baja participación de empresas calificadas en licitaciones públicas</t>
  </si>
  <si>
    <t>Deficiencias en la calidad de los mejoramientos realizados.</t>
  </si>
  <si>
    <t>Incumplimiento de los tiempos estipulados para la ejecución de obras de mejoramiento</t>
  </si>
  <si>
    <t>Gestionar convenios de asociación con entidades publicas y privadas para la ejecución de proyectos de mejoramiento de vivienda conjuntos.</t>
  </si>
  <si>
    <t>Coordinación de las áreas involucradas para recolectar la documentación según los plazos establecidos.</t>
  </si>
  <si>
    <t>Seguimiento y verificación a las Actividades desarrolladas en las etapas precontractual y contractual</t>
  </si>
  <si>
    <t>Ejercer supervisión, interventoría y exigir garantías de desempeño y calidad por parte de los contratistas.</t>
  </si>
  <si>
    <t>Establecer un cronograma detallado con hitos específicos y realizar un seguimiento continuo del progreso del proyecto.</t>
  </si>
  <si>
    <t>2.3.4001.1400.2024130010013</t>
  </si>
  <si>
    <t>Cancelación de pagos de facturas por gastos notariales, oficina de registro de instrumentos públicos, gobernación, valorización e impuesto predial</t>
  </si>
  <si>
    <t xml:space="preserve">UCG Urbanas
 1, 2, 3, 4, 5, 6, 7, 8, 9, 10, 11, 12, 13, 
14 y 15 </t>
  </si>
  <si>
    <t>Retraso en el registro y entrega de títulos de propiedad radicados en la ORIP</t>
  </si>
  <si>
    <t>Modificación de la información verídica de los terrenos y perjuicio para las personas que poseen la propiedad de estos.</t>
  </si>
  <si>
    <t>Errores en los trámites de titulación de predios</t>
  </si>
  <si>
    <t>Surtir el convenio establecido entre Corvivienda y la ORIP para la agilización de trámites.</t>
  </si>
  <si>
    <t>Verificación y actualización de la información catastral, con la participación activa de los poseedores y una supervisión directa del trabajo en campo.</t>
  </si>
  <si>
    <t>Contratación de personal idóneo para los procedimientos.</t>
  </si>
  <si>
    <t>2.3.4001.1400.2024130010014</t>
  </si>
  <si>
    <t>Servicios profesionales y de apoyo a la gestión para la ejecución del Programa Mi Territorio en Orden - Observatorio de Vivienda</t>
  </si>
  <si>
    <t>UCG Urbano
11</t>
  </si>
  <si>
    <t>Cambios en la normatividad nacional y local en lo referente a estudios técnicos para el ordenamiento territorial</t>
  </si>
  <si>
    <t>Demoras de la Secretaría de Planeación Distrital en la priorización de barrios que han solicitado iniciación de proceso de Legalización Urbanística.</t>
  </si>
  <si>
    <t>NO logro de la firma del acta de conocimiento y aceptación del plano de loteo y del proceso de legalización al menos por el cincuenta y uno por ciento (51%) de los propietarios, poseedores u ocupantes de los predios o inmuebles incluidos en la legalización.</t>
  </si>
  <si>
    <t xml:space="preserve">Información primaria y secundaria suministrada y capturada deficientemente. </t>
  </si>
  <si>
    <t>Contratación de equipo técnico y jurídico no especializado.</t>
  </si>
  <si>
    <t>Dependencia del personal especializado</t>
  </si>
  <si>
    <t>Subsanación y aplicación de nueva normatividad.</t>
  </si>
  <si>
    <t>Coordinación de las áreas involucradas para priorizar los barrios no regularizados los plazos establecidos.</t>
  </si>
  <si>
    <t>Cumplir a cabalidad la metodología diseñada para cada uno de los despliegues territoriales programados, hacer las subsanaciones que haya lugar, e informar a la comunidad de los beneficios que trae la adopción de la legalización urbanística.</t>
  </si>
  <si>
    <t>Seguimiento y verificación de la correcta recolección de los datos con las áreas encargadas.</t>
  </si>
  <si>
    <t>Ejercer supervisión y verificación permanente de calidad del trabajo realizado por el personal a cargo de los DTS.</t>
  </si>
  <si>
    <t>Documentar exhaustivamente el sistema y capacitar a múltiples funcionarios.</t>
  </si>
  <si>
    <t>2.3.4001.1400.2024130010017</t>
  </si>
  <si>
    <t xml:space="preserve"> Direccionamiento Estratégico y Planeación </t>
  </si>
  <si>
    <t>Política de Planeación institucional
Política de Compras y Contratación Pública .</t>
  </si>
  <si>
    <t>Gestión de vivienda</t>
  </si>
  <si>
    <t>N/A</t>
  </si>
  <si>
    <t xml:space="preserve">Cooperar con la disminución del déficit cuantitativo de vivienda a través de la adquisición de una vivienda nueva en el Distrito de Cartagena a través de la asignación de Subsidios.
</t>
  </si>
  <si>
    <t>Disminuir el deficit cuantitativo de vivienda= No de subsidios adjudicados / No total del deficit cuantitativo habitacional de vivienda</t>
  </si>
  <si>
    <t>Disminuir el deficit cuantitativo de vivienda</t>
  </si>
  <si>
    <t>SEMESTRAL</t>
  </si>
  <si>
    <t>Efectividad</t>
  </si>
  <si>
    <t xml:space="preserve">Plan anual de inversión </t>
  </si>
  <si>
    <t>Gestión de mejoramiento de vivienda</t>
  </si>
  <si>
    <t>Contribuir a la disminución del déficit cualitativo de vivienda a través del mejoramiento de las condiciones de habitabilidad de los hogares del distrito de Cartagena con la prestación de servicios a nuestros grupos de valor en las modalidades de mejoramiento de vivienda que ofrece la entidad.</t>
  </si>
  <si>
    <t>Disminuir el deficit cuanlitativo de vivienda= No de viviendas mejoradas /No total del deficit cualitativo habitacional de vivienda</t>
  </si>
  <si>
    <t>Disminuir el deficit cualitativo de vivienda</t>
  </si>
  <si>
    <t>Posibilidad de pérdida Reputacional por fallas en informes de asignación de subsidios de vivienda de interés social y mejoramiento de vivienda debido a errores en la consolidación de la información</t>
  </si>
  <si>
    <t>El Director Técnico verifica la información de los informes que detallan la asignación de subsidios a través de la realimentación del informe consolidado a los coordinadores de cada proyecto
El Director Técnico asigna un funcionario para la consolidación y generaciión del informe de subsidios a través de cuadros de control con actualización mensual</t>
  </si>
  <si>
    <t>R1. Posibilidad de pérdida Económica y Reputacional por atrasos en el cronograma y sobrecostos debido a cambios naturales en el entorno global
R2. Posibilidad de pérdida Económica y Reputacional por incumplimiento de especificaciones de obra debido a inadecuada calidad de los materiales</t>
  </si>
  <si>
    <t>R1.
El Director Técnico identifica las posibles desviaciones que generan afectación a los precios a través de una proyección de los costos de la obra por el tiempo de duración.
El Director Técnico establece con claridad las condiciones de uso de los AUI en la obra a través de un documento que contemple dichas condiciones
El Director Técnico identifica los posibles eventos relacionados a sobrecostos a través de comités de seguimiento de obra semanal
R2. 
El Director Técnico verifica las especificaciones técnicas de la obra a través de una lista de chequeo que contemple lo requerido en el anexo técnico del contrato
El Director Técnico exige a la interventoría la identificación de la adecuada calidad de los materiales a través del cumplimiento de sus obligaciones contractuales
 Solicitar a la Direccion Administrativa la contratacion de transporte para la visistas de campo de supervisión a traves de Comunicación Oficial y/o proyecccion de Actividades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</si>
  <si>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</si>
  <si>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Disminuir el déficit de legalización y/o titulación de predios a 43%</t>
  </si>
  <si>
    <t xml:space="preserve">Aumentar el número de solicitudes de legalización urbanística de barrios </t>
  </si>
  <si>
    <t xml:space="preserve">Actualizar en un 100% el sistema de información de vivienda </t>
  </si>
  <si>
    <t>02-01-01</t>
  </si>
  <si>
    <t>02-01-02</t>
  </si>
  <si>
    <t>02-01-03</t>
  </si>
  <si>
    <t>02-01-04</t>
  </si>
  <si>
    <t>EJECUCIÓN META PRODUCTO 2024</t>
  </si>
  <si>
    <t>DESARROLLO HUMANO Y BIENESTAR SOCIAL DE LAS COMUNIDADES NEGRAS, AFROCOLOMBIANAS, RAIZALES Y PALENQUERAS</t>
  </si>
  <si>
    <t>TERRITORIO PROPIO</t>
  </si>
  <si>
    <t>06-01-02</t>
  </si>
  <si>
    <t>06-02-02</t>
  </si>
  <si>
    <t>Porcentaje de población
afro, negra, raizal, palenquera que habita el Distrito vinculada a procesos de fortalecimiento y reconocimiento de sus derechos, diversidad étnica y cultural como un principio fundamental
cualitativo de vivienda
a 22,66%</t>
  </si>
  <si>
    <t>Porcentaje de población Indígena que habita el Distrito de Cartagena vinculada procesos de fortalecimiento y reconocimiento de sus derechos, diversidad étnica y cultural como un principio fundamental</t>
  </si>
  <si>
    <t>10. Reducción de la Desigualdades
16. Paz, justicia e instituciones sólidas</t>
  </si>
  <si>
    <t>N.D.</t>
  </si>
  <si>
    <t>Otorgar cuatrocientos cincuenta (450) de subsidios para mejoramiento de vivienda a miembros de los cabildos indígenas ubicados en el Distrito</t>
  </si>
  <si>
    <t>Otorgar cuatrocientos cincuenta (450) subsidios para mejoramiento de vivienda anual focalizado en las comunidades negras, afrodescendientes, raizales y palenqueros del Distrito</t>
  </si>
  <si>
    <t>Mejoramiento de Viviendas para la Población Étnica Priorizada del Programa “Desarrollo Humano y Bienestar Social de las Comunidades Negras, Afrocolombianas, Raizales y Palenqueras” del  Cartagena de Indias</t>
  </si>
  <si>
    <t>Mejoramiento de Viviendas para la Población Indígena Priorizada del Programa “Territorio Propio” del   Cartagena de Indias</t>
  </si>
  <si>
    <t>Reducir el déficit cualitativo de vivienda de las comunidades NARP del Distrito de Cartagena de Indias.</t>
  </si>
  <si>
    <t>Reducir el déficit cualitativo de vivienda de las comunidades Indígenas del Distrito de Cartagena de Indias.</t>
  </si>
  <si>
    <t>Mejorar las condiciones de las viviendas de la población Indígena del Distrito de Cartagena de Indias.</t>
  </si>
  <si>
    <t>Mejorar las condiciones de las viviendas de la población NARP del Distrito de Cartagena de Indias.</t>
  </si>
  <si>
    <t>Gestión integral de logística y transporte terrestre para el desarrollo de la oferta institucional del programa mi casa avanza</t>
  </si>
  <si>
    <t xml:space="preserve"> Servicios profesionales y de apoyo a la gestión para la ejecución del programa mi casa avanza</t>
  </si>
  <si>
    <t>Prestación del servicio de transporte terrestre especial automotor de pasajeros y carga, necesario para el desplazamiento de funcionarios y colaboradores, así como la movilización de insumos y equipos, para apoyar el desarrollo de las funciones misionales y adminsitrativas del fondo de vivienda de interés social y reforma urbana distrital</t>
  </si>
  <si>
    <t>Gestión integral de logística y transporte terrestre para el desarrollo de la oferta institucional del programa mi casa con propiedad</t>
  </si>
  <si>
    <t>Servicios profesionales y de apoyo a la gestión para la asistencia técnica y jurídica del programa mi casa con propiedad</t>
  </si>
  <si>
    <t>Luis Morillo Sanchez</t>
  </si>
  <si>
    <t>Contratar la prestacion de Servicios profesionales y de apoyo a la gestión para la asistencia técnica y jurídica del Programa Mi Casa con Propiedad</t>
  </si>
  <si>
    <t>Contratar labores topográficas como insumo preliminar para el proceso de legalización urbanística en los sectores priorizados de la ciudad de Cartagena.</t>
  </si>
  <si>
    <t>Gestión integral de logística y transporte terrestre para el desarrollo de la oferta institucional del programa mi territorio en orden</t>
  </si>
  <si>
    <t>Servicios profesionales y de apoyo a la gestión para la ejecución del programa mi territorio en orden - legalización urbanística de barrios</t>
  </si>
  <si>
    <t xml:space="preserve">Diagnóstico, ejecución e interventoría de las obras de mejoramiento de vivienda por asignación de subsidios familiares </t>
  </si>
  <si>
    <t xml:space="preserve">Indigenas asentados en 6 cabildos en el Distrito de Cartagena de Indias </t>
  </si>
  <si>
    <t>2.3.4001.1400.202400000005196</t>
  </si>
  <si>
    <t>2.3.4001.1400.202400000005332</t>
  </si>
  <si>
    <t xml:space="preserve">De los Pueblos y Comunidades Étnicas </t>
  </si>
  <si>
    <t>Fortalecimiento al desarrollo afro-territorial de la población negra, afrocolombiana, raizal y palenquera.</t>
  </si>
  <si>
    <t>Territorio sitio de paz y pensamiento colectivo</t>
  </si>
  <si>
    <t>INSTRUCTIVO PARA EL DILIGENCIAMIENTO DEL PLAN DE ACCIÓN INSTITUCIONAL VIGENCIA 2025</t>
  </si>
  <si>
    <t>Reducir el déficit cualitativo de vivienda en el Distrito de Cartagena de Indias.</t>
  </si>
  <si>
    <t>Reducir el déficit cuantitativo de vivienda en el Distrito de Cartagena de Indias.</t>
  </si>
  <si>
    <t>Realizar estudios, documentos técnicos y servicios de información especializados en el sector vivienda en Distrito de Cartagena de Indias</t>
  </si>
  <si>
    <t>Implementar las herramientas y mecanismos legales que permitan la titulación de predios a favor del Distrito de Cartagena de Indias.</t>
  </si>
  <si>
    <t>Servicios profesionales y de apoyo a la gestión contratados</t>
  </si>
  <si>
    <t>Contrato de apoyo logístico</t>
  </si>
  <si>
    <t>Subsidios distritales complementarios de vivienda nueva</t>
  </si>
  <si>
    <t>Contrato de apoyo logístico y transporte</t>
  </si>
  <si>
    <t xml:space="preserve">Facturas </t>
  </si>
  <si>
    <t>Servicios profesionales  contratados</t>
  </si>
  <si>
    <t xml:space="preserve">Contrato de labores topográficas </t>
  </si>
  <si>
    <t xml:space="preserve">Contrato de péritos para avalúo de predios </t>
  </si>
  <si>
    <t xml:space="preserve">Clara Calderon Muñoz </t>
  </si>
  <si>
    <t>Contratar la Prestación de Servicios profesionales y de apoyo a la gestión para la ejecución del Programa Unidos por una Vivienda para Ti</t>
  </si>
  <si>
    <t xml:space="preserve">Contratar la prestación de Servicios profesionales y de apoyo a la gestión para la ejecución del Programa Mi Territorio en Orden - Legalización Urbanística de Barrios </t>
  </si>
  <si>
    <t xml:space="preserve">Contratar el diagnóstico y ejecución de las obras de mejoramiento de vivienda por asignación de subsidios familiar, destinados a la población NARP asentada en el Distrito de Cartagena de Indias. </t>
  </si>
  <si>
    <t xml:space="preserve">Contratar la interventoría para la  ejecución de las obras de mejoramiento de vivienda por asignación de subsidios familiar, destinados a la población NARP asentada en el Distrito de Cartagena de Indias. </t>
  </si>
  <si>
    <t xml:space="preserve">Contratar el diagnóstico y ejecución de las obras de mejoramiento de vivienda por asignación de subsidios familiar, destinados a la  población indígena asentada en el Distrito de Cartagena de Indias. </t>
  </si>
  <si>
    <t xml:space="preserve">Contratar la interventoría para la  ejecución de las obras de mejoramiento de vivienda por asignación de subsidios familiar, destinados a la población indígena asentada en el Distrito de Cartagena de Indias. </t>
  </si>
  <si>
    <t xml:space="preserve"> META PRODUCTO 
PDD 2026</t>
  </si>
  <si>
    <t>Beneficiar a cuatro mil quinientos noventa y seis  (4.596) hogares con subsidios familiares de adquisición de vivienda de interés social</t>
  </si>
  <si>
    <t>Beneficiar a cuatro mil quinientos setenta (4.570) hogares con subsidios familiares para mejoramiento de vivienda urbana</t>
  </si>
  <si>
    <t>Titular o legalizar mil quinientos once (1.511) predios</t>
  </si>
  <si>
    <t>Elaborar un (1)
Documento Técnico de Soporte para la solicitud de legalización de hectáreas en el asentamiento humano priorizado del Distrito</t>
  </si>
  <si>
    <t>Otorgar setecientos cuarenta y tres (743) subsidios para mejoramiento de vivienda anual focalizado en las comunidades negras, afrodescendientes, raizales y palenqueros del Distrito</t>
  </si>
  <si>
    <t>Otorgar ciento ochenta y dos (182) subsidios para mejoramiento de vivienda a miembros de los cabildos indígenas ubicados en el Distrito</t>
  </si>
  <si>
    <t>Contratar transporte terrestre para el desarrollo de la oferta institucional del programa unidos por una vivienda para ti</t>
  </si>
  <si>
    <t>Contratar la adquisición elementos derivados del papel y útiles de oficina para el desarrollo de la oferta institucional del programa unidos por una vivienda para ti</t>
  </si>
  <si>
    <t>Contrato de transporte</t>
  </si>
  <si>
    <t>Contrato de papelería</t>
  </si>
  <si>
    <t xml:space="preserve">Viaticos para el desarrollo de la oferta institucional de mejoramientos de vivienda en la Zona Insular Lejana del Distrito de Cartagena de Indias (Isla Fuerte, Isla Mucura y Santa Cruz del Islote) </t>
  </si>
  <si>
    <t>Viaticos</t>
  </si>
  <si>
    <t>Cancelación de pagos de facturas de servicios públicos correspondientes a viviendas ubicadas en los proyectos de vivienda a cargo de Corvivienda</t>
  </si>
  <si>
    <t>Contratar la adquisición de elementos derivados del papel y útiles de oficina para el desarrollo de la oferta institucional del programa Mi Casa Con Propiedad</t>
  </si>
  <si>
    <t>Contratar la adquisición de elementos derivados del papel y útiles de oficina para el desarrollo de la oferta institucional del programa Mi Territorio en Orden</t>
  </si>
  <si>
    <t>Software de información a la medida de las necesidades de la entidad</t>
  </si>
  <si>
    <t>PLAN ANUAL DE ADQUISICIONES - V1</t>
  </si>
  <si>
    <t>Apoyo logístico para la ejecución de eventos realizados en el marco de los programas misionales, así como el plan de bienestar y diseño de elementos litográficos, distintivos y promocionales y  servicio de pautas publicitarias, avisos y notificaciones en medios de comunicación del fondo de vivienda de interés social y reforma urbana de Cartagena - Corvivienda</t>
  </si>
  <si>
    <t>Prestación del servicio de transporte terrestre especial automotor de pasajeros y carga, necesario para el desplazamiento de funcionarios y colaboradores, así como la movilización de insumos y equipos, para apoyar el desarrollo de las funciones misionales y administrativas del fondo de vivienda de interés social y reforma urbana distrital</t>
  </si>
  <si>
    <t>Contratar la adquisición elementos derivados del papel, consumibles de impresión y útiles de oficina para fondo de vivienda de interés social y reforma urbana del distrito de Cartagena - Corvivienda.</t>
  </si>
  <si>
    <t xml:space="preserve">Contratar un encargo fiduciario para la administración de los recursos del Fondo de Vivienda de Interés Social y Reforma Urbana Distrital, destinados a la asignación de subsidios del programa de vivienda nueva  </t>
  </si>
  <si>
    <t>ENERO
2026</t>
  </si>
  <si>
    <t>ABRIL
2026</t>
  </si>
  <si>
    <t>FEBRERO
2026</t>
  </si>
  <si>
    <t>MARZO
2026</t>
  </si>
  <si>
    <t xml:space="preserve">Contratar la prestación de Servicios profesionales y de apoyo a la gestión para la ejecución del Programa Mi Casa Avanza </t>
  </si>
  <si>
    <t>Contratar el diagnóstico y ejecución de las obras de mejoramiento de vivienda por asignación de subsidios familiar, destinados a la población priorizada del Distrito de Cartagena de Indias en el marco del programa MI CASA AVANZA</t>
  </si>
  <si>
    <t>Contratar la interventoría para la  ejecución de las obras de mejoramiento de vivienda por asignación de subsidios familiar, destinados a la población priorizada del Distrito de Cartagena de Indias en el marco del programa MI CASA AVANZA</t>
  </si>
  <si>
    <t>Contratar la realización de labores topográficas como insumo previo  para el procedimiento de legalización urbanística de los sectores priorizadas  de la ciudad de Cartagena  en el marco del programa mi territorio en orden.</t>
  </si>
  <si>
    <t>Contratar la prestación de Servicios profesionales y de apoyo a la gestión para la ejecución del Programa Mi Territorio en Orden - Observatorio Distrital de Vivienda</t>
  </si>
  <si>
    <t>Contratar Software de información geográfica a la medida de las necesidades de la entidad</t>
  </si>
  <si>
    <t>FEBRERO 
2026</t>
  </si>
  <si>
    <t>ENERO 
2026</t>
  </si>
  <si>
    <t>APROPIACIÓN INICIAL
(DEC. 2280 10 DIC 2025)
(en pesos)</t>
  </si>
  <si>
    <t>1.2.2.0.00-039 - ICDE-CORVIVIENDA 14% IPU</t>
  </si>
  <si>
    <t>1.3.2.3.11-207 - RF CORVIVIENDA</t>
  </si>
  <si>
    <t xml:space="preserve"> 1.2.2.0.00-039 - ICDE-CORVIVIENDA 14% IPU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</si>
</sst>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 #,##0.00_-;\-&quot;$&quot;\ * #,##0.00_-;_-&quot;$&quot;\ * &quot;-&quot;??_-;_-@_-"/>
    <numFmt numFmtId="43" formatCode="_-* #,##0.00_-;\-* #,##0.00_-;_-* &quot;-&quot;??_-;_-@_-"/>
    <numFmt numFmtId="164" formatCode="&quot;$&quot;#,##0;[Red]\-&quot;$&quot;#,##0"/>
    <numFmt numFmtId="165" formatCode="&quot;$&quot;#,##0.00;[Red]\-&quot;$&quot;#,##0.00"/>
    <numFmt numFmtId="166" formatCode="_-&quot;$&quot;* #,##0_-;\-&quot;$&quot;* #,##0_-;_-&quot;$&quot;* &quot;-&quot;_-;_-@_-"/>
    <numFmt numFmtId="167" formatCode="&quot;$&quot;#,##0"/>
    <numFmt numFmtId="168" formatCode="&quot;$&quot;#,##0.00"/>
    <numFmt numFmtId="169" formatCode="dd\-mm\-yy;@"/>
    <numFmt numFmtId="170" formatCode="#,###\ &quot;COP&quot;"/>
    <numFmt numFmtId="171" formatCode="&quot;$&quot;#,##0.0"/>
  </numFmts>
  <fonts count="39">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1"/>
      <color theme="1"/>
      <name val="Aptos Narrow"/>
      <scheme val="minor"/>
    </font>
    <font>
      <sz val="11"/>
      <name val="Arial"/>
      <family val="2"/>
    </font>
    <font>
      <b/>
      <sz val="9"/>
      <color rgb="FF000000"/>
      <name val="Tahoma"/>
      <family val="2"/>
    </font>
    <font>
      <sz val="9"/>
      <color rgb="FF000000"/>
      <name val="Tahoma"/>
      <family val="2"/>
    </font>
    <font>
      <sz val="10"/>
      <color theme="1"/>
      <name val="Arial"/>
      <family val="2"/>
    </font>
    <font>
      <b/>
      <sz val="14"/>
      <color theme="1"/>
      <name val="Arial"/>
      <family val="2"/>
    </font>
    <font>
      <sz val="12"/>
      <color rgb="FF000000"/>
      <name val="Aptos Narrow"/>
      <scheme val="minor"/>
    </font>
    <font>
      <sz val="10"/>
      <color rgb="FF000000"/>
      <name val="Aptos Narrow"/>
      <scheme val="minor"/>
    </font>
    <font>
      <sz val="10.5"/>
      <color rgb="FF000000"/>
      <name val="Aptos Narrow"/>
      <scheme val="minor"/>
    </font>
    <font>
      <sz val="5"/>
      <color rgb="FF000000"/>
      <name val="Aptos Narrow"/>
      <scheme val="minor"/>
    </font>
    <font>
      <sz val="10.5"/>
      <color rgb="FF000000"/>
      <name val="Aptos Narrow"/>
    </font>
    <font>
      <sz val="5"/>
      <color rgb="FF000000"/>
      <name val="Aptos Narrow"/>
    </font>
    <font>
      <sz val="12"/>
      <color rgb="FF000000"/>
      <name val="Aptos Narrow"/>
    </font>
    <font>
      <sz val="10"/>
      <color rgb="FF000000"/>
      <name val="Aptos Narrow"/>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7FFEB"/>
        <bgColor indexed="64"/>
      </patternFill>
    </fill>
    <fill>
      <patternFill patternType="solid">
        <fgColor rgb="FFEAF1F8"/>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2" fillId="0" borderId="0" applyFont="0" applyFill="0" applyBorder="0" applyAlignment="0" applyProtection="0"/>
    <xf numFmtId="166" fontId="2" fillId="0" borderId="0" applyFont="0" applyFill="0" applyBorder="0" applyAlignment="0" applyProtection="0"/>
    <xf numFmtId="170" fontId="29" fillId="0" borderId="0" applyFont="0" applyFill="0" applyBorder="0" applyAlignment="0" applyProtection="0"/>
    <xf numFmtId="166" fontId="1" fillId="0" borderId="0" applyFont="0" applyFill="0" applyBorder="0" applyAlignment="0" applyProtection="0"/>
  </cellStyleXfs>
  <cellXfs count="370">
    <xf numFmtId="0" fontId="0" fillId="0" borderId="0" xfId="0"/>
    <xf numFmtId="0" fontId="0" fillId="2" borderId="0" xfId="0" applyFill="1"/>
    <xf numFmtId="0" fontId="6" fillId="2" borderId="1" xfId="0" applyFont="1" applyFill="1" applyBorder="1" applyAlignment="1">
      <alignment horizontal="center" vertical="center" wrapText="1"/>
    </xf>
    <xf numFmtId="0" fontId="8" fillId="2" borderId="0" xfId="0" applyFont="1" applyFill="1"/>
    <xf numFmtId="0" fontId="0" fillId="2" borderId="0" xfId="0"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3"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0" fillId="2" borderId="0" xfId="0" applyFill="1" applyAlignment="1">
      <alignment horizontal="center"/>
    </xf>
    <xf numFmtId="0" fontId="5" fillId="2" borderId="12" xfId="1"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0" fillId="0" borderId="0" xfId="0" applyAlignment="1">
      <alignment horizont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8" fillId="2" borderId="1" xfId="0" applyFont="1" applyFill="1" applyBorder="1" applyAlignment="1">
      <alignment horizontal="center" vertical="center" wrapText="1"/>
    </xf>
    <xf numFmtId="1" fontId="8" fillId="2" borderId="18"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0" fontId="26" fillId="2" borderId="1" xfId="0" applyFont="1" applyFill="1" applyBorder="1" applyAlignment="1">
      <alignment horizontal="center" vertical="center" wrapText="1"/>
    </xf>
    <xf numFmtId="10" fontId="8" fillId="2" borderId="1" xfId="7"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9" xfId="0" applyFont="1" applyBorder="1" applyAlignment="1">
      <alignment horizontal="justify" vertical="center" wrapText="1"/>
    </xf>
    <xf numFmtId="0" fontId="8" fillId="0" borderId="1" xfId="0" applyFont="1" applyBorder="1" applyAlignment="1">
      <alignment horizontal="center" vertical="center"/>
    </xf>
    <xf numFmtId="167" fontId="8" fillId="0" borderId="1" xfId="0" applyNumberFormat="1" applyFont="1" applyBorder="1" applyAlignment="1">
      <alignment horizontal="center" vertical="center"/>
    </xf>
    <xf numFmtId="0" fontId="8" fillId="0" borderId="1" xfId="0" applyFont="1" applyBorder="1" applyAlignment="1">
      <alignment vertical="center" wrapText="1"/>
    </xf>
    <xf numFmtId="0" fontId="7" fillId="2" borderId="2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7" borderId="22"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7" xfId="0" applyFont="1" applyBorder="1" applyAlignment="1">
      <alignment horizontal="center" vertical="center" wrapText="1"/>
    </xf>
    <xf numFmtId="0" fontId="26" fillId="2" borderId="30" xfId="0" applyFont="1" applyFill="1" applyBorder="1" applyAlignment="1">
      <alignment horizontal="center" vertical="center" wrapText="1"/>
    </xf>
    <xf numFmtId="0" fontId="8" fillId="0" borderId="30" xfId="0" applyFont="1" applyBorder="1" applyAlignment="1">
      <alignment horizontal="justify" vertical="center" wrapText="1"/>
    </xf>
    <xf numFmtId="0" fontId="14" fillId="2" borderId="22" xfId="0" applyFont="1" applyFill="1" applyBorder="1" applyAlignment="1">
      <alignment vertical="center" wrapText="1"/>
    </xf>
    <xf numFmtId="0" fontId="26" fillId="2" borderId="7" xfId="0" applyFont="1" applyFill="1" applyBorder="1" applyAlignment="1">
      <alignment horizontal="center" vertical="center" wrapText="1"/>
    </xf>
    <xf numFmtId="167" fontId="8" fillId="0" borderId="7" xfId="0" applyNumberFormat="1" applyFont="1" applyBorder="1" applyAlignment="1">
      <alignment horizontal="center" vertical="center"/>
    </xf>
    <xf numFmtId="0" fontId="6" fillId="7" borderId="22"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22" xfId="1" applyFont="1" applyFill="1" applyBorder="1" applyAlignment="1">
      <alignment horizontal="left" vertical="center"/>
    </xf>
    <xf numFmtId="49" fontId="8" fillId="2" borderId="1" xfId="0" applyNumberFormat="1" applyFont="1" applyFill="1" applyBorder="1" applyAlignment="1">
      <alignment horizontal="center" vertical="center"/>
    </xf>
    <xf numFmtId="0" fontId="8" fillId="0" borderId="30" xfId="0" applyFont="1" applyBorder="1" applyAlignment="1">
      <alignment horizontal="center" vertical="center" wrapText="1"/>
    </xf>
    <xf numFmtId="0" fontId="8" fillId="0" borderId="21" xfId="0" applyFont="1" applyBorder="1" applyAlignment="1">
      <alignment horizontal="center" vertical="center" wrapText="1"/>
    </xf>
    <xf numFmtId="4" fontId="8" fillId="2" borderId="1" xfId="0" applyNumberFormat="1" applyFont="1" applyFill="1" applyBorder="1" applyAlignment="1">
      <alignment horizontal="center" vertical="center" wrapText="1"/>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20" xfId="0" applyFont="1" applyBorder="1" applyAlignment="1">
      <alignment horizontal="justify" vertical="center" wrapText="1"/>
    </xf>
    <xf numFmtId="0" fontId="8" fillId="0" borderId="20" xfId="0" applyFont="1" applyBorder="1" applyAlignment="1">
      <alignment horizontal="center" vertical="center" wrapText="1"/>
    </xf>
    <xf numFmtId="167" fontId="8" fillId="0" borderId="29" xfId="0" applyNumberFormat="1" applyFont="1" applyBorder="1" applyAlignment="1">
      <alignment horizontal="center" vertical="center"/>
    </xf>
    <xf numFmtId="0" fontId="8" fillId="0" borderId="30" xfId="0" applyFont="1"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3" fontId="8" fillId="2" borderId="1" xfId="0" applyNumberFormat="1" applyFont="1" applyFill="1" applyBorder="1" applyAlignment="1">
      <alignment horizontal="center" vertical="center"/>
    </xf>
    <xf numFmtId="0" fontId="8" fillId="0" borderId="7" xfId="0" applyFont="1" applyBorder="1" applyAlignment="1">
      <alignment vertical="center" wrapText="1"/>
    </xf>
    <xf numFmtId="0" fontId="8" fillId="0" borderId="30" xfId="0" applyFont="1" applyBorder="1" applyAlignment="1">
      <alignment vertical="center" wrapText="1"/>
    </xf>
    <xf numFmtId="168"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30" xfId="0" applyFont="1" applyBorder="1" applyAlignment="1">
      <alignment horizontal="left" vertical="center" wrapText="1"/>
    </xf>
    <xf numFmtId="0" fontId="0" fillId="0" borderId="0" xfId="0" applyAlignment="1">
      <alignment wrapText="1"/>
    </xf>
    <xf numFmtId="171" fontId="8" fillId="0" borderId="1" xfId="0" applyNumberFormat="1"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wrapText="1"/>
    </xf>
    <xf numFmtId="0" fontId="0" fillId="0" borderId="20" xfId="0" applyBorder="1" applyAlignment="1">
      <alignment horizontal="center" vertical="center"/>
    </xf>
    <xf numFmtId="0" fontId="8" fillId="0" borderId="20" xfId="0" applyFont="1" applyBorder="1" applyAlignment="1">
      <alignment horizontal="left" vertical="center" wrapText="1"/>
    </xf>
    <xf numFmtId="0" fontId="26" fillId="2" borderId="29" xfId="0" applyFont="1" applyFill="1" applyBorder="1" applyAlignment="1">
      <alignment horizontal="center" vertical="center" wrapText="1"/>
    </xf>
    <xf numFmtId="167" fontId="8" fillId="0" borderId="20" xfId="0" applyNumberFormat="1" applyFont="1" applyBorder="1" applyAlignment="1">
      <alignment horizontal="center" vertical="center"/>
    </xf>
    <xf numFmtId="3" fontId="0" fillId="2" borderId="0" xfId="0" applyNumberFormat="1" applyFill="1"/>
    <xf numFmtId="3" fontId="0" fillId="0" borderId="0" xfId="0" applyNumberFormat="1"/>
    <xf numFmtId="0" fontId="8" fillId="0" borderId="19" xfId="0" applyFont="1" applyBorder="1" applyAlignment="1">
      <alignment vertical="center"/>
    </xf>
    <xf numFmtId="0" fontId="8" fillId="0" borderId="24" xfId="0" applyFont="1" applyBorder="1"/>
    <xf numFmtId="0" fontId="16" fillId="0" borderId="20" xfId="0" applyFont="1" applyBorder="1" applyAlignment="1">
      <alignment horizontal="center" vertical="center"/>
    </xf>
    <xf numFmtId="0" fontId="8" fillId="0" borderId="11" xfId="0" applyFont="1" applyBorder="1" applyAlignment="1">
      <alignment horizontal="center" vertical="center"/>
    </xf>
    <xf numFmtId="17" fontId="8" fillId="0" borderId="20" xfId="0" applyNumberFormat="1" applyFont="1" applyBorder="1" applyAlignment="1">
      <alignment horizontal="center" vertical="center" wrapText="1"/>
    </xf>
    <xf numFmtId="17" fontId="8" fillId="0" borderId="30" xfId="0" applyNumberFormat="1" applyFont="1" applyBorder="1" applyAlignment="1">
      <alignment horizontal="center" vertical="center" wrapText="1"/>
    </xf>
    <xf numFmtId="17" fontId="8" fillId="0" borderId="1" xfId="0" applyNumberFormat="1" applyFont="1" applyBorder="1" applyAlignment="1">
      <alignment horizontal="center" vertical="center"/>
    </xf>
    <xf numFmtId="17" fontId="8" fillId="0" borderId="1" xfId="0" applyNumberFormat="1" applyFont="1" applyBorder="1" applyAlignment="1">
      <alignment horizontal="center" vertical="center" wrapText="1"/>
    </xf>
    <xf numFmtId="1" fontId="8" fillId="0" borderId="20" xfId="0" applyNumberFormat="1" applyFont="1" applyBorder="1" applyAlignment="1">
      <alignment horizontal="center" vertical="center" wrapText="1"/>
    </xf>
    <xf numFmtId="1" fontId="8" fillId="0" borderId="30" xfId="0" applyNumberFormat="1" applyFont="1" applyBorder="1" applyAlignment="1">
      <alignment horizontal="center" vertical="center" wrapText="1"/>
    </xf>
    <xf numFmtId="0" fontId="8" fillId="0" borderId="11" xfId="0" applyFont="1" applyBorder="1" applyAlignment="1">
      <alignment horizontal="justify" vertical="center" wrapText="1"/>
    </xf>
    <xf numFmtId="167"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8" fillId="0" borderId="1" xfId="0" applyFont="1" applyBorder="1" applyAlignment="1">
      <alignment horizontal="left" vertical="top" wrapText="1"/>
    </xf>
    <xf numFmtId="166" fontId="0" fillId="0" borderId="0" xfId="8" applyFont="1" applyAlignment="1">
      <alignment vertical="center"/>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9" xfId="0" applyFont="1" applyBorder="1" applyAlignment="1">
      <alignment horizontal="center" vertical="center"/>
    </xf>
    <xf numFmtId="0" fontId="26" fillId="2" borderId="19"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8" fillId="0" borderId="19" xfId="0" applyFont="1" applyBorder="1" applyAlignment="1">
      <alignment horizontal="left" vertical="center" wrapText="1"/>
    </xf>
    <xf numFmtId="3" fontId="8" fillId="0" borderId="1" xfId="0" applyNumberFormat="1" applyFont="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24" xfId="0" applyNumberFormat="1" applyFont="1" applyBorder="1" applyAlignment="1">
      <alignment horizontal="center" vertical="center" wrapText="1"/>
    </xf>
    <xf numFmtId="17" fontId="8" fillId="0" borderId="19" xfId="0" applyNumberFormat="1" applyFont="1" applyBorder="1" applyAlignment="1">
      <alignment horizontal="center" vertical="center" wrapText="1"/>
    </xf>
    <xf numFmtId="17" fontId="8" fillId="0" borderId="19" xfId="0" applyNumberFormat="1" applyFont="1" applyBorder="1" applyAlignment="1">
      <alignment horizontal="center" vertical="center"/>
    </xf>
    <xf numFmtId="0" fontId="8" fillId="0" borderId="4" xfId="0" applyFont="1" applyBorder="1" applyAlignment="1">
      <alignment horizontal="center" vertical="center"/>
    </xf>
    <xf numFmtId="17" fontId="8" fillId="0" borderId="21" xfId="0" applyNumberFormat="1" applyFont="1" applyBorder="1" applyAlignment="1">
      <alignment horizontal="center" vertical="center" wrapText="1"/>
    </xf>
    <xf numFmtId="0" fontId="16" fillId="0" borderId="19" xfId="0" applyFont="1" applyBorder="1" applyAlignment="1">
      <alignment horizontal="center" vertical="center"/>
    </xf>
    <xf numFmtId="0" fontId="8" fillId="0" borderId="29" xfId="0" applyFont="1" applyBorder="1" applyAlignment="1">
      <alignment vertical="center" wrapText="1"/>
    </xf>
    <xf numFmtId="0" fontId="8" fillId="0" borderId="29" xfId="0" applyFont="1" applyBorder="1" applyAlignment="1">
      <alignment vertical="center"/>
    </xf>
    <xf numFmtId="0" fontId="8" fillId="0" borderId="1" xfId="0" applyFont="1" applyBorder="1" applyAlignment="1">
      <alignment vertical="center"/>
    </xf>
    <xf numFmtId="0" fontId="8" fillId="0" borderId="21" xfId="0" applyFont="1" applyBorder="1" applyAlignment="1">
      <alignment vertical="center" wrapText="1"/>
    </xf>
    <xf numFmtId="0" fontId="8" fillId="0" borderId="20" xfId="0" applyFont="1" applyBorder="1" applyAlignment="1">
      <alignment vertical="center" wrapText="1"/>
    </xf>
    <xf numFmtId="0" fontId="26" fillId="2" borderId="1" xfId="0" applyFont="1" applyFill="1" applyBorder="1" applyAlignment="1">
      <alignment vertical="center" wrapText="1"/>
    </xf>
    <xf numFmtId="167" fontId="8" fillId="0" borderId="29" xfId="0" applyNumberFormat="1" applyFont="1" applyBorder="1" applyAlignment="1">
      <alignment horizontal="center" vertical="center" wrapText="1"/>
    </xf>
    <xf numFmtId="0" fontId="8" fillId="0" borderId="2" xfId="0" applyFont="1" applyBorder="1" applyAlignment="1">
      <alignment vertical="center" wrapText="1"/>
    </xf>
    <xf numFmtId="0" fontId="16" fillId="0" borderId="1" xfId="0" applyFont="1" applyBorder="1" applyAlignment="1">
      <alignment horizontal="center" vertical="center"/>
    </xf>
    <xf numFmtId="0" fontId="8" fillId="0" borderId="20" xfId="0" applyFont="1" applyBorder="1" applyAlignment="1">
      <alignment vertical="center"/>
    </xf>
    <xf numFmtId="17" fontId="8" fillId="0" borderId="7" xfId="0" applyNumberFormat="1" applyFont="1" applyBorder="1" applyAlignment="1">
      <alignment horizontal="center" vertical="center" wrapText="1"/>
    </xf>
    <xf numFmtId="0" fontId="8" fillId="0" borderId="4" xfId="0" applyFont="1" applyBorder="1" applyAlignment="1">
      <alignment vertical="center" wrapText="1"/>
    </xf>
    <xf numFmtId="167" fontId="8" fillId="0" borderId="13" xfId="0" applyNumberFormat="1" applyFont="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5"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20" fillId="2" borderId="1" xfId="0" applyFont="1" applyFill="1" applyBorder="1" applyAlignment="1">
      <alignment horizontal="center"/>
    </xf>
    <xf numFmtId="0" fontId="21" fillId="2" borderId="1"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167" fontId="8" fillId="0" borderId="24" xfId="0" applyNumberFormat="1" applyFont="1" applyBorder="1" applyAlignment="1">
      <alignment horizontal="center" vertical="center"/>
    </xf>
    <xf numFmtId="167" fontId="8" fillId="0" borderId="21" xfId="0" applyNumberFormat="1" applyFont="1" applyBorder="1" applyAlignment="1">
      <alignment horizontal="center" vertical="center"/>
    </xf>
    <xf numFmtId="167" fontId="8" fillId="0" borderId="29" xfId="0" applyNumberFormat="1" applyFont="1" applyBorder="1" applyAlignment="1">
      <alignment horizontal="center" vertical="center"/>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19" xfId="0" applyFont="1" applyBorder="1" applyAlignment="1">
      <alignment horizontal="center" vertical="center" wrapText="1"/>
    </xf>
    <xf numFmtId="3" fontId="8" fillId="0" borderId="24" xfId="0" applyNumberFormat="1" applyFont="1" applyBorder="1" applyAlignment="1">
      <alignment horizontal="center" vertical="center"/>
    </xf>
    <xf numFmtId="3" fontId="8" fillId="0" borderId="21" xfId="0" applyNumberFormat="1" applyFont="1" applyBorder="1" applyAlignment="1">
      <alignment horizontal="center" vertical="center"/>
    </xf>
    <xf numFmtId="3" fontId="8" fillId="0" borderId="29" xfId="0" applyNumberFormat="1" applyFont="1"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9" xfId="0" applyBorder="1" applyAlignment="1">
      <alignment horizontal="center" vertical="center"/>
    </xf>
    <xf numFmtId="0" fontId="8" fillId="0" borderId="24" xfId="0" applyFont="1" applyBorder="1" applyAlignment="1">
      <alignment horizontal="left" vertical="center" wrapText="1"/>
    </xf>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9" xfId="0" applyFont="1" applyBorder="1" applyAlignment="1">
      <alignment horizontal="left" vertical="center" wrapText="1"/>
    </xf>
    <xf numFmtId="167" fontId="8" fillId="0" borderId="24" xfId="8" applyNumberFormat="1" applyFont="1" applyBorder="1" applyAlignment="1">
      <alignment horizontal="center" vertical="center"/>
    </xf>
    <xf numFmtId="167" fontId="8" fillId="0" borderId="20" xfId="8" applyNumberFormat="1" applyFont="1" applyBorder="1" applyAlignment="1">
      <alignment horizontal="center" vertical="center"/>
    </xf>
    <xf numFmtId="167" fontId="8" fillId="0" borderId="19" xfId="8" applyNumberFormat="1" applyFont="1" applyBorder="1" applyAlignment="1">
      <alignment horizontal="center" vertical="center"/>
    </xf>
    <xf numFmtId="167" fontId="8" fillId="0" borderId="21" xfId="8" applyNumberFormat="1" applyFont="1" applyBorder="1" applyAlignment="1">
      <alignment horizontal="center" vertical="center"/>
    </xf>
    <xf numFmtId="167" fontId="8" fillId="0" borderId="29" xfId="8" applyNumberFormat="1" applyFont="1" applyBorder="1" applyAlignment="1">
      <alignment horizontal="center" vertical="center"/>
    </xf>
    <xf numFmtId="0" fontId="8" fillId="2" borderId="23"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9" xfId="0" applyFont="1" applyFill="1" applyBorder="1" applyAlignment="1">
      <alignment horizontal="center" vertical="center" wrapText="1"/>
    </xf>
    <xf numFmtId="49" fontId="8" fillId="2" borderId="24"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49" fontId="8" fillId="2" borderId="29" xfId="0" applyNumberFormat="1" applyFont="1" applyFill="1" applyBorder="1" applyAlignment="1">
      <alignment horizontal="center" vertical="center"/>
    </xf>
    <xf numFmtId="0" fontId="26" fillId="2" borderId="24"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29" xfId="0" applyFont="1" applyFill="1" applyBorder="1" applyAlignment="1">
      <alignment horizontal="center" vertical="center" wrapText="1"/>
    </xf>
    <xf numFmtId="1" fontId="8" fillId="0" borderId="24" xfId="0" applyNumberFormat="1" applyFont="1" applyBorder="1" applyAlignment="1">
      <alignment horizontal="center" vertical="center"/>
    </xf>
    <xf numFmtId="1" fontId="8" fillId="0" borderId="21" xfId="0" applyNumberFormat="1" applyFont="1" applyBorder="1" applyAlignment="1">
      <alignment horizontal="center" vertical="center"/>
    </xf>
    <xf numFmtId="1" fontId="8" fillId="0" borderId="29" xfId="0" applyNumberFormat="1" applyFont="1" applyBorder="1" applyAlignment="1">
      <alignment horizontal="center" vertical="center"/>
    </xf>
    <xf numFmtId="9" fontId="8" fillId="0" borderId="24" xfId="0" applyNumberFormat="1" applyFont="1" applyBorder="1" applyAlignment="1">
      <alignment horizontal="center" vertical="center"/>
    </xf>
    <xf numFmtId="9" fontId="8" fillId="0" borderId="21" xfId="0" applyNumberFormat="1" applyFont="1" applyBorder="1" applyAlignment="1">
      <alignment horizontal="center" vertical="center"/>
    </xf>
    <xf numFmtId="9" fontId="8" fillId="0" borderId="29" xfId="0" applyNumberFormat="1" applyFont="1" applyBorder="1" applyAlignment="1">
      <alignment horizontal="center" vertical="center"/>
    </xf>
    <xf numFmtId="0" fontId="0" fillId="0" borderId="24" xfId="0" applyBorder="1" applyAlignment="1">
      <alignment horizontal="center"/>
    </xf>
    <xf numFmtId="0" fontId="0" fillId="0" borderId="21" xfId="0" applyBorder="1" applyAlignment="1">
      <alignment horizontal="center"/>
    </xf>
    <xf numFmtId="0" fontId="0" fillId="0" borderId="29" xfId="0" applyBorder="1" applyAlignment="1">
      <alignment horizontal="center"/>
    </xf>
    <xf numFmtId="17" fontId="8" fillId="0" borderId="24" xfId="0"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wrapText="1"/>
    </xf>
    <xf numFmtId="164" fontId="8" fillId="0" borderId="24" xfId="0" applyNumberFormat="1" applyFont="1" applyBorder="1" applyAlignment="1">
      <alignment horizontal="center" vertical="center"/>
    </xf>
    <xf numFmtId="164" fontId="8" fillId="0" borderId="21" xfId="0" applyNumberFormat="1" applyFont="1" applyBorder="1" applyAlignment="1">
      <alignment horizontal="center" vertical="center"/>
    </xf>
    <xf numFmtId="17" fontId="8" fillId="0" borderId="21" xfId="0" applyNumberFormat="1" applyFont="1" applyBorder="1" applyAlignment="1">
      <alignment horizontal="center" vertical="center" wrapText="1"/>
    </xf>
    <xf numFmtId="17" fontId="8" fillId="0" borderId="19" xfId="0" applyNumberFormat="1" applyFont="1" applyBorder="1" applyAlignment="1">
      <alignment horizontal="center" vertical="center" wrapText="1"/>
    </xf>
    <xf numFmtId="17" fontId="8" fillId="0" borderId="20" xfId="0" applyNumberFormat="1" applyFont="1" applyBorder="1" applyAlignment="1">
      <alignment horizontal="center" vertical="center" wrapText="1"/>
    </xf>
    <xf numFmtId="0" fontId="8" fillId="0" borderId="19" xfId="0" applyFont="1" applyBorder="1" applyAlignment="1">
      <alignment horizontal="center"/>
    </xf>
    <xf numFmtId="0" fontId="8" fillId="0" borderId="21" xfId="0" applyFont="1" applyBorder="1" applyAlignment="1">
      <alignment horizontal="center"/>
    </xf>
    <xf numFmtId="0" fontId="8" fillId="0" borderId="29" xfId="0" applyFont="1" applyBorder="1" applyAlignment="1">
      <alignment horizontal="center"/>
    </xf>
    <xf numFmtId="0" fontId="26" fillId="2" borderId="20" xfId="0" applyFont="1" applyFill="1" applyBorder="1" applyAlignment="1">
      <alignment horizontal="center" vertical="center" wrapText="1"/>
    </xf>
    <xf numFmtId="9" fontId="8" fillId="0" borderId="20" xfId="0" applyNumberFormat="1" applyFont="1" applyBorder="1" applyAlignment="1">
      <alignment horizontal="center" vertical="center"/>
    </xf>
    <xf numFmtId="0" fontId="26" fillId="2" borderId="19"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35" xfId="0" applyFont="1" applyBorder="1" applyAlignment="1">
      <alignment horizontal="center" vertical="center"/>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17" fontId="8" fillId="0" borderId="29" xfId="0" applyNumberFormat="1" applyFont="1" applyBorder="1" applyAlignment="1">
      <alignment horizontal="center" vertical="center" wrapText="1"/>
    </xf>
    <xf numFmtId="0" fontId="8" fillId="0" borderId="7" xfId="0" applyFont="1" applyBorder="1" applyAlignment="1">
      <alignment horizontal="center" vertical="center"/>
    </xf>
    <xf numFmtId="0" fontId="8" fillId="0" borderId="1" xfId="0" applyFont="1" applyBorder="1" applyAlignment="1">
      <alignment horizontal="center" vertical="center"/>
    </xf>
    <xf numFmtId="167" fontId="8" fillId="0" borderId="19" xfId="0" applyNumberFormat="1" applyFont="1" applyBorder="1" applyAlignment="1">
      <alignment horizontal="center" vertical="center"/>
    </xf>
    <xf numFmtId="3" fontId="8" fillId="0" borderId="20" xfId="0" applyNumberFormat="1" applyFont="1" applyBorder="1" applyAlignment="1">
      <alignment horizontal="center" vertical="center"/>
    </xf>
    <xf numFmtId="0" fontId="8" fillId="0" borderId="11" xfId="0" applyFont="1" applyBorder="1" applyAlignment="1">
      <alignment horizontal="left" vertical="center" wrapText="1"/>
    </xf>
    <xf numFmtId="0" fontId="8" fillId="0" borderId="16" xfId="0" applyFont="1" applyBorder="1" applyAlignment="1">
      <alignment horizontal="left" vertical="center" wrapText="1"/>
    </xf>
    <xf numFmtId="0" fontId="8" fillId="0" borderId="33" xfId="0" applyFont="1" applyBorder="1" applyAlignment="1">
      <alignment horizontal="center" vertical="center"/>
    </xf>
    <xf numFmtId="0" fontId="8" fillId="0" borderId="30" xfId="0" applyFont="1" applyBorder="1" applyAlignment="1">
      <alignment horizontal="center" vertical="center"/>
    </xf>
    <xf numFmtId="0" fontId="26" fillId="2" borderId="7"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30" xfId="0" applyFont="1" applyFill="1" applyBorder="1" applyAlignment="1">
      <alignment horizontal="center" vertical="center" wrapText="1"/>
    </xf>
    <xf numFmtId="3" fontId="8" fillId="0" borderId="7" xfId="0" applyNumberFormat="1" applyFont="1" applyBorder="1" applyAlignment="1">
      <alignment horizontal="center" vertical="center"/>
    </xf>
    <xf numFmtId="0" fontId="8" fillId="0" borderId="4" xfId="0" applyFont="1" applyBorder="1" applyAlignment="1">
      <alignment horizontal="center" vertical="center"/>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30" xfId="0" applyBorder="1" applyAlignment="1">
      <alignment horizontal="center" vertical="center"/>
    </xf>
    <xf numFmtId="167" fontId="8" fillId="0" borderId="7" xfId="0" applyNumberFormat="1" applyFont="1" applyBorder="1" applyAlignment="1">
      <alignment horizontal="center" vertical="center"/>
    </xf>
    <xf numFmtId="167" fontId="8" fillId="0" borderId="1" xfId="0" applyNumberFormat="1" applyFont="1" applyBorder="1" applyAlignment="1">
      <alignment horizontal="center" vertical="center"/>
    </xf>
    <xf numFmtId="167" fontId="8" fillId="0" borderId="30" xfId="0" applyNumberFormat="1" applyFont="1" applyBorder="1" applyAlignment="1">
      <alignment horizontal="center" vertical="center"/>
    </xf>
    <xf numFmtId="167" fontId="8" fillId="0" borderId="20" xfId="0" applyNumberFormat="1" applyFont="1" applyBorder="1" applyAlignment="1">
      <alignment horizontal="center" vertical="center"/>
    </xf>
    <xf numFmtId="9" fontId="16" fillId="0" borderId="24" xfId="0" applyNumberFormat="1" applyFont="1" applyBorder="1" applyAlignment="1">
      <alignment horizontal="center" vertical="center"/>
    </xf>
    <xf numFmtId="9" fontId="16" fillId="0" borderId="21" xfId="0" applyNumberFormat="1" applyFont="1" applyBorder="1" applyAlignment="1">
      <alignment horizontal="center" vertical="center"/>
    </xf>
    <xf numFmtId="9" fontId="16" fillId="0" borderId="29" xfId="0" applyNumberFormat="1" applyFont="1" applyBorder="1" applyAlignment="1">
      <alignment horizontal="center" vertical="center"/>
    </xf>
    <xf numFmtId="3" fontId="8" fillId="0" borderId="1" xfId="0" applyNumberFormat="1" applyFont="1" applyBorder="1" applyAlignment="1">
      <alignment horizontal="center" vertical="center"/>
    </xf>
    <xf numFmtId="9" fontId="16" fillId="0" borderId="7" xfId="0" applyNumberFormat="1" applyFont="1" applyBorder="1" applyAlignment="1">
      <alignment horizontal="center" vertical="center"/>
    </xf>
    <xf numFmtId="9" fontId="16" fillId="0" borderId="20" xfId="0" applyNumberFormat="1" applyFont="1" applyBorder="1" applyAlignment="1">
      <alignment horizontal="center" vertical="center"/>
    </xf>
    <xf numFmtId="9" fontId="16" fillId="0" borderId="1" xfId="0" applyNumberFormat="1" applyFont="1" applyBorder="1" applyAlignment="1">
      <alignment horizontal="center" vertical="center"/>
    </xf>
    <xf numFmtId="0" fontId="16" fillId="0" borderId="21" xfId="0" applyFont="1" applyBorder="1" applyAlignment="1">
      <alignment horizontal="center" vertical="center"/>
    </xf>
    <xf numFmtId="169" fontId="8" fillId="2" borderId="24" xfId="0" applyNumberFormat="1" applyFont="1" applyFill="1" applyBorder="1" applyAlignment="1">
      <alignment horizontal="center" vertical="center"/>
    </xf>
    <xf numFmtId="169" fontId="8" fillId="2" borderId="21" xfId="0" applyNumberFormat="1" applyFont="1" applyFill="1" applyBorder="1" applyAlignment="1">
      <alignment horizontal="center" vertical="center"/>
    </xf>
    <xf numFmtId="169" fontId="8" fillId="2" borderId="29" xfId="0" applyNumberFormat="1" applyFont="1" applyFill="1" applyBorder="1" applyAlignment="1">
      <alignment horizontal="center" vertical="center"/>
    </xf>
    <xf numFmtId="1" fontId="8" fillId="2" borderId="24" xfId="0" applyNumberFormat="1" applyFont="1" applyFill="1" applyBorder="1" applyAlignment="1">
      <alignment horizontal="center" vertical="center"/>
    </xf>
    <xf numFmtId="1" fontId="8" fillId="2" borderId="21" xfId="0" applyNumberFormat="1" applyFont="1" applyFill="1" applyBorder="1" applyAlignment="1">
      <alignment horizontal="center" vertical="center"/>
    </xf>
    <xf numFmtId="1" fontId="8" fillId="2" borderId="29" xfId="0" applyNumberFormat="1" applyFont="1" applyFill="1" applyBorder="1" applyAlignment="1">
      <alignment horizontal="center" vertical="center"/>
    </xf>
    <xf numFmtId="168" fontId="8" fillId="0" borderId="24" xfId="8" applyNumberFormat="1" applyFont="1" applyBorder="1" applyAlignment="1">
      <alignment horizontal="center" vertical="center"/>
    </xf>
    <xf numFmtId="168" fontId="8" fillId="0" borderId="21" xfId="8" applyNumberFormat="1" applyFont="1" applyBorder="1" applyAlignment="1">
      <alignment horizontal="center" vertical="center"/>
    </xf>
    <xf numFmtId="168" fontId="8" fillId="0" borderId="20" xfId="8" applyNumberFormat="1" applyFont="1" applyBorder="1" applyAlignment="1">
      <alignment horizontal="center" vertical="center"/>
    </xf>
    <xf numFmtId="168" fontId="8" fillId="0" borderId="19" xfId="0" applyNumberFormat="1" applyFont="1" applyBorder="1" applyAlignment="1">
      <alignment horizontal="center" vertical="center"/>
    </xf>
    <xf numFmtId="168" fontId="8" fillId="0" borderId="20"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30" xfId="0" applyFont="1" applyBorder="1" applyAlignment="1">
      <alignment horizontal="left" vertical="center" wrapText="1"/>
    </xf>
    <xf numFmtId="0" fontId="8" fillId="0" borderId="30" xfId="0"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20" xfId="0" applyNumberFormat="1" applyFont="1" applyBorder="1" applyAlignment="1">
      <alignment horizontal="center" vertical="center" wrapText="1"/>
    </xf>
    <xf numFmtId="1" fontId="8" fillId="0" borderId="20"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21" fillId="2" borderId="22"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2" borderId="22" xfId="0" applyFont="1" applyFill="1" applyBorder="1" applyAlignment="1">
      <alignment horizontal="center" vertical="center"/>
    </xf>
    <xf numFmtId="0" fontId="6" fillId="7" borderId="22" xfId="0" applyFont="1" applyFill="1" applyBorder="1" applyAlignment="1">
      <alignment horizontal="center" vertical="center"/>
    </xf>
    <xf numFmtId="0" fontId="3" fillId="2" borderId="2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30" fillId="2" borderId="22" xfId="0" applyFont="1" applyFill="1" applyBorder="1" applyAlignment="1">
      <alignment horizontal="center" vertical="center" wrapText="1"/>
    </xf>
    <xf numFmtId="169" fontId="8" fillId="2" borderId="7" xfId="0" applyNumberFormat="1" applyFont="1" applyFill="1" applyBorder="1" applyAlignment="1">
      <alignment horizontal="center" vertical="center"/>
    </xf>
    <xf numFmtId="169" fontId="8" fillId="2" borderId="1" xfId="0" applyNumberFormat="1" applyFont="1" applyFill="1" applyBorder="1" applyAlignment="1">
      <alignment horizontal="center" vertical="center"/>
    </xf>
    <xf numFmtId="169" fontId="8" fillId="2" borderId="19" xfId="0" applyNumberFormat="1" applyFont="1" applyFill="1" applyBorder="1" applyAlignment="1">
      <alignment horizontal="center" vertical="center"/>
    </xf>
    <xf numFmtId="169" fontId="8" fillId="2" borderId="30" xfId="0" applyNumberFormat="1"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 xfId="0" applyFont="1" applyFill="1" applyBorder="1" applyAlignment="1">
      <alignment horizontal="center" vertical="center" wrapText="1"/>
    </xf>
    <xf numFmtId="1" fontId="8" fillId="2" borderId="7" xfId="0" applyNumberFormat="1" applyFont="1" applyFill="1" applyBorder="1" applyAlignment="1">
      <alignment horizontal="center" vertical="center"/>
    </xf>
    <xf numFmtId="1" fontId="8" fillId="2" borderId="20"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1" fontId="8" fillId="2" borderId="19" xfId="0" applyNumberFormat="1" applyFont="1" applyFill="1" applyBorder="1" applyAlignment="1">
      <alignment horizontal="center" vertical="center"/>
    </xf>
    <xf numFmtId="1" fontId="8" fillId="2" borderId="30" xfId="0" applyNumberFormat="1" applyFont="1" applyFill="1" applyBorder="1" applyAlignment="1">
      <alignment horizontal="center" vertical="center"/>
    </xf>
    <xf numFmtId="0" fontId="8" fillId="0" borderId="36" xfId="0" applyFont="1" applyBorder="1" applyAlignment="1">
      <alignment horizontal="center" vertical="center"/>
    </xf>
    <xf numFmtId="0" fontId="8" fillId="2" borderId="34" xfId="0" applyFont="1" applyFill="1" applyBorder="1" applyAlignment="1">
      <alignment horizontal="center" vertical="center" wrapText="1"/>
    </xf>
    <xf numFmtId="168" fontId="8" fillId="0" borderId="7" xfId="0" applyNumberFormat="1" applyFont="1" applyBorder="1" applyAlignment="1">
      <alignment horizontal="center" vertical="center"/>
    </xf>
    <xf numFmtId="168" fontId="8" fillId="0" borderId="1" xfId="0" applyNumberFormat="1" applyFont="1" applyBorder="1" applyAlignment="1">
      <alignment horizontal="center" vertical="center"/>
    </xf>
    <xf numFmtId="0" fontId="8" fillId="2" borderId="19" xfId="0" applyFont="1" applyFill="1" applyBorder="1" applyAlignment="1">
      <alignment horizontal="center" vertical="center" wrapText="1"/>
    </xf>
    <xf numFmtId="3" fontId="8" fillId="0" borderId="19"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19" xfId="0" applyNumberFormat="1" applyFont="1" applyBorder="1" applyAlignment="1">
      <alignment horizontal="center" vertical="center"/>
    </xf>
    <xf numFmtId="169" fontId="8" fillId="2" borderId="20" xfId="0" applyNumberFormat="1"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16" fillId="0" borderId="19" xfId="0" applyFont="1" applyBorder="1" applyAlignment="1">
      <alignment horizontal="center" vertical="center"/>
    </xf>
    <xf numFmtId="0" fontId="16" fillId="0" borderId="29" xfId="0" applyFont="1" applyBorder="1" applyAlignment="1">
      <alignment horizontal="center" vertical="center"/>
    </xf>
    <xf numFmtId="3" fontId="8" fillId="0" borderId="29" xfId="0" applyNumberFormat="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11">
    <cellStyle name="BodyStyle" xfId="5"/>
    <cellStyle name="Currency" xfId="9"/>
    <cellStyle name="HeaderStyle" xfId="4"/>
    <cellStyle name="Millares 2" xfId="3"/>
    <cellStyle name="Moneda [0]" xfId="8" builtinId="7"/>
    <cellStyle name="Moneda [0] 2" xfId="10"/>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F7FFF4"/>
      <color rgb="FFEAF1F8"/>
      <color rgb="FFF7FFEB"/>
      <color rgb="FFE8FDF7"/>
      <color rgb="FFFFFEF5"/>
      <color rgb="FFF0FFE5"/>
      <color rgb="FFC8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1435554</xdr:colOff>
      <xdr:row>0</xdr:row>
      <xdr:rowOff>0</xdr:rowOff>
    </xdr:from>
    <xdr:ext cx="1066346" cy="1016000"/>
    <xdr:pic>
      <xdr:nvPicPr>
        <xdr:cNvPr id="2" name="Imagen 1">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5554" y="0"/>
          <a:ext cx="1066346" cy="1016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xmlns=""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Normal="80" workbookViewId="0">
      <selection activeCell="B13" sqref="B13:H13"/>
    </sheetView>
  </sheetViews>
  <sheetFormatPr baseColWidth="10" defaultColWidth="10.875" defaultRowHeight="15"/>
  <cols>
    <col min="1" max="1" width="34.125" style="19" customWidth="1"/>
    <col min="2" max="2" width="10.875" style="11"/>
    <col min="3" max="3" width="28.375" style="11" customWidth="1"/>
    <col min="4" max="4" width="21.375" style="11" customWidth="1"/>
    <col min="5" max="5" width="19.375" style="11" customWidth="1"/>
    <col min="6" max="6" width="27.375" style="11" customWidth="1"/>
    <col min="7" max="7" width="17.125" style="11" customWidth="1"/>
    <col min="8" max="8" width="27.375" style="11" customWidth="1"/>
    <col min="9" max="9" width="15.375" style="11" customWidth="1"/>
    <col min="10" max="10" width="17.875" style="11" customWidth="1"/>
    <col min="11" max="11" width="19.375" style="11" customWidth="1"/>
    <col min="12" max="12" width="25.375" style="11" customWidth="1"/>
    <col min="13" max="13" width="20.625" style="11" customWidth="1"/>
    <col min="14" max="15" width="10.875" style="11"/>
    <col min="16" max="16" width="16.625" style="11" customWidth="1"/>
    <col min="17" max="17" width="20.375" style="11" customWidth="1"/>
    <col min="18" max="18" width="18.625" style="11" customWidth="1"/>
    <col min="19" max="19" width="22.875" style="11" customWidth="1"/>
    <col min="20" max="20" width="22.125" style="11" customWidth="1"/>
    <col min="21" max="21" width="25.375" style="11" customWidth="1"/>
    <col min="22" max="22" width="21.125" style="11" customWidth="1"/>
    <col min="23" max="23" width="19.125" style="11" customWidth="1"/>
    <col min="24" max="24" width="17.375" style="11" customWidth="1"/>
    <col min="25" max="25" width="16.375" style="11" customWidth="1"/>
    <col min="26" max="26" width="16.125" style="11" customWidth="1"/>
    <col min="27" max="27" width="28.625" style="11" customWidth="1"/>
    <col min="28" max="28" width="19.375" style="11" customWidth="1"/>
    <col min="29" max="29" width="21.125" style="11" customWidth="1"/>
    <col min="30" max="30" width="21.875" style="11" customWidth="1"/>
    <col min="31" max="31" width="25.375" style="11" customWidth="1"/>
    <col min="32" max="32" width="22.125" style="11" customWidth="1"/>
    <col min="33" max="33" width="29.625" style="11" customWidth="1"/>
    <col min="34" max="34" width="18.625" style="11" customWidth="1"/>
    <col min="35" max="35" width="18.125" style="11" customWidth="1"/>
    <col min="36" max="36" width="22.125" style="11" customWidth="1"/>
    <col min="37" max="16384" width="10.875" style="11"/>
  </cols>
  <sheetData>
    <row r="1" spans="1:50" ht="54.75" customHeight="1">
      <c r="A1" s="143" t="s">
        <v>385</v>
      </c>
      <c r="B1" s="143"/>
      <c r="C1" s="143"/>
      <c r="D1" s="143"/>
      <c r="E1" s="143"/>
      <c r="F1" s="143"/>
      <c r="G1" s="143"/>
      <c r="H1" s="143"/>
    </row>
    <row r="2" spans="1:50" ht="33" customHeight="1">
      <c r="A2" s="147" t="s">
        <v>172</v>
      </c>
      <c r="B2" s="147"/>
      <c r="C2" s="147"/>
      <c r="D2" s="147"/>
      <c r="E2" s="147"/>
      <c r="F2" s="147"/>
      <c r="G2" s="147"/>
      <c r="H2" s="147"/>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90</v>
      </c>
      <c r="B3" s="142" t="s">
        <v>102</v>
      </c>
      <c r="C3" s="142"/>
      <c r="D3" s="142"/>
      <c r="E3" s="142"/>
      <c r="F3" s="142"/>
      <c r="G3" s="142"/>
      <c r="H3" s="142"/>
    </row>
    <row r="4" spans="1:50" ht="48" customHeight="1">
      <c r="A4" s="15" t="s">
        <v>159</v>
      </c>
      <c r="B4" s="144" t="s">
        <v>178</v>
      </c>
      <c r="C4" s="145"/>
      <c r="D4" s="145"/>
      <c r="E4" s="145"/>
      <c r="F4" s="145"/>
      <c r="G4" s="145"/>
      <c r="H4" s="146"/>
    </row>
    <row r="5" spans="1:50" ht="31.5" customHeight="1">
      <c r="A5" s="15" t="s">
        <v>177</v>
      </c>
      <c r="B5" s="142" t="s">
        <v>103</v>
      </c>
      <c r="C5" s="142"/>
      <c r="D5" s="142"/>
      <c r="E5" s="142"/>
      <c r="F5" s="142"/>
      <c r="G5" s="142"/>
      <c r="H5" s="142"/>
    </row>
    <row r="6" spans="1:50" ht="40.5" customHeight="1">
      <c r="A6" s="15" t="s">
        <v>80</v>
      </c>
      <c r="B6" s="144" t="s">
        <v>104</v>
      </c>
      <c r="C6" s="145"/>
      <c r="D6" s="145"/>
      <c r="E6" s="145"/>
      <c r="F6" s="145"/>
      <c r="G6" s="145"/>
      <c r="H6" s="146"/>
    </row>
    <row r="7" spans="1:50" ht="41.1" customHeight="1">
      <c r="A7" s="15" t="s">
        <v>95</v>
      </c>
      <c r="B7" s="142" t="s">
        <v>105</v>
      </c>
      <c r="C7" s="142"/>
      <c r="D7" s="142"/>
      <c r="E7" s="142"/>
      <c r="F7" s="142"/>
      <c r="G7" s="142"/>
      <c r="H7" s="142"/>
    </row>
    <row r="8" spans="1:50" ht="48.95" customHeight="1">
      <c r="A8" s="15" t="s">
        <v>32</v>
      </c>
      <c r="B8" s="142" t="s">
        <v>185</v>
      </c>
      <c r="C8" s="142"/>
      <c r="D8" s="142"/>
      <c r="E8" s="142"/>
      <c r="F8" s="142"/>
      <c r="G8" s="142"/>
      <c r="H8" s="142"/>
    </row>
    <row r="9" spans="1:50" ht="48.95" customHeight="1">
      <c r="A9" s="15" t="s">
        <v>186</v>
      </c>
      <c r="B9" s="144" t="s">
        <v>187</v>
      </c>
      <c r="C9" s="145"/>
      <c r="D9" s="145"/>
      <c r="E9" s="145"/>
      <c r="F9" s="145"/>
      <c r="G9" s="145"/>
      <c r="H9" s="146"/>
    </row>
    <row r="10" spans="1:50" ht="30">
      <c r="A10" s="15" t="s">
        <v>33</v>
      </c>
      <c r="B10" s="142" t="s">
        <v>106</v>
      </c>
      <c r="C10" s="142"/>
      <c r="D10" s="142"/>
      <c r="E10" s="142"/>
      <c r="F10" s="142"/>
      <c r="G10" s="142"/>
      <c r="H10" s="142"/>
    </row>
    <row r="11" spans="1:50" ht="30">
      <c r="A11" s="15" t="s">
        <v>8</v>
      </c>
      <c r="B11" s="142" t="s">
        <v>107</v>
      </c>
      <c r="C11" s="142"/>
      <c r="D11" s="142"/>
      <c r="E11" s="142"/>
      <c r="F11" s="142"/>
      <c r="G11" s="142"/>
      <c r="H11" s="142"/>
    </row>
    <row r="12" spans="1:50" ht="33.950000000000003" customHeight="1">
      <c r="A12" s="15" t="s">
        <v>81</v>
      </c>
      <c r="B12" s="142" t="s">
        <v>108</v>
      </c>
      <c r="C12" s="142"/>
      <c r="D12" s="142"/>
      <c r="E12" s="142"/>
      <c r="F12" s="142"/>
      <c r="G12" s="142"/>
      <c r="H12" s="142"/>
    </row>
    <row r="13" spans="1:50" ht="30">
      <c r="A13" s="15" t="s">
        <v>29</v>
      </c>
      <c r="B13" s="142" t="s">
        <v>109</v>
      </c>
      <c r="C13" s="142"/>
      <c r="D13" s="142"/>
      <c r="E13" s="142"/>
      <c r="F13" s="142"/>
      <c r="G13" s="142"/>
      <c r="H13" s="142"/>
    </row>
    <row r="14" spans="1:50" ht="30">
      <c r="A14" s="15" t="s">
        <v>99</v>
      </c>
      <c r="B14" s="142" t="s">
        <v>110</v>
      </c>
      <c r="C14" s="142"/>
      <c r="D14" s="142"/>
      <c r="E14" s="142"/>
      <c r="F14" s="142"/>
      <c r="G14" s="142"/>
      <c r="H14" s="142"/>
    </row>
    <row r="15" spans="1:50" ht="44.1" customHeight="1">
      <c r="A15" s="15" t="s">
        <v>96</v>
      </c>
      <c r="B15" s="142" t="s">
        <v>111</v>
      </c>
      <c r="C15" s="142"/>
      <c r="D15" s="142"/>
      <c r="E15" s="142"/>
      <c r="F15" s="142"/>
      <c r="G15" s="142"/>
      <c r="H15" s="142"/>
    </row>
    <row r="16" spans="1:50" ht="60">
      <c r="A16" s="15" t="s">
        <v>9</v>
      </c>
      <c r="B16" s="142" t="s">
        <v>112</v>
      </c>
      <c r="C16" s="142"/>
      <c r="D16" s="142"/>
      <c r="E16" s="142"/>
      <c r="F16" s="142"/>
      <c r="G16" s="142"/>
      <c r="H16" s="142"/>
    </row>
    <row r="17" spans="1:8" ht="58.5" customHeight="1">
      <c r="A17" s="15" t="s">
        <v>30</v>
      </c>
      <c r="B17" s="142" t="s">
        <v>113</v>
      </c>
      <c r="C17" s="142"/>
      <c r="D17" s="142"/>
      <c r="E17" s="142"/>
      <c r="F17" s="142"/>
      <c r="G17" s="142"/>
      <c r="H17" s="142"/>
    </row>
    <row r="18" spans="1:8" ht="30">
      <c r="A18" s="15" t="s">
        <v>82</v>
      </c>
      <c r="B18" s="142" t="s">
        <v>114</v>
      </c>
      <c r="C18" s="142"/>
      <c r="D18" s="142"/>
      <c r="E18" s="142"/>
      <c r="F18" s="142"/>
      <c r="G18" s="142"/>
      <c r="H18" s="142"/>
    </row>
    <row r="19" spans="1:8" ht="30" customHeight="1">
      <c r="A19" s="149"/>
      <c r="B19" s="150"/>
      <c r="C19" s="150"/>
      <c r="D19" s="150"/>
      <c r="E19" s="150"/>
      <c r="F19" s="150"/>
      <c r="G19" s="150"/>
      <c r="H19" s="151"/>
    </row>
    <row r="20" spans="1:8" ht="37.5" customHeight="1">
      <c r="A20" s="147" t="s">
        <v>173</v>
      </c>
      <c r="B20" s="147"/>
      <c r="C20" s="147"/>
      <c r="D20" s="147"/>
      <c r="E20" s="147"/>
      <c r="F20" s="147"/>
      <c r="G20" s="147"/>
      <c r="H20" s="147"/>
    </row>
    <row r="21" spans="1:8" ht="117" customHeight="1">
      <c r="A21" s="152" t="s">
        <v>34</v>
      </c>
      <c r="B21" s="152"/>
      <c r="C21" s="152"/>
      <c r="D21" s="152"/>
      <c r="E21" s="152"/>
      <c r="F21" s="152"/>
      <c r="G21" s="152"/>
      <c r="H21" s="152"/>
    </row>
    <row r="22" spans="1:8" ht="117" customHeight="1">
      <c r="A22" s="15" t="s">
        <v>95</v>
      </c>
      <c r="B22" s="142" t="s">
        <v>105</v>
      </c>
      <c r="C22" s="142"/>
      <c r="D22" s="142"/>
      <c r="E22" s="142"/>
      <c r="F22" s="142"/>
      <c r="G22" s="142"/>
      <c r="H22" s="142"/>
    </row>
    <row r="23" spans="1:8" ht="167.1" customHeight="1">
      <c r="A23" s="15" t="s">
        <v>83</v>
      </c>
      <c r="B23" s="152" t="s">
        <v>115</v>
      </c>
      <c r="C23" s="152"/>
      <c r="D23" s="152"/>
      <c r="E23" s="152"/>
      <c r="F23" s="152"/>
      <c r="G23" s="152"/>
      <c r="H23" s="152"/>
    </row>
    <row r="24" spans="1:8" ht="69.75" customHeight="1">
      <c r="A24" s="15" t="s">
        <v>179</v>
      </c>
      <c r="B24" s="152" t="s">
        <v>116</v>
      </c>
      <c r="C24" s="152"/>
      <c r="D24" s="152"/>
      <c r="E24" s="152"/>
      <c r="F24" s="152"/>
      <c r="G24" s="152"/>
      <c r="H24" s="152"/>
    </row>
    <row r="25" spans="1:8" ht="60" customHeight="1">
      <c r="A25" s="15" t="s">
        <v>180</v>
      </c>
      <c r="B25" s="152" t="s">
        <v>118</v>
      </c>
      <c r="C25" s="152"/>
      <c r="D25" s="152"/>
      <c r="E25" s="152"/>
      <c r="F25" s="152"/>
      <c r="G25" s="152"/>
      <c r="H25" s="152"/>
    </row>
    <row r="26" spans="1:8" ht="24.75" customHeight="1">
      <c r="A26" s="16" t="s">
        <v>85</v>
      </c>
      <c r="B26" s="148" t="s">
        <v>117</v>
      </c>
      <c r="C26" s="148"/>
      <c r="D26" s="148"/>
      <c r="E26" s="148"/>
      <c r="F26" s="148"/>
      <c r="G26" s="148"/>
      <c r="H26" s="148"/>
    </row>
    <row r="27" spans="1:8" ht="26.25" customHeight="1">
      <c r="A27" s="16" t="s">
        <v>86</v>
      </c>
      <c r="B27" s="148" t="s">
        <v>97</v>
      </c>
      <c r="C27" s="148"/>
      <c r="D27" s="148"/>
      <c r="E27" s="148"/>
      <c r="F27" s="148"/>
      <c r="G27" s="148"/>
      <c r="H27" s="148"/>
    </row>
    <row r="28" spans="1:8" ht="53.25" customHeight="1">
      <c r="A28" s="15" t="s">
        <v>160</v>
      </c>
      <c r="B28" s="152" t="s">
        <v>166</v>
      </c>
      <c r="C28" s="152"/>
      <c r="D28" s="152"/>
      <c r="E28" s="152"/>
      <c r="F28" s="152"/>
      <c r="G28" s="152"/>
      <c r="H28" s="152"/>
    </row>
    <row r="29" spans="1:8" ht="45" customHeight="1">
      <c r="A29" s="15" t="s">
        <v>162</v>
      </c>
      <c r="B29" s="168" t="s">
        <v>167</v>
      </c>
      <c r="C29" s="169"/>
      <c r="D29" s="169"/>
      <c r="E29" s="169"/>
      <c r="F29" s="169"/>
      <c r="G29" s="169"/>
      <c r="H29" s="170"/>
    </row>
    <row r="30" spans="1:8" ht="45" customHeight="1">
      <c r="A30" s="15" t="s">
        <v>161</v>
      </c>
      <c r="B30" s="168" t="s">
        <v>168</v>
      </c>
      <c r="C30" s="169"/>
      <c r="D30" s="169"/>
      <c r="E30" s="169"/>
      <c r="F30" s="169"/>
      <c r="G30" s="169"/>
      <c r="H30" s="170"/>
    </row>
    <row r="31" spans="1:8" ht="45" customHeight="1">
      <c r="A31" s="15" t="s">
        <v>152</v>
      </c>
      <c r="B31" s="168" t="s">
        <v>169</v>
      </c>
      <c r="C31" s="169"/>
      <c r="D31" s="169"/>
      <c r="E31" s="169"/>
      <c r="F31" s="169"/>
      <c r="G31" s="169"/>
      <c r="H31" s="170"/>
    </row>
    <row r="32" spans="1:8" ht="33" customHeight="1">
      <c r="A32" s="16" t="s">
        <v>181</v>
      </c>
      <c r="B32" s="152" t="s">
        <v>119</v>
      </c>
      <c r="C32" s="152"/>
      <c r="D32" s="152"/>
      <c r="E32" s="152"/>
      <c r="F32" s="152"/>
      <c r="G32" s="152"/>
      <c r="H32" s="152"/>
    </row>
    <row r="33" spans="1:8" ht="39" customHeight="1">
      <c r="A33" s="15" t="s">
        <v>87</v>
      </c>
      <c r="B33" s="148" t="s">
        <v>170</v>
      </c>
      <c r="C33" s="148"/>
      <c r="D33" s="148"/>
      <c r="E33" s="148"/>
      <c r="F33" s="148"/>
      <c r="G33" s="148"/>
      <c r="H33" s="148"/>
    </row>
    <row r="34" spans="1:8" ht="39" customHeight="1">
      <c r="A34" s="147" t="s">
        <v>208</v>
      </c>
      <c r="B34" s="147"/>
      <c r="C34" s="147"/>
      <c r="D34" s="147"/>
      <c r="E34" s="147"/>
      <c r="F34" s="147"/>
      <c r="G34" s="147"/>
      <c r="H34" s="147"/>
    </row>
    <row r="35" spans="1:8" ht="79.5" customHeight="1">
      <c r="A35" s="144" t="s">
        <v>209</v>
      </c>
      <c r="B35" s="145"/>
      <c r="C35" s="145"/>
      <c r="D35" s="145"/>
      <c r="E35" s="145"/>
      <c r="F35" s="145"/>
      <c r="G35" s="145"/>
      <c r="H35" s="146"/>
    </row>
    <row r="36" spans="1:8" ht="33" customHeight="1">
      <c r="A36" s="15" t="s">
        <v>26</v>
      </c>
      <c r="B36" s="152" t="s">
        <v>142</v>
      </c>
      <c r="C36" s="152"/>
      <c r="D36" s="152"/>
      <c r="E36" s="152"/>
      <c r="F36" s="152"/>
      <c r="G36" s="152"/>
      <c r="H36" s="152"/>
    </row>
    <row r="37" spans="1:8" ht="33" customHeight="1">
      <c r="A37" s="15" t="s">
        <v>27</v>
      </c>
      <c r="B37" s="152" t="s">
        <v>143</v>
      </c>
      <c r="C37" s="152"/>
      <c r="D37" s="152"/>
      <c r="E37" s="152"/>
      <c r="F37" s="152"/>
      <c r="G37" s="152"/>
      <c r="H37" s="152"/>
    </row>
    <row r="38" spans="1:8" ht="33" customHeight="1">
      <c r="A38" s="25"/>
      <c r="B38" s="26"/>
      <c r="C38" s="26"/>
      <c r="D38" s="26"/>
      <c r="E38" s="26"/>
      <c r="F38" s="26"/>
      <c r="G38" s="26"/>
      <c r="H38" s="27"/>
    </row>
    <row r="39" spans="1:8" ht="34.5" customHeight="1">
      <c r="A39" s="147" t="s">
        <v>174</v>
      </c>
      <c r="B39" s="147"/>
      <c r="C39" s="147"/>
      <c r="D39" s="147"/>
      <c r="E39" s="147"/>
      <c r="F39" s="147"/>
      <c r="G39" s="147"/>
      <c r="H39" s="147"/>
    </row>
    <row r="40" spans="1:8" ht="34.5" customHeight="1">
      <c r="A40" s="15" t="s">
        <v>10</v>
      </c>
      <c r="B40" s="152" t="s">
        <v>120</v>
      </c>
      <c r="C40" s="152"/>
      <c r="D40" s="152"/>
      <c r="E40" s="152"/>
      <c r="F40" s="152"/>
      <c r="G40" s="152"/>
      <c r="H40" s="152"/>
    </row>
    <row r="41" spans="1:8" ht="29.25" customHeight="1">
      <c r="A41" s="15" t="s">
        <v>11</v>
      </c>
      <c r="B41" s="152" t="s">
        <v>121</v>
      </c>
      <c r="C41" s="152"/>
      <c r="D41" s="152"/>
      <c r="E41" s="152"/>
      <c r="F41" s="152"/>
      <c r="G41" s="152"/>
      <c r="H41" s="152"/>
    </row>
    <row r="42" spans="1:8" ht="42" customHeight="1">
      <c r="A42" s="15" t="s">
        <v>144</v>
      </c>
      <c r="B42" s="152" t="s">
        <v>189</v>
      </c>
      <c r="C42" s="152"/>
      <c r="D42" s="152"/>
      <c r="E42" s="152"/>
      <c r="F42" s="152"/>
      <c r="G42" s="152"/>
      <c r="H42" s="152"/>
    </row>
    <row r="43" spans="1:8" ht="42" customHeight="1">
      <c r="A43" s="15" t="s">
        <v>191</v>
      </c>
      <c r="B43" s="168" t="s">
        <v>192</v>
      </c>
      <c r="C43" s="169"/>
      <c r="D43" s="169"/>
      <c r="E43" s="169"/>
      <c r="F43" s="169"/>
      <c r="G43" s="169"/>
      <c r="H43" s="170"/>
    </row>
    <row r="44" spans="1:8" ht="42" customHeight="1">
      <c r="A44" s="15" t="s">
        <v>145</v>
      </c>
      <c r="B44" s="168" t="s">
        <v>193</v>
      </c>
      <c r="C44" s="169"/>
      <c r="D44" s="169"/>
      <c r="E44" s="169"/>
      <c r="F44" s="169"/>
      <c r="G44" s="169"/>
      <c r="H44" s="170"/>
    </row>
    <row r="45" spans="1:8" ht="42" customHeight="1">
      <c r="A45" s="15" t="s">
        <v>194</v>
      </c>
      <c r="B45" s="168" t="s">
        <v>196</v>
      </c>
      <c r="C45" s="169"/>
      <c r="D45" s="169"/>
      <c r="E45" s="169"/>
      <c r="F45" s="169"/>
      <c r="G45" s="169"/>
      <c r="H45" s="170"/>
    </row>
    <row r="46" spans="1:8" ht="86.1" customHeight="1">
      <c r="A46" s="17" t="s">
        <v>198</v>
      </c>
      <c r="B46" s="153" t="s">
        <v>122</v>
      </c>
      <c r="C46" s="153"/>
      <c r="D46" s="153"/>
      <c r="E46" s="153"/>
      <c r="F46" s="153"/>
      <c r="G46" s="153"/>
      <c r="H46" s="153"/>
    </row>
    <row r="47" spans="1:8" ht="39.75" customHeight="1">
      <c r="A47" s="17" t="s">
        <v>203</v>
      </c>
      <c r="B47" s="155" t="s">
        <v>210</v>
      </c>
      <c r="C47" s="156"/>
      <c r="D47" s="156"/>
      <c r="E47" s="156"/>
      <c r="F47" s="156"/>
      <c r="G47" s="156"/>
      <c r="H47" s="157"/>
    </row>
    <row r="48" spans="1:8" ht="31.5" customHeight="1">
      <c r="A48" s="17" t="s">
        <v>12</v>
      </c>
      <c r="B48" s="153" t="s">
        <v>197</v>
      </c>
      <c r="C48" s="153"/>
      <c r="D48" s="153"/>
      <c r="E48" s="153"/>
      <c r="F48" s="153"/>
      <c r="G48" s="153"/>
      <c r="H48" s="153"/>
    </row>
    <row r="49" spans="1:8" ht="30">
      <c r="A49" s="17" t="s">
        <v>199</v>
      </c>
      <c r="B49" s="153" t="s">
        <v>123</v>
      </c>
      <c r="C49" s="153"/>
      <c r="D49" s="153"/>
      <c r="E49" s="153"/>
      <c r="F49" s="153"/>
      <c r="G49" s="153"/>
      <c r="H49" s="153"/>
    </row>
    <row r="50" spans="1:8" ht="43.5" customHeight="1">
      <c r="A50" s="17" t="s">
        <v>14</v>
      </c>
      <c r="B50" s="153" t="s">
        <v>124</v>
      </c>
      <c r="C50" s="153"/>
      <c r="D50" s="153"/>
      <c r="E50" s="153"/>
      <c r="F50" s="153"/>
      <c r="G50" s="153"/>
      <c r="H50" s="153"/>
    </row>
    <row r="51" spans="1:8" ht="40.5" customHeight="1">
      <c r="A51" s="17" t="s">
        <v>15</v>
      </c>
      <c r="B51" s="153" t="s">
        <v>125</v>
      </c>
      <c r="C51" s="153"/>
      <c r="D51" s="153"/>
      <c r="E51" s="153"/>
      <c r="F51" s="153"/>
      <c r="G51" s="153"/>
      <c r="H51" s="153"/>
    </row>
    <row r="52" spans="1:8" ht="75.75" customHeight="1">
      <c r="A52" s="18" t="s">
        <v>16</v>
      </c>
      <c r="B52" s="154" t="s">
        <v>126</v>
      </c>
      <c r="C52" s="154"/>
      <c r="D52" s="154"/>
      <c r="E52" s="154"/>
      <c r="F52" s="154"/>
      <c r="G52" s="154"/>
      <c r="H52" s="154"/>
    </row>
    <row r="53" spans="1:8" ht="41.25" customHeight="1">
      <c r="A53" s="18" t="s">
        <v>17</v>
      </c>
      <c r="B53" s="154" t="s">
        <v>127</v>
      </c>
      <c r="C53" s="154"/>
      <c r="D53" s="154"/>
      <c r="E53" s="154"/>
      <c r="F53" s="154"/>
      <c r="G53" s="154"/>
      <c r="H53" s="154"/>
    </row>
    <row r="54" spans="1:8" ht="47.45" customHeight="1">
      <c r="A54" s="18" t="s">
        <v>158</v>
      </c>
      <c r="B54" s="154" t="s">
        <v>128</v>
      </c>
      <c r="C54" s="154"/>
      <c r="D54" s="154"/>
      <c r="E54" s="154"/>
      <c r="F54" s="154"/>
      <c r="G54" s="154"/>
      <c r="H54" s="154"/>
    </row>
    <row r="55" spans="1:8" ht="57.6" customHeight="1">
      <c r="A55" s="18" t="s">
        <v>35</v>
      </c>
      <c r="B55" s="154" t="s">
        <v>129</v>
      </c>
      <c r="C55" s="154"/>
      <c r="D55" s="154"/>
      <c r="E55" s="154"/>
      <c r="F55" s="154"/>
      <c r="G55" s="154"/>
      <c r="H55" s="154"/>
    </row>
    <row r="56" spans="1:8" ht="31.5" customHeight="1">
      <c r="A56" s="18" t="s">
        <v>100</v>
      </c>
      <c r="B56" s="154" t="s">
        <v>130</v>
      </c>
      <c r="C56" s="154"/>
      <c r="D56" s="154"/>
      <c r="E56" s="154"/>
      <c r="F56" s="154"/>
      <c r="G56" s="154"/>
      <c r="H56" s="154"/>
    </row>
    <row r="57" spans="1:8" ht="70.5" customHeight="1">
      <c r="A57" s="18" t="s">
        <v>101</v>
      </c>
      <c r="B57" s="154" t="s">
        <v>131</v>
      </c>
      <c r="C57" s="154"/>
      <c r="D57" s="154"/>
      <c r="E57" s="154"/>
      <c r="F57" s="154"/>
      <c r="G57" s="154"/>
      <c r="H57" s="154"/>
    </row>
    <row r="58" spans="1:8" ht="33.75" customHeight="1">
      <c r="A58" s="160"/>
      <c r="B58" s="160"/>
      <c r="C58" s="160"/>
      <c r="D58" s="160"/>
      <c r="E58" s="160"/>
      <c r="F58" s="160"/>
      <c r="G58" s="160"/>
      <c r="H58" s="161"/>
    </row>
    <row r="59" spans="1:8" ht="32.25" customHeight="1">
      <c r="A59" s="163" t="s">
        <v>176</v>
      </c>
      <c r="B59" s="163"/>
      <c r="C59" s="163"/>
      <c r="D59" s="163"/>
      <c r="E59" s="163"/>
      <c r="F59" s="163"/>
      <c r="G59" s="163"/>
      <c r="H59" s="163"/>
    </row>
    <row r="60" spans="1:8" ht="34.5" customHeight="1">
      <c r="A60" s="15" t="s">
        <v>22</v>
      </c>
      <c r="B60" s="158" t="s">
        <v>137</v>
      </c>
      <c r="C60" s="158"/>
      <c r="D60" s="158"/>
      <c r="E60" s="158"/>
      <c r="F60" s="158"/>
      <c r="G60" s="158"/>
      <c r="H60" s="158"/>
    </row>
    <row r="61" spans="1:8" ht="60" customHeight="1">
      <c r="A61" s="15" t="s">
        <v>31</v>
      </c>
      <c r="B61" s="167" t="s">
        <v>138</v>
      </c>
      <c r="C61" s="167"/>
      <c r="D61" s="167"/>
      <c r="E61" s="167"/>
      <c r="F61" s="167"/>
      <c r="G61" s="167"/>
      <c r="H61" s="167"/>
    </row>
    <row r="62" spans="1:8" ht="41.25" customHeight="1">
      <c r="A62" s="15" t="s">
        <v>200</v>
      </c>
      <c r="B62" s="164" t="s">
        <v>201</v>
      </c>
      <c r="C62" s="165"/>
      <c r="D62" s="165"/>
      <c r="E62" s="165"/>
      <c r="F62" s="165"/>
      <c r="G62" s="165"/>
      <c r="H62" s="166"/>
    </row>
    <row r="63" spans="1:8" ht="42" customHeight="1">
      <c r="A63" s="15" t="s">
        <v>23</v>
      </c>
      <c r="B63" s="152" t="s">
        <v>139</v>
      </c>
      <c r="C63" s="152"/>
      <c r="D63" s="152"/>
      <c r="E63" s="152"/>
      <c r="F63" s="152"/>
      <c r="G63" s="152"/>
      <c r="H63" s="152"/>
    </row>
    <row r="64" spans="1:8" ht="31.5" customHeight="1">
      <c r="A64" s="15" t="s">
        <v>24</v>
      </c>
      <c r="B64" s="158" t="s">
        <v>140</v>
      </c>
      <c r="C64" s="158"/>
      <c r="D64" s="158"/>
      <c r="E64" s="158"/>
      <c r="F64" s="158"/>
      <c r="G64" s="158"/>
      <c r="H64" s="158"/>
    </row>
    <row r="65" spans="1:8" ht="45.75" customHeight="1">
      <c r="A65" s="15" t="s">
        <v>25</v>
      </c>
      <c r="B65" s="158" t="s">
        <v>141</v>
      </c>
      <c r="C65" s="158"/>
      <c r="D65" s="158"/>
      <c r="E65" s="158"/>
      <c r="F65" s="158"/>
      <c r="G65" s="158"/>
      <c r="H65" s="158"/>
    </row>
    <row r="66" spans="1:8" ht="30.75" customHeight="1">
      <c r="A66" s="162"/>
      <c r="B66" s="162"/>
      <c r="C66" s="162"/>
      <c r="D66" s="162"/>
      <c r="E66" s="162"/>
      <c r="F66" s="162"/>
      <c r="G66" s="162"/>
      <c r="H66" s="162"/>
    </row>
    <row r="67" spans="1:8" ht="34.5" customHeight="1">
      <c r="A67" s="163" t="s">
        <v>175</v>
      </c>
      <c r="B67" s="163"/>
      <c r="C67" s="163"/>
      <c r="D67" s="163"/>
      <c r="E67" s="163"/>
      <c r="F67" s="163"/>
      <c r="G67" s="163"/>
      <c r="H67" s="163"/>
    </row>
    <row r="68" spans="1:8" ht="39.75" customHeight="1">
      <c r="A68" s="18" t="s">
        <v>19</v>
      </c>
      <c r="B68" s="158" t="s">
        <v>132</v>
      </c>
      <c r="C68" s="158"/>
      <c r="D68" s="158"/>
      <c r="E68" s="158"/>
      <c r="F68" s="158"/>
      <c r="G68" s="158"/>
      <c r="H68" s="158"/>
    </row>
    <row r="69" spans="1:8" ht="39.75" customHeight="1">
      <c r="A69" s="18" t="s">
        <v>13</v>
      </c>
      <c r="B69" s="158" t="s">
        <v>133</v>
      </c>
      <c r="C69" s="158"/>
      <c r="D69" s="158"/>
      <c r="E69" s="158"/>
      <c r="F69" s="158"/>
      <c r="G69" s="158"/>
      <c r="H69" s="158"/>
    </row>
    <row r="70" spans="1:8" ht="42" customHeight="1">
      <c r="A70" s="18" t="s">
        <v>18</v>
      </c>
      <c r="B70" s="154" t="s">
        <v>134</v>
      </c>
      <c r="C70" s="154"/>
      <c r="D70" s="154"/>
      <c r="E70" s="154"/>
      <c r="F70" s="154"/>
      <c r="G70" s="154"/>
      <c r="H70" s="154"/>
    </row>
    <row r="71" spans="1:8" ht="33.75" customHeight="1">
      <c r="A71" s="18" t="s">
        <v>20</v>
      </c>
      <c r="B71" s="158" t="s">
        <v>135</v>
      </c>
      <c r="C71" s="158"/>
      <c r="D71" s="158"/>
      <c r="E71" s="158"/>
      <c r="F71" s="158"/>
      <c r="G71" s="158"/>
      <c r="H71" s="158"/>
    </row>
    <row r="72" spans="1:8" ht="33" customHeight="1">
      <c r="A72" s="18" t="s">
        <v>21</v>
      </c>
      <c r="B72" s="158" t="s">
        <v>136</v>
      </c>
      <c r="C72" s="158"/>
      <c r="D72" s="158"/>
      <c r="E72" s="158"/>
      <c r="F72" s="158"/>
      <c r="G72" s="158"/>
      <c r="H72" s="158"/>
    </row>
    <row r="73" spans="1:8" ht="33.75" customHeight="1">
      <c r="A73" s="159"/>
      <c r="B73" s="159"/>
      <c r="C73" s="159"/>
      <c r="D73" s="159"/>
      <c r="E73" s="159"/>
      <c r="F73" s="159"/>
      <c r="G73" s="159"/>
      <c r="H73" s="159"/>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3"/>
  <sheetViews>
    <sheetView topLeftCell="O22" zoomScale="85" zoomScaleNormal="85" workbookViewId="0">
      <selection activeCell="R7" sqref="R7"/>
    </sheetView>
  </sheetViews>
  <sheetFormatPr baseColWidth="10" defaultColWidth="11.375" defaultRowHeight="18"/>
  <cols>
    <col min="1" max="1" width="26.375" style="1" customWidth="1"/>
    <col min="2" max="2" width="30.125" style="1" customWidth="1"/>
    <col min="3" max="3" width="22.375" style="1" customWidth="1"/>
    <col min="4" max="4" width="23.875" style="1" customWidth="1"/>
    <col min="5" max="5" width="23.125" style="1" customWidth="1"/>
    <col min="6" max="6" width="26.625" style="1" customWidth="1"/>
    <col min="7" max="7" width="23.625" style="1" customWidth="1"/>
    <col min="8" max="8" width="27.125" style="1" customWidth="1"/>
    <col min="9" max="9" width="27.625" style="1" customWidth="1"/>
    <col min="10" max="10" width="31.125" style="1" customWidth="1"/>
    <col min="11" max="12" width="35.125" style="4" customWidth="1"/>
    <col min="13" max="13" width="26.875" style="4" customWidth="1"/>
    <col min="14" max="14" width="64" style="4" customWidth="1"/>
    <col min="15" max="15" width="27.375" style="5" customWidth="1"/>
    <col min="16" max="16" width="28.125" style="6" customWidth="1"/>
    <col min="17" max="18" width="30.125" style="1" customWidth="1"/>
    <col min="19" max="19" width="32.125" style="1" customWidth="1"/>
    <col min="20" max="20" width="27.375" style="1" customWidth="1"/>
    <col min="21" max="21" width="0" style="1" hidden="1" customWidth="1"/>
    <col min="22" max="16384" width="11.375" style="1"/>
  </cols>
  <sheetData>
    <row r="1" spans="1:20" ht="21" customHeight="1">
      <c r="A1" s="175"/>
      <c r="B1" s="175"/>
      <c r="C1" s="176" t="s">
        <v>1</v>
      </c>
      <c r="D1" s="176"/>
      <c r="E1" s="176"/>
      <c r="F1" s="176"/>
      <c r="G1" s="176"/>
      <c r="H1" s="176"/>
      <c r="I1" s="176"/>
      <c r="J1" s="176"/>
      <c r="K1" s="176"/>
      <c r="L1" s="176"/>
      <c r="M1" s="176"/>
      <c r="N1" s="176"/>
      <c r="O1" s="176"/>
      <c r="P1" s="176"/>
      <c r="Q1" s="176"/>
      <c r="R1" s="176"/>
      <c r="S1" s="31" t="s">
        <v>212</v>
      </c>
    </row>
    <row r="2" spans="1:20" ht="21" customHeight="1">
      <c r="A2" s="175"/>
      <c r="B2" s="175"/>
      <c r="C2" s="176" t="s">
        <v>2</v>
      </c>
      <c r="D2" s="176"/>
      <c r="E2" s="176"/>
      <c r="F2" s="176"/>
      <c r="G2" s="176"/>
      <c r="H2" s="176"/>
      <c r="I2" s="176"/>
      <c r="J2" s="176"/>
      <c r="K2" s="176"/>
      <c r="L2" s="176"/>
      <c r="M2" s="176"/>
      <c r="N2" s="176"/>
      <c r="O2" s="176"/>
      <c r="P2" s="176"/>
      <c r="Q2" s="176"/>
      <c r="R2" s="176"/>
      <c r="S2" s="31" t="s">
        <v>3</v>
      </c>
    </row>
    <row r="3" spans="1:20" ht="21" customHeight="1">
      <c r="A3" s="175"/>
      <c r="B3" s="175"/>
      <c r="C3" s="176" t="s">
        <v>4</v>
      </c>
      <c r="D3" s="176"/>
      <c r="E3" s="176"/>
      <c r="F3" s="176"/>
      <c r="G3" s="176"/>
      <c r="H3" s="176"/>
      <c r="I3" s="176"/>
      <c r="J3" s="176"/>
      <c r="K3" s="176"/>
      <c r="L3" s="176"/>
      <c r="M3" s="176"/>
      <c r="N3" s="176"/>
      <c r="O3" s="176"/>
      <c r="P3" s="176"/>
      <c r="Q3" s="176"/>
      <c r="R3" s="176"/>
      <c r="S3" s="31" t="s">
        <v>211</v>
      </c>
    </row>
    <row r="4" spans="1:20" ht="21" customHeight="1">
      <c r="A4" s="175"/>
      <c r="B4" s="175"/>
      <c r="C4" s="176" t="s">
        <v>153</v>
      </c>
      <c r="D4" s="176"/>
      <c r="E4" s="176"/>
      <c r="F4" s="176"/>
      <c r="G4" s="176"/>
      <c r="H4" s="176"/>
      <c r="I4" s="176"/>
      <c r="J4" s="176"/>
      <c r="K4" s="176"/>
      <c r="L4" s="176"/>
      <c r="M4" s="176"/>
      <c r="N4" s="176"/>
      <c r="O4" s="176"/>
      <c r="P4" s="176"/>
      <c r="Q4" s="176"/>
      <c r="R4" s="176"/>
      <c r="S4" s="31" t="s">
        <v>214</v>
      </c>
    </row>
    <row r="5" spans="1:20" ht="26.25" customHeight="1">
      <c r="A5" s="174" t="s">
        <v>164</v>
      </c>
      <c r="B5" s="174"/>
      <c r="C5" s="177" t="s">
        <v>231</v>
      </c>
      <c r="D5" s="178"/>
      <c r="E5" s="178"/>
      <c r="F5" s="178"/>
      <c r="G5" s="178"/>
      <c r="H5" s="178"/>
      <c r="I5" s="178"/>
      <c r="J5" s="20"/>
      <c r="K5" s="20"/>
      <c r="L5" s="20"/>
      <c r="M5" s="20"/>
      <c r="N5" s="20"/>
      <c r="O5" s="20"/>
      <c r="P5" s="20"/>
      <c r="Q5" s="20"/>
      <c r="R5" s="20"/>
      <c r="S5" s="24"/>
    </row>
    <row r="6" spans="1:20" ht="39" customHeight="1">
      <c r="A6" s="171" t="s">
        <v>154</v>
      </c>
      <c r="B6" s="172"/>
      <c r="C6" s="172"/>
      <c r="D6" s="172"/>
      <c r="E6" s="172"/>
      <c r="F6" s="172"/>
      <c r="G6" s="172"/>
      <c r="H6" s="172"/>
      <c r="I6" s="172"/>
      <c r="J6" s="172"/>
      <c r="K6" s="172"/>
      <c r="L6" s="172"/>
      <c r="M6" s="172"/>
      <c r="N6" s="172"/>
      <c r="O6" s="172"/>
      <c r="P6" s="172"/>
      <c r="Q6" s="172"/>
      <c r="R6" s="172"/>
      <c r="S6" s="173"/>
    </row>
    <row r="7" spans="1:20" s="3" customFormat="1" ht="78.75" customHeight="1">
      <c r="A7" s="2" t="s">
        <v>90</v>
      </c>
      <c r="B7" s="2" t="s">
        <v>159</v>
      </c>
      <c r="C7" s="2" t="s">
        <v>151</v>
      </c>
      <c r="D7" s="2" t="s">
        <v>28</v>
      </c>
      <c r="E7" s="2" t="s">
        <v>98</v>
      </c>
      <c r="F7" s="2" t="s">
        <v>7</v>
      </c>
      <c r="G7" s="2" t="s">
        <v>186</v>
      </c>
      <c r="H7" s="2" t="s">
        <v>33</v>
      </c>
      <c r="I7" s="2" t="s">
        <v>8</v>
      </c>
      <c r="J7" s="22" t="s">
        <v>150</v>
      </c>
      <c r="K7" s="2" t="s">
        <v>94</v>
      </c>
      <c r="L7" s="2" t="s">
        <v>93</v>
      </c>
      <c r="M7" s="2" t="s">
        <v>171</v>
      </c>
      <c r="N7" s="2" t="s">
        <v>9</v>
      </c>
      <c r="O7" s="2" t="s">
        <v>30</v>
      </c>
      <c r="P7" s="2" t="s">
        <v>351</v>
      </c>
      <c r="Q7" s="2" t="s">
        <v>156</v>
      </c>
      <c r="R7" s="2" t="s">
        <v>157</v>
      </c>
      <c r="S7" s="2" t="s">
        <v>155</v>
      </c>
      <c r="T7" s="21"/>
    </row>
    <row r="8" spans="1:20" ht="242.25">
      <c r="A8" s="41" t="s">
        <v>223</v>
      </c>
      <c r="B8" s="41" t="s">
        <v>343</v>
      </c>
      <c r="C8" s="41" t="s">
        <v>220</v>
      </c>
      <c r="D8" s="41" t="s">
        <v>219</v>
      </c>
      <c r="E8" s="41" t="s">
        <v>221</v>
      </c>
      <c r="F8" s="41" t="s">
        <v>222</v>
      </c>
      <c r="G8" s="42" t="s">
        <v>347</v>
      </c>
      <c r="H8" s="41" t="s">
        <v>232</v>
      </c>
      <c r="I8" s="41" t="s">
        <v>235</v>
      </c>
      <c r="J8" s="44" t="s">
        <v>240</v>
      </c>
      <c r="K8" s="44" t="s">
        <v>245</v>
      </c>
      <c r="L8" s="45">
        <v>1</v>
      </c>
      <c r="M8" s="41" t="s">
        <v>182</v>
      </c>
      <c r="N8" s="44" t="s">
        <v>250</v>
      </c>
      <c r="O8" s="46">
        <v>10000</v>
      </c>
      <c r="P8" s="46">
        <v>359</v>
      </c>
      <c r="Q8" s="46">
        <v>450</v>
      </c>
      <c r="R8" s="46">
        <v>4596</v>
      </c>
      <c r="S8" s="46">
        <v>4595</v>
      </c>
      <c r="T8" s="97"/>
    </row>
    <row r="9" spans="1:20" ht="242.25">
      <c r="A9" s="41" t="s">
        <v>223</v>
      </c>
      <c r="B9" s="41" t="s">
        <v>343</v>
      </c>
      <c r="C9" s="41" t="s">
        <v>220</v>
      </c>
      <c r="D9" s="41" t="s">
        <v>219</v>
      </c>
      <c r="E9" s="41" t="s">
        <v>224</v>
      </c>
      <c r="F9" s="41" t="s">
        <v>225</v>
      </c>
      <c r="G9" s="43" t="s">
        <v>348</v>
      </c>
      <c r="H9" s="41" t="s">
        <v>233</v>
      </c>
      <c r="I9" s="41" t="s">
        <v>236</v>
      </c>
      <c r="J9" s="44" t="s">
        <v>241</v>
      </c>
      <c r="K9" s="44" t="s">
        <v>246</v>
      </c>
      <c r="L9" s="45">
        <v>1</v>
      </c>
      <c r="M9" s="41" t="s">
        <v>182</v>
      </c>
      <c r="N9" s="44" t="s">
        <v>251</v>
      </c>
      <c r="O9" s="46">
        <v>12750</v>
      </c>
      <c r="P9" s="46">
        <v>2881</v>
      </c>
      <c r="Q9" s="46">
        <v>730</v>
      </c>
      <c r="R9" s="46">
        <v>4570</v>
      </c>
      <c r="S9" s="46">
        <v>4569</v>
      </c>
      <c r="T9" s="97"/>
    </row>
    <row r="10" spans="1:20" ht="242.25">
      <c r="A10" s="41" t="s">
        <v>223</v>
      </c>
      <c r="B10" s="41" t="s">
        <v>343</v>
      </c>
      <c r="C10" s="41" t="s">
        <v>220</v>
      </c>
      <c r="D10" s="41" t="s">
        <v>219</v>
      </c>
      <c r="E10" s="41" t="s">
        <v>344</v>
      </c>
      <c r="F10" s="41" t="s">
        <v>227</v>
      </c>
      <c r="G10" s="43" t="s">
        <v>349</v>
      </c>
      <c r="H10" s="41" t="s">
        <v>229</v>
      </c>
      <c r="I10" s="41" t="s">
        <v>237</v>
      </c>
      <c r="J10" s="44" t="s">
        <v>242</v>
      </c>
      <c r="K10" s="44" t="s">
        <v>247</v>
      </c>
      <c r="L10" s="45">
        <v>1</v>
      </c>
      <c r="M10" s="41" t="s">
        <v>182</v>
      </c>
      <c r="N10" s="44" t="s">
        <v>252</v>
      </c>
      <c r="O10" s="46">
        <v>5000</v>
      </c>
      <c r="P10" s="46">
        <v>979</v>
      </c>
      <c r="Q10" s="46">
        <v>1000</v>
      </c>
      <c r="R10" s="46">
        <v>1511</v>
      </c>
      <c r="S10" s="46">
        <v>1510</v>
      </c>
      <c r="T10" s="97"/>
    </row>
    <row r="11" spans="1:20" ht="242.25">
      <c r="A11" s="41" t="s">
        <v>223</v>
      </c>
      <c r="B11" s="41" t="s">
        <v>343</v>
      </c>
      <c r="C11" s="41" t="s">
        <v>220</v>
      </c>
      <c r="D11" s="41" t="s">
        <v>219</v>
      </c>
      <c r="E11" s="41" t="s">
        <v>345</v>
      </c>
      <c r="F11" s="41" t="s">
        <v>228</v>
      </c>
      <c r="G11" s="70" t="s">
        <v>350</v>
      </c>
      <c r="H11" s="41" t="s">
        <v>234</v>
      </c>
      <c r="I11" s="41" t="s">
        <v>238</v>
      </c>
      <c r="J11" s="44" t="s">
        <v>243</v>
      </c>
      <c r="K11" s="44" t="s">
        <v>248</v>
      </c>
      <c r="L11" s="45">
        <v>0.6</v>
      </c>
      <c r="M11" s="41" t="s">
        <v>182</v>
      </c>
      <c r="N11" s="44" t="s">
        <v>253</v>
      </c>
      <c r="O11" s="68">
        <v>5</v>
      </c>
      <c r="P11" s="73">
        <v>0.48</v>
      </c>
      <c r="Q11" s="73">
        <v>1.52</v>
      </c>
      <c r="R11" s="46">
        <v>1</v>
      </c>
      <c r="S11" s="46">
        <v>2</v>
      </c>
    </row>
    <row r="12" spans="1:20" ht="242.25">
      <c r="A12" s="41" t="s">
        <v>223</v>
      </c>
      <c r="B12" s="41" t="s">
        <v>343</v>
      </c>
      <c r="C12" s="41" t="s">
        <v>220</v>
      </c>
      <c r="D12" s="41" t="s">
        <v>219</v>
      </c>
      <c r="E12" s="41" t="s">
        <v>346</v>
      </c>
      <c r="F12" s="41" t="s">
        <v>228</v>
      </c>
      <c r="G12" s="70" t="s">
        <v>350</v>
      </c>
      <c r="H12" s="41" t="s">
        <v>230</v>
      </c>
      <c r="I12" s="41" t="s">
        <v>239</v>
      </c>
      <c r="J12" s="44" t="s">
        <v>244</v>
      </c>
      <c r="K12" s="44" t="s">
        <v>249</v>
      </c>
      <c r="L12" s="45">
        <v>0.4</v>
      </c>
      <c r="M12" s="41" t="s">
        <v>182</v>
      </c>
      <c r="N12" s="44" t="s">
        <v>254</v>
      </c>
      <c r="O12" s="68">
        <v>1</v>
      </c>
      <c r="P12" s="68">
        <v>1</v>
      </c>
      <c r="Q12" s="68">
        <v>1</v>
      </c>
      <c r="R12" s="68">
        <v>1</v>
      </c>
      <c r="S12" s="68">
        <v>1</v>
      </c>
    </row>
    <row r="13" spans="1:20" customFormat="1" ht="242.25">
      <c r="A13" s="41" t="s">
        <v>358</v>
      </c>
      <c r="B13" s="41" t="s">
        <v>343</v>
      </c>
      <c r="C13" s="41" t="s">
        <v>382</v>
      </c>
      <c r="D13" s="41" t="s">
        <v>383</v>
      </c>
      <c r="E13" s="41" t="s">
        <v>356</v>
      </c>
      <c r="F13" s="41" t="s">
        <v>352</v>
      </c>
      <c r="G13" s="70" t="s">
        <v>354</v>
      </c>
      <c r="H13" s="41" t="s">
        <v>233</v>
      </c>
      <c r="I13" s="41" t="s">
        <v>236</v>
      </c>
      <c r="J13" s="44" t="s">
        <v>359</v>
      </c>
      <c r="K13" s="44" t="s">
        <v>361</v>
      </c>
      <c r="L13" s="45">
        <v>1</v>
      </c>
      <c r="M13" s="41" t="s">
        <v>182</v>
      </c>
      <c r="N13" s="44" t="s">
        <v>251</v>
      </c>
      <c r="O13" s="82">
        <v>1800</v>
      </c>
      <c r="P13" s="68">
        <v>0</v>
      </c>
      <c r="Q13" s="68">
        <v>315</v>
      </c>
      <c r="R13" s="68">
        <v>743</v>
      </c>
      <c r="S13" s="68">
        <v>742</v>
      </c>
      <c r="T13" s="98"/>
    </row>
    <row r="14" spans="1:20" customFormat="1" ht="242.25">
      <c r="A14" s="41" t="s">
        <v>358</v>
      </c>
      <c r="B14" s="41" t="s">
        <v>343</v>
      </c>
      <c r="C14" s="41" t="s">
        <v>382</v>
      </c>
      <c r="D14" s="41" t="s">
        <v>384</v>
      </c>
      <c r="E14" s="41" t="s">
        <v>357</v>
      </c>
      <c r="F14" s="41" t="s">
        <v>353</v>
      </c>
      <c r="G14" s="70" t="s">
        <v>355</v>
      </c>
      <c r="H14" s="41" t="s">
        <v>233</v>
      </c>
      <c r="I14" s="41" t="s">
        <v>236</v>
      </c>
      <c r="J14" s="44" t="s">
        <v>359</v>
      </c>
      <c r="K14" s="44" t="s">
        <v>360</v>
      </c>
      <c r="L14" s="45">
        <v>1</v>
      </c>
      <c r="M14" s="41" t="s">
        <v>182</v>
      </c>
      <c r="N14" s="44" t="s">
        <v>251</v>
      </c>
      <c r="O14" s="68">
        <v>450</v>
      </c>
      <c r="P14" s="68">
        <v>0</v>
      </c>
      <c r="Q14" s="68">
        <v>86</v>
      </c>
      <c r="R14" s="68">
        <v>182</v>
      </c>
      <c r="S14" s="68">
        <v>182</v>
      </c>
    </row>
    <row r="15" spans="1:20" customFormat="1" ht="14.25"/>
    <row r="16" spans="1:20" customFormat="1" ht="14.25">
      <c r="D16" s="89"/>
    </row>
    <row r="17" customFormat="1" ht="14.25"/>
    <row r="18" customFormat="1" ht="14.25"/>
    <row r="19" customFormat="1" ht="14.25"/>
    <row r="20" customFormat="1" ht="14.25"/>
    <row r="21" customFormat="1" ht="14.25"/>
    <row r="22" customFormat="1" ht="14.25"/>
    <row r="23" customFormat="1" ht="14.25"/>
    <row r="24" customFormat="1" ht="14.25"/>
    <row r="25" customFormat="1" ht="14.25"/>
    <row r="26" customFormat="1" ht="14.25"/>
    <row r="27" customFormat="1" ht="14.25"/>
    <row r="28" customFormat="1" ht="14.25"/>
    <row r="29" customFormat="1" ht="14.25"/>
    <row r="30" customFormat="1" ht="14.25"/>
    <row r="31" customFormat="1" ht="14.25"/>
    <row r="32" customFormat="1" ht="14.25"/>
    <row r="33" customFormat="1" ht="14.25"/>
    <row r="34" customFormat="1" ht="14.25"/>
    <row r="35" customFormat="1" ht="14.25"/>
    <row r="36" customFormat="1" ht="14.25"/>
    <row r="37" customFormat="1" ht="14.25"/>
    <row r="38" customFormat="1" ht="14.25"/>
    <row r="39" customFormat="1" ht="14.25"/>
    <row r="40" customFormat="1" ht="14.25"/>
    <row r="41" customFormat="1" ht="14.25"/>
    <row r="42" customFormat="1" ht="14.25"/>
    <row r="43" customFormat="1" ht="14.25"/>
  </sheetData>
  <mergeCells count="8">
    <mergeCell ref="A6:S6"/>
    <mergeCell ref="A5:B5"/>
    <mergeCell ref="A1:B4"/>
    <mergeCell ref="C1:R1"/>
    <mergeCell ref="C2:R2"/>
    <mergeCell ref="C3:R3"/>
    <mergeCell ref="C4:R4"/>
    <mergeCell ref="C5:I5"/>
  </mergeCells>
  <dataValidations count="1">
    <dataValidation type="list" allowBlank="1" showInputMessage="1" showErrorMessage="1" sqref="M8:M14 M44:M290">
      <formula1>$U$9:$U$10</formula1>
    </dataValidation>
  </dataValidations>
  <pageMargins left="0.7" right="0.7" top="0.75" bottom="0.75" header="0.3" footer="0.3"/>
  <pageSetup paperSize="9" orientation="portrait" r:id="rId1"/>
  <ignoredErrors>
    <ignoredError sqref="G11:G12"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H1" zoomScale="94" zoomScaleNormal="100" workbookViewId="0">
      <selection activeCell="F10" sqref="F10"/>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7" s="1" customFormat="1" ht="22.5" customHeight="1">
      <c r="A1" s="189"/>
      <c r="B1" s="190"/>
      <c r="C1" s="195" t="s">
        <v>1</v>
      </c>
      <c r="D1" s="196"/>
      <c r="E1" s="196"/>
      <c r="F1" s="196"/>
      <c r="G1" s="196"/>
      <c r="H1" s="196"/>
      <c r="I1" s="196"/>
      <c r="J1" s="196"/>
      <c r="K1" s="196"/>
      <c r="L1" s="196"/>
      <c r="M1" s="197"/>
      <c r="N1" s="31" t="s">
        <v>212</v>
      </c>
    </row>
    <row r="2" spans="1:17" s="1" customFormat="1" ht="22.5" customHeight="1">
      <c r="A2" s="191"/>
      <c r="B2" s="192"/>
      <c r="C2" s="195" t="s">
        <v>2</v>
      </c>
      <c r="D2" s="196"/>
      <c r="E2" s="196"/>
      <c r="F2" s="196"/>
      <c r="G2" s="196"/>
      <c r="H2" s="196"/>
      <c r="I2" s="196"/>
      <c r="J2" s="196"/>
      <c r="K2" s="196"/>
      <c r="L2" s="196"/>
      <c r="M2" s="197"/>
      <c r="N2" s="31" t="s">
        <v>3</v>
      </c>
    </row>
    <row r="3" spans="1:17" s="1" customFormat="1" ht="22.5" customHeight="1">
      <c r="A3" s="191"/>
      <c r="B3" s="192"/>
      <c r="C3" s="195" t="s">
        <v>4</v>
      </c>
      <c r="D3" s="196"/>
      <c r="E3" s="196"/>
      <c r="F3" s="196"/>
      <c r="G3" s="196"/>
      <c r="H3" s="196"/>
      <c r="I3" s="196"/>
      <c r="J3" s="196"/>
      <c r="K3" s="196"/>
      <c r="L3" s="196"/>
      <c r="M3" s="197"/>
      <c r="N3" s="31" t="s">
        <v>211</v>
      </c>
    </row>
    <row r="4" spans="1:17" s="1" customFormat="1" ht="22.5" customHeight="1">
      <c r="A4" s="193"/>
      <c r="B4" s="194"/>
      <c r="C4" s="195" t="s">
        <v>153</v>
      </c>
      <c r="D4" s="196"/>
      <c r="E4" s="196"/>
      <c r="F4" s="196"/>
      <c r="G4" s="196"/>
      <c r="H4" s="196"/>
      <c r="I4" s="196"/>
      <c r="J4" s="196"/>
      <c r="K4" s="196"/>
      <c r="L4" s="196"/>
      <c r="M4" s="197"/>
      <c r="N4" s="31" t="s">
        <v>213</v>
      </c>
    </row>
    <row r="5" spans="1:17" s="1" customFormat="1" ht="26.25" customHeight="1">
      <c r="A5" s="187" t="s">
        <v>5</v>
      </c>
      <c r="B5" s="188"/>
      <c r="C5" s="198" t="s">
        <v>231</v>
      </c>
      <c r="D5" s="199"/>
      <c r="E5" s="199"/>
      <c r="F5" s="199"/>
      <c r="G5" s="199"/>
      <c r="H5" s="199"/>
      <c r="I5" s="199"/>
      <c r="J5" s="199"/>
      <c r="K5" s="199"/>
      <c r="L5" s="199"/>
      <c r="M5" s="199"/>
      <c r="N5" s="199"/>
    </row>
    <row r="6" spans="1:17" s="1" customFormat="1" ht="15" customHeight="1">
      <c r="A6" s="183" t="s">
        <v>149</v>
      </c>
      <c r="B6" s="183"/>
      <c r="C6" s="183"/>
      <c r="D6" s="183"/>
      <c r="E6" s="183"/>
      <c r="F6" s="183"/>
      <c r="G6" s="183"/>
      <c r="H6" s="183"/>
      <c r="I6" s="183"/>
      <c r="J6" s="183"/>
      <c r="K6" s="183"/>
      <c r="L6" s="184"/>
      <c r="M6" s="179" t="s">
        <v>91</v>
      </c>
      <c r="N6" s="180"/>
    </row>
    <row r="7" spans="1:17" s="1" customFormat="1">
      <c r="A7" s="185"/>
      <c r="B7" s="185"/>
      <c r="C7" s="185"/>
      <c r="D7" s="185"/>
      <c r="E7" s="185"/>
      <c r="F7" s="185"/>
      <c r="G7" s="185"/>
      <c r="H7" s="185"/>
      <c r="I7" s="185"/>
      <c r="J7" s="185"/>
      <c r="K7" s="185"/>
      <c r="L7" s="186"/>
      <c r="M7" s="181"/>
      <c r="N7" s="182"/>
    </row>
    <row r="8" spans="1:17" s="23" customFormat="1" ht="66.75" customHeight="1">
      <c r="A8" s="2" t="s">
        <v>95</v>
      </c>
      <c r="B8" s="2" t="s">
        <v>183</v>
      </c>
      <c r="C8" s="2" t="s">
        <v>165</v>
      </c>
      <c r="D8" s="2" t="s">
        <v>84</v>
      </c>
      <c r="E8" s="2" t="s">
        <v>85</v>
      </c>
      <c r="F8" s="2" t="s">
        <v>86</v>
      </c>
      <c r="G8" s="2" t="s">
        <v>160</v>
      </c>
      <c r="H8" s="2" t="s">
        <v>162</v>
      </c>
      <c r="I8" s="2" t="s">
        <v>161</v>
      </c>
      <c r="J8" s="2" t="s">
        <v>152</v>
      </c>
      <c r="K8" s="2" t="s">
        <v>92</v>
      </c>
      <c r="L8" s="2" t="s">
        <v>87</v>
      </c>
      <c r="M8" s="2" t="s">
        <v>26</v>
      </c>
      <c r="N8" s="2" t="s">
        <v>27</v>
      </c>
    </row>
    <row r="9" spans="1:17" ht="306.95" customHeight="1">
      <c r="A9" s="48" t="s">
        <v>221</v>
      </c>
      <c r="B9" s="48" t="s">
        <v>325</v>
      </c>
      <c r="C9" s="48" t="s">
        <v>326</v>
      </c>
      <c r="D9" s="48" t="s">
        <v>327</v>
      </c>
      <c r="E9" s="48" t="s">
        <v>328</v>
      </c>
      <c r="F9" s="48" t="s">
        <v>329</v>
      </c>
      <c r="G9" s="48" t="s">
        <v>330</v>
      </c>
      <c r="H9" s="48" t="s">
        <v>331</v>
      </c>
      <c r="I9" s="48" t="s">
        <v>332</v>
      </c>
      <c r="J9" s="48" t="s">
        <v>333</v>
      </c>
      <c r="K9" s="48" t="s">
        <v>89</v>
      </c>
      <c r="L9" s="48" t="s">
        <v>334</v>
      </c>
      <c r="M9" s="52" t="s">
        <v>341</v>
      </c>
      <c r="N9" s="52" t="s">
        <v>342</v>
      </c>
    </row>
    <row r="10" spans="1:17" ht="153" customHeight="1">
      <c r="A10" s="48" t="s">
        <v>224</v>
      </c>
      <c r="B10" s="48" t="s">
        <v>325</v>
      </c>
      <c r="C10" s="48" t="s">
        <v>326</v>
      </c>
      <c r="D10" s="48" t="s">
        <v>335</v>
      </c>
      <c r="E10" s="48" t="s">
        <v>328</v>
      </c>
      <c r="F10" s="48" t="s">
        <v>336</v>
      </c>
      <c r="G10" s="48" t="s">
        <v>337</v>
      </c>
      <c r="H10" s="48" t="s">
        <v>338</v>
      </c>
      <c r="I10" s="48" t="s">
        <v>332</v>
      </c>
      <c r="J10" s="48" t="s">
        <v>333</v>
      </c>
      <c r="K10" s="48" t="s">
        <v>89</v>
      </c>
      <c r="L10" s="48" t="s">
        <v>334</v>
      </c>
      <c r="M10" s="52" t="s">
        <v>339</v>
      </c>
      <c r="N10" s="52" t="s">
        <v>340</v>
      </c>
      <c r="Q10" t="s">
        <v>88</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110">
      <formula1>$Q$10:$Q$10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6"/>
  <sheetViews>
    <sheetView tabSelected="1" topLeftCell="B8" zoomScale="70" zoomScaleNormal="70" workbookViewId="0">
      <pane xSplit="1" ySplit="1" topLeftCell="K9" activePane="bottomRight" state="frozen"/>
      <selection activeCell="B8" sqref="B8"/>
      <selection pane="topRight" activeCell="C8" sqref="C8"/>
      <selection pane="bottomLeft" activeCell="B9" sqref="B9"/>
      <selection pane="bottomRight" activeCell="V10" sqref="V10"/>
    </sheetView>
  </sheetViews>
  <sheetFormatPr baseColWidth="10" defaultRowHeight="14.25"/>
  <cols>
    <col min="1" max="1" width="23.375" customWidth="1"/>
    <col min="2" max="3" width="23.125" customWidth="1"/>
    <col min="4" max="4" width="27.125" customWidth="1"/>
    <col min="5" max="5" width="29.625" customWidth="1"/>
    <col min="6" max="6" width="32.625" bestFit="1" customWidth="1"/>
    <col min="7" max="7" width="41.125" bestFit="1" customWidth="1"/>
    <col min="8" max="8" width="47" bestFit="1" customWidth="1"/>
    <col min="9" max="9" width="31.875" bestFit="1" customWidth="1"/>
    <col min="10" max="10" width="31.875" customWidth="1"/>
    <col min="11" max="12" width="45.125" customWidth="1"/>
    <col min="13" max="13" width="19.375" customWidth="1"/>
    <col min="14" max="14" width="36.125" customWidth="1"/>
    <col min="15" max="15" width="21.125" customWidth="1"/>
    <col min="16" max="16" width="21.625" customWidth="1"/>
    <col min="17" max="17" width="20.875" customWidth="1"/>
    <col min="18" max="18" width="35.875" bestFit="1" customWidth="1"/>
    <col min="19" max="19" width="31.625" bestFit="1" customWidth="1"/>
    <col min="20" max="20" width="32.875" bestFit="1" customWidth="1"/>
    <col min="21" max="21" width="37.125" customWidth="1"/>
    <col min="22" max="22" width="61.875" customWidth="1"/>
    <col min="23" max="23" width="31.125" customWidth="1"/>
    <col min="24" max="24" width="46.125" bestFit="1" customWidth="1"/>
    <col min="25" max="25" width="46.125" customWidth="1"/>
    <col min="26" max="26" width="29.375" bestFit="1" customWidth="1"/>
    <col min="27" max="27" width="27.125" bestFit="1" customWidth="1"/>
    <col min="28" max="28" width="33.125" bestFit="1" customWidth="1"/>
    <col min="29" max="29" width="27.125" customWidth="1"/>
    <col min="30" max="30" width="22.625" customWidth="1"/>
    <col min="31" max="31" width="33.5" customWidth="1"/>
    <col min="39" max="39" width="56.875" hidden="1" customWidth="1"/>
    <col min="40" max="40" width="11.375" bestFit="1" customWidth="1"/>
  </cols>
  <sheetData>
    <row r="1" spans="1:40" s="1" customFormat="1" ht="23.25" customHeight="1" thickBot="1">
      <c r="A1" s="324" t="s">
        <v>0</v>
      </c>
      <c r="B1" s="324"/>
      <c r="C1" s="329" t="s">
        <v>1</v>
      </c>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69" t="s">
        <v>212</v>
      </c>
    </row>
    <row r="2" spans="1:40" s="1" customFormat="1" ht="23.25" customHeight="1" thickBot="1">
      <c r="A2" s="324"/>
      <c r="B2" s="324"/>
      <c r="C2" s="329" t="s">
        <v>2</v>
      </c>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69" t="s">
        <v>3</v>
      </c>
    </row>
    <row r="3" spans="1:40" s="1" customFormat="1" ht="23.25" customHeight="1" thickBot="1">
      <c r="A3" s="324"/>
      <c r="B3" s="324"/>
      <c r="C3" s="329" t="s">
        <v>4</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69" t="s">
        <v>211</v>
      </c>
    </row>
    <row r="4" spans="1:40" s="1" customFormat="1" ht="23.25" customHeight="1" thickBot="1">
      <c r="A4" s="324"/>
      <c r="B4" s="324"/>
      <c r="C4" s="329" t="s">
        <v>153</v>
      </c>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69" t="s">
        <v>215</v>
      </c>
    </row>
    <row r="5" spans="1:40" s="1" customFormat="1" ht="26.25" customHeight="1" thickBot="1">
      <c r="A5" s="328" t="s">
        <v>5</v>
      </c>
      <c r="B5" s="328"/>
      <c r="C5" s="330" t="s">
        <v>255</v>
      </c>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62"/>
    </row>
    <row r="6" spans="1:40" ht="15" customHeight="1" thickBot="1">
      <c r="A6" s="327" t="s">
        <v>163</v>
      </c>
      <c r="B6" s="327"/>
      <c r="C6" s="327"/>
      <c r="D6" s="327"/>
      <c r="E6" s="327"/>
      <c r="F6" s="327"/>
      <c r="G6" s="327"/>
      <c r="H6" s="327"/>
      <c r="I6" s="327"/>
      <c r="J6" s="327"/>
      <c r="K6" s="327"/>
      <c r="L6" s="327"/>
      <c r="M6" s="327"/>
      <c r="N6" s="327"/>
      <c r="O6" s="327"/>
      <c r="P6" s="327"/>
      <c r="Q6" s="327"/>
      <c r="R6" s="327"/>
      <c r="S6" s="327"/>
      <c r="T6" s="327"/>
      <c r="U6" s="327"/>
      <c r="V6" s="327"/>
      <c r="W6" s="325" t="s">
        <v>422</v>
      </c>
      <c r="X6" s="325"/>
      <c r="Y6" s="325"/>
      <c r="Z6" s="325"/>
      <c r="AA6" s="325"/>
      <c r="AB6" s="325"/>
      <c r="AC6" s="326" t="s">
        <v>6</v>
      </c>
      <c r="AD6" s="326"/>
      <c r="AE6" s="326"/>
    </row>
    <row r="7" spans="1:40" ht="15" customHeight="1" thickBot="1">
      <c r="A7" s="327"/>
      <c r="B7" s="327"/>
      <c r="C7" s="327"/>
      <c r="D7" s="327"/>
      <c r="E7" s="327"/>
      <c r="F7" s="327"/>
      <c r="G7" s="327"/>
      <c r="H7" s="327"/>
      <c r="I7" s="327"/>
      <c r="J7" s="327"/>
      <c r="K7" s="327"/>
      <c r="L7" s="327"/>
      <c r="M7" s="327"/>
      <c r="N7" s="327"/>
      <c r="O7" s="327"/>
      <c r="P7" s="327"/>
      <c r="Q7" s="327"/>
      <c r="R7" s="327"/>
      <c r="S7" s="327"/>
      <c r="T7" s="327"/>
      <c r="U7" s="327"/>
      <c r="V7" s="327"/>
      <c r="W7" s="325"/>
      <c r="X7" s="325"/>
      <c r="Y7" s="325"/>
      <c r="Z7" s="325"/>
      <c r="AA7" s="325"/>
      <c r="AB7" s="325"/>
      <c r="AC7" s="326"/>
      <c r="AD7" s="326"/>
      <c r="AE7" s="326"/>
    </row>
    <row r="8" spans="1:40" s="28" customFormat="1" ht="64.5" customHeight="1" thickBot="1">
      <c r="A8" s="55" t="s">
        <v>95</v>
      </c>
      <c r="B8" s="55" t="s">
        <v>7</v>
      </c>
      <c r="C8" s="55" t="s">
        <v>186</v>
      </c>
      <c r="D8" s="65" t="s">
        <v>405</v>
      </c>
      <c r="E8" s="65" t="s">
        <v>10</v>
      </c>
      <c r="F8" s="55" t="s">
        <v>11</v>
      </c>
      <c r="G8" s="65" t="s">
        <v>144</v>
      </c>
      <c r="H8" s="65" t="s">
        <v>190</v>
      </c>
      <c r="I8" s="65" t="s">
        <v>145</v>
      </c>
      <c r="J8" s="65" t="s">
        <v>195</v>
      </c>
      <c r="K8" s="66" t="s">
        <v>184</v>
      </c>
      <c r="L8" s="66" t="s">
        <v>203</v>
      </c>
      <c r="M8" s="66" t="s">
        <v>12</v>
      </c>
      <c r="N8" s="55" t="s">
        <v>188</v>
      </c>
      <c r="O8" s="66" t="s">
        <v>146</v>
      </c>
      <c r="P8" s="66" t="s">
        <v>147</v>
      </c>
      <c r="Q8" s="55" t="s">
        <v>16</v>
      </c>
      <c r="R8" s="55" t="s">
        <v>17</v>
      </c>
      <c r="S8" s="55" t="s">
        <v>158</v>
      </c>
      <c r="T8" s="55" t="s">
        <v>35</v>
      </c>
      <c r="U8" s="55" t="s">
        <v>100</v>
      </c>
      <c r="V8" s="55" t="s">
        <v>101</v>
      </c>
      <c r="W8" s="67" t="s">
        <v>22</v>
      </c>
      <c r="X8" s="67" t="s">
        <v>148</v>
      </c>
      <c r="Y8" s="67" t="s">
        <v>200</v>
      </c>
      <c r="Z8" s="67" t="s">
        <v>23</v>
      </c>
      <c r="AA8" s="67" t="s">
        <v>24</v>
      </c>
      <c r="AB8" s="67" t="s">
        <v>25</v>
      </c>
      <c r="AC8" s="54" t="s">
        <v>439</v>
      </c>
      <c r="AD8" s="54" t="s">
        <v>18</v>
      </c>
      <c r="AE8" s="53" t="s">
        <v>20</v>
      </c>
    </row>
    <row r="9" spans="1:40" s="7" customFormat="1" ht="63" customHeight="1">
      <c r="A9" s="234" t="s">
        <v>221</v>
      </c>
      <c r="B9" s="237" t="s">
        <v>222</v>
      </c>
      <c r="C9" s="304">
        <v>36893</v>
      </c>
      <c r="D9" s="243" t="s">
        <v>406</v>
      </c>
      <c r="E9" s="243" t="s">
        <v>256</v>
      </c>
      <c r="F9" s="307">
        <v>2024130010012</v>
      </c>
      <c r="G9" s="243" t="s">
        <v>387</v>
      </c>
      <c r="H9" s="243" t="s">
        <v>260</v>
      </c>
      <c r="I9" s="243" t="s">
        <v>261</v>
      </c>
      <c r="J9" s="296">
        <v>1</v>
      </c>
      <c r="K9" s="243" t="s">
        <v>270</v>
      </c>
      <c r="L9" s="212" t="s">
        <v>204</v>
      </c>
      <c r="M9" s="243" t="s">
        <v>390</v>
      </c>
      <c r="N9" s="318">
        <v>17</v>
      </c>
      <c r="O9" s="263">
        <v>46047</v>
      </c>
      <c r="P9" s="263">
        <v>46356</v>
      </c>
      <c r="Q9" s="322">
        <f>+_xlfn.DAYS(P9,O9)</f>
        <v>309</v>
      </c>
      <c r="R9" s="216">
        <f>4596*4.5</f>
        <v>20682</v>
      </c>
      <c r="S9" s="203" t="s">
        <v>273</v>
      </c>
      <c r="T9" s="212" t="s">
        <v>274</v>
      </c>
      <c r="U9" s="76" t="s">
        <v>275</v>
      </c>
      <c r="V9" s="76" t="s">
        <v>280</v>
      </c>
      <c r="W9" s="212" t="s">
        <v>285</v>
      </c>
      <c r="X9" s="224" t="s">
        <v>399</v>
      </c>
      <c r="Y9" s="310">
        <v>563653349</v>
      </c>
      <c r="Z9" s="212" t="s">
        <v>76</v>
      </c>
      <c r="AA9" s="212" t="s">
        <v>53</v>
      </c>
      <c r="AB9" s="203" t="s">
        <v>427</v>
      </c>
      <c r="AC9" s="200">
        <v>5124121354</v>
      </c>
      <c r="AD9" s="203" t="s">
        <v>440</v>
      </c>
      <c r="AE9" s="206" t="s">
        <v>286</v>
      </c>
      <c r="AM9" s="7" t="s">
        <v>204</v>
      </c>
    </row>
    <row r="10" spans="1:40" s="7" customFormat="1" ht="41.1" customHeight="1">
      <c r="A10" s="235"/>
      <c r="B10" s="238"/>
      <c r="C10" s="305"/>
      <c r="D10" s="244"/>
      <c r="E10" s="244"/>
      <c r="F10" s="308"/>
      <c r="G10" s="244"/>
      <c r="H10" s="244"/>
      <c r="I10" s="244"/>
      <c r="J10" s="297"/>
      <c r="K10" s="267"/>
      <c r="L10" s="210"/>
      <c r="M10" s="267"/>
      <c r="N10" s="319"/>
      <c r="O10" s="274"/>
      <c r="P10" s="274"/>
      <c r="Q10" s="323"/>
      <c r="R10" s="217"/>
      <c r="S10" s="204"/>
      <c r="T10" s="210"/>
      <c r="U10" s="47" t="s">
        <v>276</v>
      </c>
      <c r="V10" s="47" t="s">
        <v>281</v>
      </c>
      <c r="W10" s="210"/>
      <c r="X10" s="227"/>
      <c r="Y10" s="311"/>
      <c r="Z10" s="210"/>
      <c r="AA10" s="210"/>
      <c r="AB10" s="210"/>
      <c r="AC10" s="201"/>
      <c r="AD10" s="204"/>
      <c r="AE10" s="207"/>
    </row>
    <row r="11" spans="1:40" s="7" customFormat="1" ht="54.95" customHeight="1">
      <c r="A11" s="235"/>
      <c r="B11" s="238"/>
      <c r="C11" s="305"/>
      <c r="D11" s="244"/>
      <c r="E11" s="244"/>
      <c r="F11" s="308"/>
      <c r="G11" s="244"/>
      <c r="H11" s="244"/>
      <c r="I11" s="244"/>
      <c r="J11" s="297"/>
      <c r="K11" s="269" t="s">
        <v>271</v>
      </c>
      <c r="L11" s="269"/>
      <c r="M11" s="269" t="s">
        <v>391</v>
      </c>
      <c r="N11" s="319">
        <v>1</v>
      </c>
      <c r="O11" s="263">
        <v>46113</v>
      </c>
      <c r="P11" s="263">
        <v>46387</v>
      </c>
      <c r="Q11" s="322">
        <f>+_xlfn.DAYS(P11,O11)</f>
        <v>274</v>
      </c>
      <c r="R11" s="217"/>
      <c r="S11" s="204"/>
      <c r="T11" s="210"/>
      <c r="U11" s="315" t="s">
        <v>277</v>
      </c>
      <c r="V11" s="274" t="s">
        <v>282</v>
      </c>
      <c r="W11" s="213"/>
      <c r="X11" s="225"/>
      <c r="Y11" s="312"/>
      <c r="Z11" s="213"/>
      <c r="AA11" s="213"/>
      <c r="AB11" s="213"/>
      <c r="AC11" s="201"/>
      <c r="AD11" s="204"/>
      <c r="AE11" s="207"/>
    </row>
    <row r="12" spans="1:40" s="7" customFormat="1" ht="45" customHeight="1">
      <c r="A12" s="235"/>
      <c r="B12" s="238"/>
      <c r="C12" s="305"/>
      <c r="D12" s="244"/>
      <c r="E12" s="244"/>
      <c r="F12" s="308"/>
      <c r="G12" s="244"/>
      <c r="H12" s="244"/>
      <c r="I12" s="244"/>
      <c r="J12" s="297"/>
      <c r="K12" s="267"/>
      <c r="L12" s="267"/>
      <c r="M12" s="267"/>
      <c r="N12" s="319"/>
      <c r="O12" s="274"/>
      <c r="P12" s="274"/>
      <c r="Q12" s="323"/>
      <c r="R12" s="217"/>
      <c r="S12" s="204"/>
      <c r="T12" s="210"/>
      <c r="U12" s="315"/>
      <c r="V12" s="274"/>
      <c r="W12" s="214" t="s">
        <v>285</v>
      </c>
      <c r="X12" s="226" t="s">
        <v>423</v>
      </c>
      <c r="Y12" s="313">
        <v>51241213</v>
      </c>
      <c r="Z12" s="215" t="s">
        <v>64</v>
      </c>
      <c r="AA12" s="214" t="s">
        <v>53</v>
      </c>
      <c r="AB12" s="215" t="s">
        <v>428</v>
      </c>
      <c r="AC12" s="201"/>
      <c r="AD12" s="204"/>
      <c r="AE12" s="207"/>
    </row>
    <row r="13" spans="1:40" s="7" customFormat="1" ht="78" customHeight="1">
      <c r="A13" s="235"/>
      <c r="B13" s="238"/>
      <c r="C13" s="305"/>
      <c r="D13" s="244"/>
      <c r="E13" s="244"/>
      <c r="F13" s="308"/>
      <c r="G13" s="244"/>
      <c r="H13" s="244"/>
      <c r="I13" s="244"/>
      <c r="J13" s="297"/>
      <c r="K13" s="269" t="s">
        <v>272</v>
      </c>
      <c r="L13" s="303" t="s">
        <v>204</v>
      </c>
      <c r="M13" s="269" t="s">
        <v>392</v>
      </c>
      <c r="N13" s="320">
        <v>4596</v>
      </c>
      <c r="O13" s="263">
        <v>46113</v>
      </c>
      <c r="P13" s="263">
        <v>46387</v>
      </c>
      <c r="Q13" s="322">
        <f>+_xlfn.DAYS(P13,O13)</f>
        <v>274</v>
      </c>
      <c r="R13" s="217"/>
      <c r="S13" s="204"/>
      <c r="T13" s="210"/>
      <c r="U13" s="315" t="s">
        <v>278</v>
      </c>
      <c r="V13" s="274" t="s">
        <v>283</v>
      </c>
      <c r="W13" s="213"/>
      <c r="X13" s="225"/>
      <c r="Y13" s="314"/>
      <c r="Z13" s="209"/>
      <c r="AA13" s="213"/>
      <c r="AB13" s="213"/>
      <c r="AC13" s="201"/>
      <c r="AD13" s="204"/>
      <c r="AE13" s="207"/>
    </row>
    <row r="14" spans="1:40" s="7" customFormat="1" ht="114.95" customHeight="1">
      <c r="A14" s="235"/>
      <c r="B14" s="238"/>
      <c r="C14" s="305"/>
      <c r="D14" s="244"/>
      <c r="E14" s="244"/>
      <c r="F14" s="308"/>
      <c r="G14" s="244"/>
      <c r="H14" s="244"/>
      <c r="I14" s="244"/>
      <c r="J14" s="297"/>
      <c r="K14" s="267"/>
      <c r="L14" s="303"/>
      <c r="M14" s="267"/>
      <c r="N14" s="321"/>
      <c r="O14" s="274"/>
      <c r="P14" s="274"/>
      <c r="Q14" s="323"/>
      <c r="R14" s="217"/>
      <c r="S14" s="204"/>
      <c r="T14" s="210"/>
      <c r="U14" s="315"/>
      <c r="V14" s="274"/>
      <c r="W14" s="75" t="s">
        <v>285</v>
      </c>
      <c r="X14" s="94" t="s">
        <v>424</v>
      </c>
      <c r="Y14" s="51">
        <v>25620607</v>
      </c>
      <c r="Z14" s="92" t="s">
        <v>54</v>
      </c>
      <c r="AA14" s="74" t="s">
        <v>53</v>
      </c>
      <c r="AB14" s="72" t="s">
        <v>427</v>
      </c>
      <c r="AC14" s="201"/>
      <c r="AD14" s="204"/>
      <c r="AE14" s="207"/>
    </row>
    <row r="15" spans="1:40" s="7" customFormat="1" ht="69.95" customHeight="1">
      <c r="A15" s="235"/>
      <c r="B15" s="238"/>
      <c r="C15" s="305"/>
      <c r="D15" s="244"/>
      <c r="E15" s="244"/>
      <c r="F15" s="308"/>
      <c r="G15" s="244"/>
      <c r="H15" s="244"/>
      <c r="I15" s="244"/>
      <c r="J15" s="297"/>
      <c r="K15" s="44" t="s">
        <v>412</v>
      </c>
      <c r="L15" s="44"/>
      <c r="M15" s="44" t="s">
        <v>414</v>
      </c>
      <c r="N15" s="44">
        <v>1</v>
      </c>
      <c r="O15" s="103">
        <v>46047</v>
      </c>
      <c r="P15" s="103">
        <v>46326</v>
      </c>
      <c r="Q15" s="107">
        <f t="shared" ref="Q15:Q21" si="0">+_xlfn.DAYS(P15,O15)</f>
        <v>279</v>
      </c>
      <c r="R15" s="217"/>
      <c r="S15" s="204"/>
      <c r="T15" s="210"/>
      <c r="U15" s="315" t="s">
        <v>279</v>
      </c>
      <c r="V15" s="274" t="s">
        <v>284</v>
      </c>
      <c r="W15" s="214" t="s">
        <v>285</v>
      </c>
      <c r="X15" s="52" t="s">
        <v>425</v>
      </c>
      <c r="Y15" s="51">
        <v>2562061</v>
      </c>
      <c r="Z15" s="48" t="s">
        <v>66</v>
      </c>
      <c r="AA15" s="48" t="s">
        <v>53</v>
      </c>
      <c r="AB15" s="48" t="s">
        <v>429</v>
      </c>
      <c r="AC15" s="201"/>
      <c r="AD15" s="204"/>
      <c r="AE15" s="207"/>
    </row>
    <row r="16" spans="1:40" s="7" customFormat="1" ht="80.099999999999994" customHeight="1" thickBot="1">
      <c r="A16" s="236"/>
      <c r="B16" s="239"/>
      <c r="C16" s="306"/>
      <c r="D16" s="245"/>
      <c r="E16" s="245"/>
      <c r="F16" s="309"/>
      <c r="G16" s="245"/>
      <c r="H16" s="245"/>
      <c r="I16" s="245"/>
      <c r="J16" s="298"/>
      <c r="K16" s="60" t="s">
        <v>413</v>
      </c>
      <c r="L16" s="60"/>
      <c r="M16" s="95" t="s">
        <v>415</v>
      </c>
      <c r="N16" s="60">
        <v>1</v>
      </c>
      <c r="O16" s="104">
        <v>46054</v>
      </c>
      <c r="P16" s="104">
        <v>46142</v>
      </c>
      <c r="Q16" s="108">
        <f t="shared" si="0"/>
        <v>88</v>
      </c>
      <c r="R16" s="218"/>
      <c r="S16" s="205"/>
      <c r="T16" s="211"/>
      <c r="U16" s="316"/>
      <c r="V16" s="317"/>
      <c r="W16" s="210"/>
      <c r="X16" s="129" t="s">
        <v>426</v>
      </c>
      <c r="Y16" s="135">
        <v>4481044124</v>
      </c>
      <c r="Z16" s="92" t="s">
        <v>54</v>
      </c>
      <c r="AA16" s="48" t="s">
        <v>53</v>
      </c>
      <c r="AB16" s="115" t="s">
        <v>430</v>
      </c>
      <c r="AC16" s="202"/>
      <c r="AD16" s="205"/>
      <c r="AE16" s="208"/>
      <c r="AN16" s="113"/>
    </row>
    <row r="17" spans="1:39" ht="78" customHeight="1">
      <c r="A17" s="335" t="s">
        <v>224</v>
      </c>
      <c r="B17" s="338" t="s">
        <v>225</v>
      </c>
      <c r="C17" s="331">
        <v>37258</v>
      </c>
      <c r="D17" s="284" t="s">
        <v>407</v>
      </c>
      <c r="E17" s="284" t="s">
        <v>257</v>
      </c>
      <c r="F17" s="341">
        <v>2024130010013</v>
      </c>
      <c r="G17" s="284" t="s">
        <v>386</v>
      </c>
      <c r="H17" s="284" t="s">
        <v>263</v>
      </c>
      <c r="I17" s="284" t="s">
        <v>262</v>
      </c>
      <c r="J17" s="300">
        <v>1</v>
      </c>
      <c r="K17" s="118" t="s">
        <v>287</v>
      </c>
      <c r="L17" s="101" t="s">
        <v>204</v>
      </c>
      <c r="M17" s="114" t="s">
        <v>288</v>
      </c>
      <c r="N17" s="123">
        <v>4570</v>
      </c>
      <c r="O17" s="139">
        <v>46054</v>
      </c>
      <c r="P17" s="139">
        <v>46265</v>
      </c>
      <c r="Q17" s="59">
        <f t="shared" si="0"/>
        <v>211</v>
      </c>
      <c r="R17" s="287">
        <f>4570*3.5</f>
        <v>15995</v>
      </c>
      <c r="S17" s="273" t="s">
        <v>289</v>
      </c>
      <c r="T17" s="276" t="s">
        <v>398</v>
      </c>
      <c r="U17" s="224" t="s">
        <v>290</v>
      </c>
      <c r="V17" s="224" t="s">
        <v>295</v>
      </c>
      <c r="W17" s="212" t="s">
        <v>285</v>
      </c>
      <c r="X17" s="224" t="s">
        <v>431</v>
      </c>
      <c r="Y17" s="200">
        <v>835533199</v>
      </c>
      <c r="Z17" s="203" t="s">
        <v>76</v>
      </c>
      <c r="AA17" s="212" t="s">
        <v>53</v>
      </c>
      <c r="AB17" s="203" t="s">
        <v>427</v>
      </c>
      <c r="AC17" s="200">
        <v>5407540256</v>
      </c>
      <c r="AD17" s="203" t="s">
        <v>440</v>
      </c>
      <c r="AE17" s="206" t="s">
        <v>300</v>
      </c>
      <c r="AM17" t="s">
        <v>202</v>
      </c>
    </row>
    <row r="18" spans="1:39" ht="77.099999999999994" customHeight="1">
      <c r="A18" s="336"/>
      <c r="B18" s="339"/>
      <c r="C18" s="354"/>
      <c r="D18" s="267"/>
      <c r="E18" s="267"/>
      <c r="F18" s="342"/>
      <c r="G18" s="267"/>
      <c r="H18" s="267"/>
      <c r="I18" s="267"/>
      <c r="J18" s="301"/>
      <c r="K18" s="117" t="s">
        <v>368</v>
      </c>
      <c r="L18" s="44"/>
      <c r="M18" s="92" t="s">
        <v>393</v>
      </c>
      <c r="N18" s="121">
        <v>1</v>
      </c>
      <c r="O18" s="103">
        <v>46113</v>
      </c>
      <c r="P18" s="103">
        <v>46387</v>
      </c>
      <c r="Q18" s="48">
        <f t="shared" si="0"/>
        <v>274</v>
      </c>
      <c r="R18" s="279"/>
      <c r="S18" s="209"/>
      <c r="T18" s="213"/>
      <c r="U18" s="225"/>
      <c r="V18" s="225"/>
      <c r="W18" s="213"/>
      <c r="X18" s="225"/>
      <c r="Y18" s="295"/>
      <c r="Z18" s="209"/>
      <c r="AA18" s="213"/>
      <c r="AB18" s="209"/>
      <c r="AC18" s="201"/>
      <c r="AD18" s="204"/>
      <c r="AE18" s="207"/>
    </row>
    <row r="19" spans="1:39" ht="120" customHeight="1">
      <c r="A19" s="337"/>
      <c r="B19" s="340"/>
      <c r="C19" s="332"/>
      <c r="D19" s="285"/>
      <c r="E19" s="285"/>
      <c r="F19" s="343"/>
      <c r="G19" s="285"/>
      <c r="H19" s="285"/>
      <c r="I19" s="285"/>
      <c r="J19" s="302"/>
      <c r="K19" s="117" t="s">
        <v>416</v>
      </c>
      <c r="L19" s="117"/>
      <c r="M19" s="92" t="s">
        <v>417</v>
      </c>
      <c r="N19" s="122">
        <v>1</v>
      </c>
      <c r="O19" s="124">
        <v>46054</v>
      </c>
      <c r="P19" s="124">
        <v>46265</v>
      </c>
      <c r="Q19" s="72">
        <f t="shared" si="0"/>
        <v>211</v>
      </c>
      <c r="R19" s="299"/>
      <c r="S19" s="274"/>
      <c r="T19" s="277"/>
      <c r="U19" s="52" t="s">
        <v>291</v>
      </c>
      <c r="V19" s="136" t="s">
        <v>296</v>
      </c>
      <c r="W19" s="75" t="s">
        <v>285</v>
      </c>
      <c r="X19" s="112" t="s">
        <v>423</v>
      </c>
      <c r="Y19" s="110">
        <v>108510805</v>
      </c>
      <c r="Z19" s="92" t="s">
        <v>64</v>
      </c>
      <c r="AA19" s="50" t="s">
        <v>53</v>
      </c>
      <c r="AB19" s="48" t="s">
        <v>428</v>
      </c>
      <c r="AC19" s="295"/>
      <c r="AD19" s="209"/>
      <c r="AE19" s="207"/>
    </row>
    <row r="20" spans="1:39" ht="114.95" customHeight="1">
      <c r="A20" s="337"/>
      <c r="B20" s="340"/>
      <c r="C20" s="332"/>
      <c r="D20" s="285"/>
      <c r="E20" s="285"/>
      <c r="F20" s="343"/>
      <c r="G20" s="285"/>
      <c r="H20" s="285"/>
      <c r="I20" s="285"/>
      <c r="J20" s="302"/>
      <c r="K20" s="44" t="s">
        <v>369</v>
      </c>
      <c r="L20" s="137" t="s">
        <v>204</v>
      </c>
      <c r="M20" s="48" t="s">
        <v>390</v>
      </c>
      <c r="N20" s="121">
        <v>26</v>
      </c>
      <c r="O20" s="106">
        <v>46047</v>
      </c>
      <c r="P20" s="106">
        <v>46356</v>
      </c>
      <c r="Q20" s="48">
        <f t="shared" si="0"/>
        <v>309</v>
      </c>
      <c r="R20" s="299"/>
      <c r="S20" s="274"/>
      <c r="T20" s="277"/>
      <c r="U20" s="52" t="s">
        <v>292</v>
      </c>
      <c r="V20" s="136" t="s">
        <v>297</v>
      </c>
      <c r="W20" s="50" t="s">
        <v>285</v>
      </c>
      <c r="X20" s="112" t="s">
        <v>424</v>
      </c>
      <c r="Y20" s="111">
        <v>162766208</v>
      </c>
      <c r="Z20" s="92" t="s">
        <v>54</v>
      </c>
      <c r="AA20" s="50" t="s">
        <v>53</v>
      </c>
      <c r="AB20" s="77" t="s">
        <v>427</v>
      </c>
      <c r="AC20" s="201">
        <v>18000000</v>
      </c>
      <c r="AD20" s="204" t="s">
        <v>441</v>
      </c>
      <c r="AE20" s="207"/>
    </row>
    <row r="21" spans="1:39" ht="75.95" customHeight="1">
      <c r="A21" s="337"/>
      <c r="B21" s="340"/>
      <c r="C21" s="332"/>
      <c r="D21" s="285"/>
      <c r="E21" s="285"/>
      <c r="F21" s="343"/>
      <c r="G21" s="285"/>
      <c r="H21" s="285"/>
      <c r="I21" s="285"/>
      <c r="J21" s="302"/>
      <c r="K21" s="269" t="s">
        <v>369</v>
      </c>
      <c r="L21" s="357" t="s">
        <v>204</v>
      </c>
      <c r="M21" s="215" t="s">
        <v>390</v>
      </c>
      <c r="N21" s="320">
        <v>26</v>
      </c>
      <c r="O21" s="262">
        <v>46047</v>
      </c>
      <c r="P21" s="262">
        <v>46356</v>
      </c>
      <c r="Q21" s="215">
        <f t="shared" si="0"/>
        <v>309</v>
      </c>
      <c r="R21" s="299"/>
      <c r="S21" s="274"/>
      <c r="T21" s="277"/>
      <c r="U21" s="52" t="s">
        <v>293</v>
      </c>
      <c r="V21" s="136" t="s">
        <v>298</v>
      </c>
      <c r="W21" s="75" t="s">
        <v>285</v>
      </c>
      <c r="X21" s="112" t="s">
        <v>432</v>
      </c>
      <c r="Y21" s="111">
        <v>3928091145</v>
      </c>
      <c r="Z21" s="48" t="s">
        <v>56</v>
      </c>
      <c r="AA21" s="50" t="s">
        <v>53</v>
      </c>
      <c r="AB21" s="77" t="s">
        <v>427</v>
      </c>
      <c r="AC21" s="201"/>
      <c r="AD21" s="204"/>
      <c r="AE21" s="207"/>
    </row>
    <row r="22" spans="1:39" ht="75.95" customHeight="1" thickBot="1">
      <c r="A22" s="337"/>
      <c r="B22" s="340"/>
      <c r="C22" s="332"/>
      <c r="D22" s="285"/>
      <c r="E22" s="285"/>
      <c r="F22" s="343"/>
      <c r="G22" s="285"/>
      <c r="H22" s="285"/>
      <c r="I22" s="285"/>
      <c r="J22" s="302"/>
      <c r="K22" s="245"/>
      <c r="L22" s="358"/>
      <c r="M22" s="205"/>
      <c r="N22" s="359"/>
      <c r="O22" s="275"/>
      <c r="P22" s="275"/>
      <c r="Q22" s="205"/>
      <c r="R22" s="299"/>
      <c r="S22" s="274"/>
      <c r="T22" s="277"/>
      <c r="U22" s="49" t="s">
        <v>294</v>
      </c>
      <c r="V22" s="109" t="s">
        <v>299</v>
      </c>
      <c r="W22" s="79" t="s">
        <v>285</v>
      </c>
      <c r="X22" s="112" t="s">
        <v>433</v>
      </c>
      <c r="Y22" s="111">
        <v>379787818</v>
      </c>
      <c r="Z22" s="48" t="s">
        <v>60</v>
      </c>
      <c r="AA22" s="50" t="s">
        <v>53</v>
      </c>
      <c r="AB22" s="77" t="s">
        <v>427</v>
      </c>
      <c r="AC22" s="202"/>
      <c r="AD22" s="205"/>
      <c r="AE22" s="346"/>
    </row>
    <row r="23" spans="1:39" ht="54" customHeight="1">
      <c r="A23" s="335" t="s">
        <v>226</v>
      </c>
      <c r="B23" s="338" t="s">
        <v>227</v>
      </c>
      <c r="C23" s="331">
        <v>37623</v>
      </c>
      <c r="D23" s="284" t="s">
        <v>408</v>
      </c>
      <c r="E23" s="284" t="s">
        <v>258</v>
      </c>
      <c r="F23" s="341">
        <v>2024130010014</v>
      </c>
      <c r="G23" s="284" t="s">
        <v>264</v>
      </c>
      <c r="H23" s="284" t="s">
        <v>389</v>
      </c>
      <c r="I23" s="284" t="s">
        <v>265</v>
      </c>
      <c r="J23" s="249">
        <v>1</v>
      </c>
      <c r="K23" s="119" t="s">
        <v>301</v>
      </c>
      <c r="L23" s="138"/>
      <c r="M23" s="75" t="s">
        <v>394</v>
      </c>
      <c r="N23" s="119">
        <v>3</v>
      </c>
      <c r="O23" s="127">
        <v>46054</v>
      </c>
      <c r="P23" s="127">
        <v>46327</v>
      </c>
      <c r="Q23" s="74">
        <f t="shared" ref="Q23:Q29" si="1">+_xlfn.DAYS(P23,O23)</f>
        <v>273</v>
      </c>
      <c r="R23" s="287">
        <f>1511*3</f>
        <v>4533</v>
      </c>
      <c r="S23" s="289" t="s">
        <v>302</v>
      </c>
      <c r="T23" s="276" t="s">
        <v>373</v>
      </c>
      <c r="U23" s="57" t="s">
        <v>290</v>
      </c>
      <c r="V23" s="57" t="s">
        <v>280</v>
      </c>
      <c r="W23" s="93" t="s">
        <v>285</v>
      </c>
      <c r="X23" s="224" t="s">
        <v>374</v>
      </c>
      <c r="Y23" s="200">
        <v>779619993</v>
      </c>
      <c r="Z23" s="203" t="s">
        <v>76</v>
      </c>
      <c r="AA23" s="212" t="s">
        <v>53</v>
      </c>
      <c r="AB23" s="203" t="s">
        <v>427</v>
      </c>
      <c r="AC23" s="292">
        <v>1054966161</v>
      </c>
      <c r="AD23" s="273" t="s">
        <v>442</v>
      </c>
      <c r="AE23" s="270" t="s">
        <v>309</v>
      </c>
      <c r="AM23" t="s">
        <v>205</v>
      </c>
    </row>
    <row r="24" spans="1:39" ht="54" customHeight="1">
      <c r="A24" s="337"/>
      <c r="B24" s="340"/>
      <c r="C24" s="332"/>
      <c r="D24" s="285"/>
      <c r="E24" s="285"/>
      <c r="F24" s="343"/>
      <c r="G24" s="285"/>
      <c r="H24" s="285"/>
      <c r="I24" s="285"/>
      <c r="J24" s="250"/>
      <c r="K24" s="44" t="s">
        <v>371</v>
      </c>
      <c r="L24" s="99"/>
      <c r="M24" s="92" t="s">
        <v>393</v>
      </c>
      <c r="N24" s="102">
        <v>2</v>
      </c>
      <c r="O24" s="105">
        <v>46113</v>
      </c>
      <c r="P24" s="106">
        <v>46387</v>
      </c>
      <c r="Q24" s="48">
        <f t="shared" si="1"/>
        <v>274</v>
      </c>
      <c r="R24" s="288"/>
      <c r="S24" s="290"/>
      <c r="T24" s="277"/>
      <c r="U24" s="47" t="s">
        <v>303</v>
      </c>
      <c r="V24" s="47" t="s">
        <v>306</v>
      </c>
      <c r="W24" s="80" t="s">
        <v>285</v>
      </c>
      <c r="X24" s="225"/>
      <c r="Y24" s="295"/>
      <c r="Z24" s="209"/>
      <c r="AA24" s="213"/>
      <c r="AB24" s="209"/>
      <c r="AC24" s="293"/>
      <c r="AD24" s="277"/>
      <c r="AE24" s="271"/>
      <c r="AM24" t="s">
        <v>206</v>
      </c>
    </row>
    <row r="25" spans="1:39" ht="119.1" customHeight="1">
      <c r="A25" s="337"/>
      <c r="B25" s="340"/>
      <c r="C25" s="332"/>
      <c r="D25" s="285"/>
      <c r="E25" s="285"/>
      <c r="F25" s="343"/>
      <c r="G25" s="285"/>
      <c r="H25" s="285"/>
      <c r="I25" s="285"/>
      <c r="J25" s="250"/>
      <c r="K25" s="44" t="s">
        <v>372</v>
      </c>
      <c r="L25" s="50" t="s">
        <v>204</v>
      </c>
      <c r="M25" s="92" t="s">
        <v>390</v>
      </c>
      <c r="N25" s="102">
        <v>30</v>
      </c>
      <c r="O25" s="125">
        <v>46047</v>
      </c>
      <c r="P25" s="124">
        <v>46356</v>
      </c>
      <c r="Q25" s="48">
        <f t="shared" si="1"/>
        <v>309</v>
      </c>
      <c r="R25" s="288"/>
      <c r="S25" s="290"/>
      <c r="T25" s="277"/>
      <c r="U25" s="226" t="s">
        <v>304</v>
      </c>
      <c r="V25" s="226" t="s">
        <v>307</v>
      </c>
      <c r="W25" s="221" t="s">
        <v>285</v>
      </c>
      <c r="X25" s="52" t="s">
        <v>370</v>
      </c>
      <c r="Y25" s="51">
        <v>52748308</v>
      </c>
      <c r="Z25" s="92" t="s">
        <v>54</v>
      </c>
      <c r="AA25" s="50" t="s">
        <v>53</v>
      </c>
      <c r="AB25" s="48" t="s">
        <v>427</v>
      </c>
      <c r="AC25" s="293"/>
      <c r="AD25" s="277"/>
      <c r="AE25" s="271"/>
    </row>
    <row r="26" spans="1:39" ht="119.1" customHeight="1">
      <c r="A26" s="347"/>
      <c r="B26" s="350"/>
      <c r="C26" s="333"/>
      <c r="D26" s="269"/>
      <c r="E26" s="269"/>
      <c r="F26" s="344"/>
      <c r="G26" s="269"/>
      <c r="H26" s="269"/>
      <c r="I26" s="269"/>
      <c r="J26" s="250"/>
      <c r="K26" s="44" t="s">
        <v>418</v>
      </c>
      <c r="L26" s="131"/>
      <c r="M26" s="48" t="s">
        <v>395</v>
      </c>
      <c r="N26" s="121">
        <v>1</v>
      </c>
      <c r="O26" s="106">
        <v>46054</v>
      </c>
      <c r="P26" s="106">
        <v>46327</v>
      </c>
      <c r="Q26" s="121">
        <f t="shared" si="1"/>
        <v>273</v>
      </c>
      <c r="R26" s="214"/>
      <c r="S26" s="221"/>
      <c r="T26" s="214"/>
      <c r="U26" s="225"/>
      <c r="V26" s="225"/>
      <c r="W26" s="220"/>
      <c r="X26" s="133" t="s">
        <v>423</v>
      </c>
      <c r="Y26" s="51">
        <v>84397293</v>
      </c>
      <c r="Z26" s="92" t="s">
        <v>64</v>
      </c>
      <c r="AA26" s="50" t="s">
        <v>53</v>
      </c>
      <c r="AB26" s="48" t="s">
        <v>428</v>
      </c>
      <c r="AC26" s="278"/>
      <c r="AD26" s="214"/>
      <c r="AE26" s="272"/>
    </row>
    <row r="27" spans="1:39" ht="120.95" customHeight="1" thickBot="1">
      <c r="A27" s="355"/>
      <c r="B27" s="356"/>
      <c r="C27" s="334"/>
      <c r="D27" s="286"/>
      <c r="E27" s="286"/>
      <c r="F27" s="345"/>
      <c r="G27" s="286"/>
      <c r="H27" s="286"/>
      <c r="I27" s="286"/>
      <c r="J27" s="251"/>
      <c r="K27" s="44" t="s">
        <v>419</v>
      </c>
      <c r="L27" s="130"/>
      <c r="M27" s="95" t="s">
        <v>415</v>
      </c>
      <c r="N27" s="60">
        <v>1</v>
      </c>
      <c r="O27" s="104">
        <v>46054</v>
      </c>
      <c r="P27" s="104">
        <v>46142</v>
      </c>
      <c r="Q27" s="121">
        <f t="shared" si="1"/>
        <v>88</v>
      </c>
      <c r="R27" s="283"/>
      <c r="S27" s="291"/>
      <c r="T27" s="283"/>
      <c r="U27" s="61" t="s">
        <v>305</v>
      </c>
      <c r="V27" s="61" t="s">
        <v>308</v>
      </c>
      <c r="W27" s="81" t="s">
        <v>285</v>
      </c>
      <c r="X27" s="132" t="s">
        <v>425</v>
      </c>
      <c r="Y27" s="78">
        <v>31648985</v>
      </c>
      <c r="Z27" s="71" t="s">
        <v>66</v>
      </c>
      <c r="AA27" s="79" t="s">
        <v>53</v>
      </c>
      <c r="AB27" s="48" t="s">
        <v>429</v>
      </c>
      <c r="AC27" s="294"/>
      <c r="AD27" s="283"/>
      <c r="AE27" s="282"/>
      <c r="AM27" t="s">
        <v>207</v>
      </c>
    </row>
    <row r="28" spans="1:39" ht="90" customHeight="1">
      <c r="A28" s="335" t="s">
        <v>226</v>
      </c>
      <c r="B28" s="338" t="s">
        <v>228</v>
      </c>
      <c r="C28" s="304">
        <v>37988</v>
      </c>
      <c r="D28" s="243" t="s">
        <v>409</v>
      </c>
      <c r="E28" s="284" t="s">
        <v>259</v>
      </c>
      <c r="F28" s="341">
        <v>2024130010017</v>
      </c>
      <c r="G28" s="284" t="s">
        <v>388</v>
      </c>
      <c r="H28" s="243" t="s">
        <v>266</v>
      </c>
      <c r="I28" s="243" t="s">
        <v>268</v>
      </c>
      <c r="J28" s="249">
        <v>0.5</v>
      </c>
      <c r="K28" s="63" t="s">
        <v>375</v>
      </c>
      <c r="L28" s="100"/>
      <c r="M28" s="59" t="s">
        <v>396</v>
      </c>
      <c r="N28" s="77">
        <v>1</v>
      </c>
      <c r="O28" s="103">
        <v>46054</v>
      </c>
      <c r="P28" s="103">
        <v>46356</v>
      </c>
      <c r="Q28" s="91">
        <f t="shared" si="1"/>
        <v>302</v>
      </c>
      <c r="R28" s="216">
        <v>1059626</v>
      </c>
      <c r="S28" s="203" t="s">
        <v>311</v>
      </c>
      <c r="T28" s="276" t="s">
        <v>274</v>
      </c>
      <c r="U28" s="57" t="s">
        <v>312</v>
      </c>
      <c r="V28" s="58" t="s">
        <v>318</v>
      </c>
      <c r="W28" s="91" t="s">
        <v>285</v>
      </c>
      <c r="X28" s="83" t="s">
        <v>434</v>
      </c>
      <c r="Y28" s="64">
        <v>314982754</v>
      </c>
      <c r="Z28" s="77" t="s">
        <v>64</v>
      </c>
      <c r="AA28" s="56" t="s">
        <v>53</v>
      </c>
      <c r="AB28" s="59" t="s">
        <v>427</v>
      </c>
      <c r="AC28" s="348">
        <v>1657803967</v>
      </c>
      <c r="AD28" s="273" t="s">
        <v>440</v>
      </c>
      <c r="AE28" s="270" t="s">
        <v>324</v>
      </c>
    </row>
    <row r="29" spans="1:39" ht="66" customHeight="1">
      <c r="A29" s="337"/>
      <c r="B29" s="340"/>
      <c r="C29" s="305"/>
      <c r="D29" s="244"/>
      <c r="E29" s="285"/>
      <c r="F29" s="343"/>
      <c r="G29" s="285"/>
      <c r="H29" s="244"/>
      <c r="I29" s="244"/>
      <c r="J29" s="250"/>
      <c r="K29" s="269" t="s">
        <v>376</v>
      </c>
      <c r="L29" s="269"/>
      <c r="M29" s="269" t="s">
        <v>393</v>
      </c>
      <c r="N29" s="215">
        <v>2</v>
      </c>
      <c r="O29" s="262">
        <v>46113</v>
      </c>
      <c r="P29" s="262">
        <v>46387</v>
      </c>
      <c r="Q29" s="215">
        <f t="shared" si="1"/>
        <v>274</v>
      </c>
      <c r="R29" s="217"/>
      <c r="S29" s="204"/>
      <c r="T29" s="277"/>
      <c r="U29" s="226" t="s">
        <v>313</v>
      </c>
      <c r="V29" s="280" t="s">
        <v>319</v>
      </c>
      <c r="W29" s="50" t="s">
        <v>285</v>
      </c>
      <c r="X29" s="140" t="s">
        <v>400</v>
      </c>
      <c r="Y29" s="96">
        <v>994682380</v>
      </c>
      <c r="Z29" s="116" t="s">
        <v>76</v>
      </c>
      <c r="AA29" s="50" t="s">
        <v>53</v>
      </c>
      <c r="AB29" s="77" t="s">
        <v>427</v>
      </c>
      <c r="AC29" s="349"/>
      <c r="AD29" s="274"/>
      <c r="AE29" s="271"/>
    </row>
    <row r="30" spans="1:39" ht="66" customHeight="1">
      <c r="A30" s="337"/>
      <c r="B30" s="340"/>
      <c r="C30" s="305"/>
      <c r="D30" s="244"/>
      <c r="E30" s="285"/>
      <c r="F30" s="343"/>
      <c r="G30" s="285"/>
      <c r="H30" s="244"/>
      <c r="I30" s="244"/>
      <c r="J30" s="250"/>
      <c r="K30" s="267"/>
      <c r="L30" s="267"/>
      <c r="M30" s="267"/>
      <c r="N30" s="209"/>
      <c r="O30" s="263"/>
      <c r="P30" s="263"/>
      <c r="Q30" s="209"/>
      <c r="R30" s="217"/>
      <c r="S30" s="204"/>
      <c r="T30" s="277"/>
      <c r="U30" s="227"/>
      <c r="V30" s="281"/>
      <c r="W30" s="50" t="s">
        <v>285</v>
      </c>
      <c r="X30" s="140" t="s">
        <v>425</v>
      </c>
      <c r="Y30" s="141">
        <v>49734119</v>
      </c>
      <c r="Z30" s="48" t="s">
        <v>66</v>
      </c>
      <c r="AA30" s="126" t="s">
        <v>53</v>
      </c>
      <c r="AB30" s="48" t="s">
        <v>437</v>
      </c>
      <c r="AC30" s="349"/>
      <c r="AD30" s="274"/>
      <c r="AE30" s="271"/>
    </row>
    <row r="31" spans="1:39" ht="116.1" customHeight="1">
      <c r="A31" s="337"/>
      <c r="B31" s="340"/>
      <c r="C31" s="305"/>
      <c r="D31" s="244"/>
      <c r="E31" s="285"/>
      <c r="F31" s="343"/>
      <c r="G31" s="285"/>
      <c r="H31" s="244"/>
      <c r="I31" s="244"/>
      <c r="J31" s="250"/>
      <c r="K31" s="44" t="s">
        <v>420</v>
      </c>
      <c r="L31" s="134"/>
      <c r="M31" s="44" t="s">
        <v>415</v>
      </c>
      <c r="N31" s="77">
        <v>1</v>
      </c>
      <c r="O31" s="106">
        <v>46054</v>
      </c>
      <c r="P31" s="106">
        <v>46142</v>
      </c>
      <c r="Q31" s="77">
        <f>+_xlfn.DAYS(P31,O31)</f>
        <v>88</v>
      </c>
      <c r="R31" s="217"/>
      <c r="S31" s="204"/>
      <c r="T31" s="277"/>
      <c r="U31" s="227"/>
      <c r="V31" s="227"/>
      <c r="W31" s="75" t="s">
        <v>285</v>
      </c>
      <c r="X31" s="52" t="s">
        <v>370</v>
      </c>
      <c r="Y31" s="90">
        <v>33156080</v>
      </c>
      <c r="Z31" s="72" t="s">
        <v>54</v>
      </c>
      <c r="AA31" s="50" t="s">
        <v>53</v>
      </c>
      <c r="AB31" s="48" t="s">
        <v>427</v>
      </c>
      <c r="AC31" s="349"/>
      <c r="AD31" s="274"/>
      <c r="AE31" s="271"/>
    </row>
    <row r="32" spans="1:39" ht="114" customHeight="1">
      <c r="A32" s="337"/>
      <c r="B32" s="340"/>
      <c r="C32" s="354"/>
      <c r="D32" s="267"/>
      <c r="E32" s="285"/>
      <c r="F32" s="343"/>
      <c r="G32" s="285"/>
      <c r="H32" s="267"/>
      <c r="I32" s="267"/>
      <c r="J32" s="268"/>
      <c r="K32" s="119" t="s">
        <v>377</v>
      </c>
      <c r="L32" s="101" t="s">
        <v>204</v>
      </c>
      <c r="M32" s="77" t="s">
        <v>390</v>
      </c>
      <c r="N32" s="48">
        <v>24</v>
      </c>
      <c r="O32" s="103">
        <v>46047</v>
      </c>
      <c r="P32" s="103">
        <v>46356</v>
      </c>
      <c r="Q32" s="48">
        <f>+_xlfn.DAYS(P32,O32)</f>
        <v>309</v>
      </c>
      <c r="R32" s="279"/>
      <c r="S32" s="209"/>
      <c r="T32" s="277"/>
      <c r="U32" s="225"/>
      <c r="V32" s="225"/>
      <c r="W32" s="50" t="s">
        <v>285</v>
      </c>
      <c r="X32" s="133" t="s">
        <v>423</v>
      </c>
      <c r="Y32" s="85">
        <v>16578040</v>
      </c>
      <c r="Z32" s="92" t="s">
        <v>64</v>
      </c>
      <c r="AA32" s="50" t="s">
        <v>53</v>
      </c>
      <c r="AB32" s="48" t="s">
        <v>428</v>
      </c>
      <c r="AC32" s="349"/>
      <c r="AD32" s="274"/>
      <c r="AE32" s="271"/>
    </row>
    <row r="33" spans="1:31" ht="71.099999999999994" customHeight="1">
      <c r="A33" s="337"/>
      <c r="B33" s="340"/>
      <c r="C33" s="332">
        <v>37988</v>
      </c>
      <c r="D33" s="285" t="s">
        <v>249</v>
      </c>
      <c r="E33" s="285"/>
      <c r="F33" s="343"/>
      <c r="G33" s="285"/>
      <c r="H33" s="269" t="s">
        <v>267</v>
      </c>
      <c r="I33" s="285" t="s">
        <v>269</v>
      </c>
      <c r="J33" s="352">
        <v>0.5</v>
      </c>
      <c r="K33" s="117" t="s">
        <v>310</v>
      </c>
      <c r="L33" s="128" t="s">
        <v>204</v>
      </c>
      <c r="M33" s="92" t="s">
        <v>390</v>
      </c>
      <c r="N33" s="92">
        <v>4</v>
      </c>
      <c r="O33" s="124">
        <v>46047</v>
      </c>
      <c r="P33" s="124">
        <v>46356</v>
      </c>
      <c r="Q33" s="92">
        <f>+_xlfn.DAYS(P33,O33)</f>
        <v>309</v>
      </c>
      <c r="R33" s="299">
        <v>1059626</v>
      </c>
      <c r="S33" s="274" t="s">
        <v>302</v>
      </c>
      <c r="T33" s="277"/>
      <c r="U33" s="120" t="s">
        <v>314</v>
      </c>
      <c r="V33" s="120" t="s">
        <v>320</v>
      </c>
      <c r="W33" s="116" t="s">
        <v>285</v>
      </c>
      <c r="X33" s="133" t="s">
        <v>435</v>
      </c>
      <c r="Y33" s="51">
        <v>198936476</v>
      </c>
      <c r="Z33" s="50" t="s">
        <v>76</v>
      </c>
      <c r="AA33" s="50" t="s">
        <v>53</v>
      </c>
      <c r="AB33" s="48" t="s">
        <v>427</v>
      </c>
      <c r="AC33" s="349"/>
      <c r="AD33" s="274"/>
      <c r="AE33" s="271"/>
    </row>
    <row r="34" spans="1:31" ht="28.5">
      <c r="A34" s="337"/>
      <c r="B34" s="340"/>
      <c r="C34" s="332"/>
      <c r="D34" s="285"/>
      <c r="E34" s="285"/>
      <c r="F34" s="343"/>
      <c r="G34" s="285"/>
      <c r="H34" s="244"/>
      <c r="I34" s="285"/>
      <c r="J34" s="352"/>
      <c r="K34" s="269" t="s">
        <v>421</v>
      </c>
      <c r="L34" s="264"/>
      <c r="M34" s="215" t="s">
        <v>397</v>
      </c>
      <c r="N34" s="214">
        <v>1</v>
      </c>
      <c r="O34" s="262">
        <v>46113</v>
      </c>
      <c r="P34" s="262">
        <v>46265</v>
      </c>
      <c r="Q34" s="214">
        <f>+_xlfn.DAYS(P34,O34)</f>
        <v>152</v>
      </c>
      <c r="R34" s="299"/>
      <c r="S34" s="274"/>
      <c r="T34" s="277"/>
      <c r="U34" s="47" t="s">
        <v>315</v>
      </c>
      <c r="V34" s="49" t="s">
        <v>321</v>
      </c>
      <c r="W34" s="214" t="s">
        <v>285</v>
      </c>
      <c r="X34" s="226" t="s">
        <v>436</v>
      </c>
      <c r="Y34" s="278">
        <v>49734118</v>
      </c>
      <c r="Z34" s="277" t="s">
        <v>67</v>
      </c>
      <c r="AA34" s="277" t="s">
        <v>53</v>
      </c>
      <c r="AB34" s="274" t="s">
        <v>428</v>
      </c>
      <c r="AC34" s="349"/>
      <c r="AD34" s="274"/>
      <c r="AE34" s="271"/>
    </row>
    <row r="35" spans="1:31" ht="30" customHeight="1">
      <c r="A35" s="337"/>
      <c r="B35" s="340"/>
      <c r="C35" s="332"/>
      <c r="D35" s="285"/>
      <c r="E35" s="285"/>
      <c r="F35" s="343"/>
      <c r="G35" s="285"/>
      <c r="H35" s="244"/>
      <c r="I35" s="285"/>
      <c r="J35" s="352"/>
      <c r="K35" s="244"/>
      <c r="L35" s="265"/>
      <c r="M35" s="204"/>
      <c r="N35" s="210"/>
      <c r="O35" s="261"/>
      <c r="P35" s="261"/>
      <c r="Q35" s="210"/>
      <c r="R35" s="299"/>
      <c r="S35" s="274"/>
      <c r="T35" s="277"/>
      <c r="U35" s="47" t="s">
        <v>316</v>
      </c>
      <c r="V35" s="49" t="s">
        <v>322</v>
      </c>
      <c r="W35" s="210"/>
      <c r="X35" s="227"/>
      <c r="Y35" s="201"/>
      <c r="Z35" s="277"/>
      <c r="AA35" s="277"/>
      <c r="AB35" s="277"/>
      <c r="AC35" s="349"/>
      <c r="AD35" s="274"/>
      <c r="AE35" s="271"/>
    </row>
    <row r="36" spans="1:31" ht="29.25" thickBot="1">
      <c r="A36" s="347"/>
      <c r="B36" s="350"/>
      <c r="C36" s="333"/>
      <c r="D36" s="269"/>
      <c r="E36" s="269"/>
      <c r="F36" s="344"/>
      <c r="G36" s="269"/>
      <c r="H36" s="244"/>
      <c r="I36" s="269"/>
      <c r="J36" s="353"/>
      <c r="K36" s="245"/>
      <c r="L36" s="266"/>
      <c r="M36" s="205"/>
      <c r="N36" s="211"/>
      <c r="O36" s="275"/>
      <c r="P36" s="275"/>
      <c r="Q36" s="211"/>
      <c r="R36" s="351"/>
      <c r="S36" s="215"/>
      <c r="T36" s="214"/>
      <c r="U36" s="49" t="s">
        <v>317</v>
      </c>
      <c r="V36" s="61" t="s">
        <v>323</v>
      </c>
      <c r="W36" s="210"/>
      <c r="X36" s="228"/>
      <c r="Y36" s="202"/>
      <c r="Z36" s="214"/>
      <c r="AA36" s="214"/>
      <c r="AB36" s="214"/>
      <c r="AC36" s="313"/>
      <c r="AD36" s="215"/>
      <c r="AE36" s="272"/>
    </row>
    <row r="37" spans="1:31" ht="66" customHeight="1">
      <c r="A37" s="234" t="s">
        <v>356</v>
      </c>
      <c r="B37" s="237" t="s">
        <v>352</v>
      </c>
      <c r="C37" s="240" t="s">
        <v>354</v>
      </c>
      <c r="D37" s="243" t="s">
        <v>410</v>
      </c>
      <c r="E37" s="203" t="s">
        <v>362</v>
      </c>
      <c r="F37" s="246">
        <v>202400000005196</v>
      </c>
      <c r="G37" s="203" t="s">
        <v>364</v>
      </c>
      <c r="H37" s="203" t="s">
        <v>367</v>
      </c>
      <c r="I37" s="203" t="s">
        <v>262</v>
      </c>
      <c r="J37" s="249">
        <v>1</v>
      </c>
      <c r="K37" s="203" t="s">
        <v>378</v>
      </c>
      <c r="L37" s="252"/>
      <c r="M37" s="203" t="s">
        <v>288</v>
      </c>
      <c r="N37" s="203">
        <v>743</v>
      </c>
      <c r="O37" s="261">
        <v>46047</v>
      </c>
      <c r="P37" s="261">
        <v>46234</v>
      </c>
      <c r="Q37" s="212">
        <f>+_xlfn.DAYS(P37,O37)</f>
        <v>187</v>
      </c>
      <c r="R37" s="216">
        <f>743*4.5</f>
        <v>3343.5</v>
      </c>
      <c r="S37" s="256" t="s">
        <v>289</v>
      </c>
      <c r="T37" s="212" t="s">
        <v>398</v>
      </c>
      <c r="U37" s="83" t="s">
        <v>290</v>
      </c>
      <c r="V37" s="87" t="s">
        <v>295</v>
      </c>
      <c r="W37" s="219" t="s">
        <v>285</v>
      </c>
      <c r="X37" s="224" t="s">
        <v>401</v>
      </c>
      <c r="Y37" s="259">
        <v>840958739</v>
      </c>
      <c r="Z37" s="212" t="s">
        <v>56</v>
      </c>
      <c r="AA37" s="212" t="s">
        <v>53</v>
      </c>
      <c r="AB37" s="203" t="s">
        <v>427</v>
      </c>
      <c r="AC37" s="200">
        <v>904256709</v>
      </c>
      <c r="AD37" s="203" t="s">
        <v>440</v>
      </c>
      <c r="AE37" s="206" t="s">
        <v>380</v>
      </c>
    </row>
    <row r="38" spans="1:31" ht="90" customHeight="1">
      <c r="A38" s="235"/>
      <c r="B38" s="238"/>
      <c r="C38" s="241"/>
      <c r="D38" s="244"/>
      <c r="E38" s="204"/>
      <c r="F38" s="247"/>
      <c r="G38" s="204"/>
      <c r="H38" s="204"/>
      <c r="I38" s="204"/>
      <c r="J38" s="250"/>
      <c r="K38" s="204"/>
      <c r="L38" s="253"/>
      <c r="M38" s="204"/>
      <c r="N38" s="204"/>
      <c r="O38" s="204"/>
      <c r="P38" s="204"/>
      <c r="Q38" s="210"/>
      <c r="R38" s="217"/>
      <c r="S38" s="257"/>
      <c r="T38" s="210"/>
      <c r="U38" s="52" t="s">
        <v>291</v>
      </c>
      <c r="V38" s="86" t="s">
        <v>296</v>
      </c>
      <c r="W38" s="220"/>
      <c r="X38" s="225"/>
      <c r="Y38" s="213"/>
      <c r="Z38" s="213"/>
      <c r="AA38" s="213"/>
      <c r="AB38" s="213"/>
      <c r="AC38" s="201"/>
      <c r="AD38" s="204"/>
      <c r="AE38" s="207"/>
    </row>
    <row r="39" spans="1:31" ht="60.95" customHeight="1">
      <c r="A39" s="235"/>
      <c r="B39" s="238"/>
      <c r="C39" s="241"/>
      <c r="D39" s="244"/>
      <c r="E39" s="204"/>
      <c r="F39" s="247"/>
      <c r="G39" s="204"/>
      <c r="H39" s="204"/>
      <c r="I39" s="204"/>
      <c r="J39" s="250"/>
      <c r="K39" s="204"/>
      <c r="L39" s="253"/>
      <c r="M39" s="204"/>
      <c r="N39" s="204"/>
      <c r="O39" s="204"/>
      <c r="P39" s="204"/>
      <c r="Q39" s="210"/>
      <c r="R39" s="217"/>
      <c r="S39" s="257"/>
      <c r="T39" s="210"/>
      <c r="U39" s="52" t="s">
        <v>292</v>
      </c>
      <c r="V39" s="86" t="s">
        <v>297</v>
      </c>
      <c r="W39" s="221" t="s">
        <v>285</v>
      </c>
      <c r="X39" s="226" t="s">
        <v>402</v>
      </c>
      <c r="Y39" s="260">
        <v>63297970</v>
      </c>
      <c r="Z39" s="210" t="s">
        <v>60</v>
      </c>
      <c r="AA39" s="210" t="s">
        <v>53</v>
      </c>
      <c r="AB39" s="215" t="s">
        <v>427</v>
      </c>
      <c r="AC39" s="201"/>
      <c r="AD39" s="204"/>
      <c r="AE39" s="207"/>
    </row>
    <row r="40" spans="1:31" ht="60.95" customHeight="1">
      <c r="A40" s="235"/>
      <c r="B40" s="238"/>
      <c r="C40" s="241"/>
      <c r="D40" s="244"/>
      <c r="E40" s="204"/>
      <c r="F40" s="247"/>
      <c r="G40" s="204"/>
      <c r="H40" s="204"/>
      <c r="I40" s="204"/>
      <c r="J40" s="250"/>
      <c r="K40" s="204"/>
      <c r="L40" s="253"/>
      <c r="M40" s="204"/>
      <c r="N40" s="204"/>
      <c r="O40" s="204"/>
      <c r="P40" s="204"/>
      <c r="Q40" s="210"/>
      <c r="R40" s="217"/>
      <c r="S40" s="257"/>
      <c r="T40" s="210"/>
      <c r="U40" s="52" t="s">
        <v>293</v>
      </c>
      <c r="V40" s="86" t="s">
        <v>298</v>
      </c>
      <c r="W40" s="222"/>
      <c r="X40" s="227"/>
      <c r="Y40" s="210"/>
      <c r="Z40" s="210"/>
      <c r="AA40" s="210"/>
      <c r="AB40" s="210"/>
      <c r="AC40" s="201"/>
      <c r="AD40" s="204"/>
      <c r="AE40" s="207"/>
    </row>
    <row r="41" spans="1:31" ht="60.95" customHeight="1" thickBot="1">
      <c r="A41" s="236"/>
      <c r="B41" s="239"/>
      <c r="C41" s="242"/>
      <c r="D41" s="245"/>
      <c r="E41" s="205"/>
      <c r="F41" s="248"/>
      <c r="G41" s="205"/>
      <c r="H41" s="205"/>
      <c r="I41" s="205"/>
      <c r="J41" s="251"/>
      <c r="K41" s="205"/>
      <c r="L41" s="254"/>
      <c r="M41" s="205"/>
      <c r="N41" s="205"/>
      <c r="O41" s="205"/>
      <c r="P41" s="205"/>
      <c r="Q41" s="211"/>
      <c r="R41" s="218"/>
      <c r="S41" s="258"/>
      <c r="T41" s="211"/>
      <c r="U41" s="84" t="s">
        <v>294</v>
      </c>
      <c r="V41" s="88" t="s">
        <v>299</v>
      </c>
      <c r="W41" s="223"/>
      <c r="X41" s="228"/>
      <c r="Y41" s="211"/>
      <c r="Z41" s="211"/>
      <c r="AA41" s="211"/>
      <c r="AB41" s="211"/>
      <c r="AC41" s="202"/>
      <c r="AD41" s="205"/>
      <c r="AE41" s="208"/>
    </row>
    <row r="42" spans="1:31" ht="60.95" customHeight="1">
      <c r="A42" s="234" t="s">
        <v>357</v>
      </c>
      <c r="B42" s="237" t="s">
        <v>353</v>
      </c>
      <c r="C42" s="240" t="s">
        <v>355</v>
      </c>
      <c r="D42" s="243" t="s">
        <v>411</v>
      </c>
      <c r="E42" s="203" t="s">
        <v>363</v>
      </c>
      <c r="F42" s="246">
        <v>202400000005332</v>
      </c>
      <c r="G42" s="203" t="s">
        <v>365</v>
      </c>
      <c r="H42" s="203" t="s">
        <v>366</v>
      </c>
      <c r="I42" s="203" t="s">
        <v>262</v>
      </c>
      <c r="J42" s="249">
        <v>1</v>
      </c>
      <c r="K42" s="203" t="s">
        <v>378</v>
      </c>
      <c r="L42" s="252"/>
      <c r="M42" s="203" t="s">
        <v>288</v>
      </c>
      <c r="N42" s="203">
        <v>182</v>
      </c>
      <c r="O42" s="255">
        <v>46047</v>
      </c>
      <c r="P42" s="255">
        <v>46234</v>
      </c>
      <c r="Q42" s="212">
        <f>+_xlfn.DAYS(P42,O42)</f>
        <v>187</v>
      </c>
      <c r="R42" s="216">
        <f>182*4.5</f>
        <v>819</v>
      </c>
      <c r="S42" s="203" t="s">
        <v>379</v>
      </c>
      <c r="T42" s="212" t="s">
        <v>398</v>
      </c>
      <c r="U42" s="83" t="s">
        <v>290</v>
      </c>
      <c r="V42" s="87" t="s">
        <v>295</v>
      </c>
      <c r="W42" s="219" t="s">
        <v>285</v>
      </c>
      <c r="X42" s="224" t="s">
        <v>403</v>
      </c>
      <c r="Y42" s="229">
        <v>840958739</v>
      </c>
      <c r="Z42" s="203" t="s">
        <v>56</v>
      </c>
      <c r="AA42" s="212" t="s">
        <v>53</v>
      </c>
      <c r="AB42" s="203" t="s">
        <v>438</v>
      </c>
      <c r="AC42" s="200">
        <v>904256709</v>
      </c>
      <c r="AD42" s="203" t="s">
        <v>440</v>
      </c>
      <c r="AE42" s="206" t="s">
        <v>381</v>
      </c>
    </row>
    <row r="43" spans="1:31" ht="78.95" customHeight="1">
      <c r="A43" s="235"/>
      <c r="B43" s="238"/>
      <c r="C43" s="241"/>
      <c r="D43" s="244"/>
      <c r="E43" s="204"/>
      <c r="F43" s="247"/>
      <c r="G43" s="204"/>
      <c r="H43" s="204"/>
      <c r="I43" s="204"/>
      <c r="J43" s="250"/>
      <c r="K43" s="204"/>
      <c r="L43" s="253"/>
      <c r="M43" s="204"/>
      <c r="N43" s="204"/>
      <c r="O43" s="204"/>
      <c r="P43" s="204"/>
      <c r="Q43" s="210"/>
      <c r="R43" s="217"/>
      <c r="S43" s="204"/>
      <c r="T43" s="210"/>
      <c r="U43" s="52" t="s">
        <v>291</v>
      </c>
      <c r="V43" s="86" t="s">
        <v>296</v>
      </c>
      <c r="W43" s="220"/>
      <c r="X43" s="225"/>
      <c r="Y43" s="230"/>
      <c r="Z43" s="209"/>
      <c r="AA43" s="213"/>
      <c r="AB43" s="213"/>
      <c r="AC43" s="201"/>
      <c r="AD43" s="204"/>
      <c r="AE43" s="207"/>
    </row>
    <row r="44" spans="1:31" ht="60.95" customHeight="1">
      <c r="A44" s="235"/>
      <c r="B44" s="238"/>
      <c r="C44" s="241"/>
      <c r="D44" s="244"/>
      <c r="E44" s="204"/>
      <c r="F44" s="247"/>
      <c r="G44" s="204"/>
      <c r="H44" s="204"/>
      <c r="I44" s="204"/>
      <c r="J44" s="250"/>
      <c r="K44" s="204"/>
      <c r="L44" s="253"/>
      <c r="M44" s="204"/>
      <c r="N44" s="204"/>
      <c r="O44" s="204"/>
      <c r="P44" s="204"/>
      <c r="Q44" s="210"/>
      <c r="R44" s="217"/>
      <c r="S44" s="204"/>
      <c r="T44" s="210"/>
      <c r="U44" s="52" t="s">
        <v>292</v>
      </c>
      <c r="V44" s="86" t="s">
        <v>297</v>
      </c>
      <c r="W44" s="221" t="s">
        <v>285</v>
      </c>
      <c r="X44" s="226" t="s">
        <v>404</v>
      </c>
      <c r="Y44" s="231">
        <v>63297970</v>
      </c>
      <c r="Z44" s="210" t="s">
        <v>60</v>
      </c>
      <c r="AA44" s="214" t="s">
        <v>53</v>
      </c>
      <c r="AB44" s="215" t="s">
        <v>438</v>
      </c>
      <c r="AC44" s="201"/>
      <c r="AD44" s="204"/>
      <c r="AE44" s="207"/>
    </row>
    <row r="45" spans="1:31" ht="60.95" customHeight="1">
      <c r="A45" s="235"/>
      <c r="B45" s="238"/>
      <c r="C45" s="241"/>
      <c r="D45" s="244"/>
      <c r="E45" s="204"/>
      <c r="F45" s="247"/>
      <c r="G45" s="204"/>
      <c r="H45" s="204"/>
      <c r="I45" s="204"/>
      <c r="J45" s="250"/>
      <c r="K45" s="204"/>
      <c r="L45" s="253"/>
      <c r="M45" s="204"/>
      <c r="N45" s="204"/>
      <c r="O45" s="204"/>
      <c r="P45" s="204"/>
      <c r="Q45" s="210"/>
      <c r="R45" s="217"/>
      <c r="S45" s="204"/>
      <c r="T45" s="210"/>
      <c r="U45" s="52" t="s">
        <v>293</v>
      </c>
      <c r="V45" s="86" t="s">
        <v>298</v>
      </c>
      <c r="W45" s="222"/>
      <c r="X45" s="227"/>
      <c r="Y45" s="232"/>
      <c r="Z45" s="210"/>
      <c r="AA45" s="210"/>
      <c r="AB45" s="210"/>
      <c r="AC45" s="201"/>
      <c r="AD45" s="204"/>
      <c r="AE45" s="207"/>
    </row>
    <row r="46" spans="1:31" ht="29.25" thickBot="1">
      <c r="A46" s="236"/>
      <c r="B46" s="239"/>
      <c r="C46" s="242"/>
      <c r="D46" s="245"/>
      <c r="E46" s="205"/>
      <c r="F46" s="248"/>
      <c r="G46" s="205"/>
      <c r="H46" s="205"/>
      <c r="I46" s="205"/>
      <c r="J46" s="251"/>
      <c r="K46" s="205"/>
      <c r="L46" s="254"/>
      <c r="M46" s="205"/>
      <c r="N46" s="205"/>
      <c r="O46" s="205"/>
      <c r="P46" s="205"/>
      <c r="Q46" s="211"/>
      <c r="R46" s="218"/>
      <c r="S46" s="205"/>
      <c r="T46" s="211"/>
      <c r="U46" s="84" t="s">
        <v>294</v>
      </c>
      <c r="V46" s="88" t="s">
        <v>299</v>
      </c>
      <c r="W46" s="223"/>
      <c r="X46" s="228"/>
      <c r="Y46" s="233"/>
      <c r="Z46" s="211"/>
      <c r="AA46" s="211"/>
      <c r="AB46" s="211"/>
      <c r="AC46" s="202"/>
      <c r="AD46" s="205"/>
      <c r="AE46" s="208"/>
    </row>
  </sheetData>
  <mergeCells count="238">
    <mergeCell ref="AC17:AC19"/>
    <mergeCell ref="AD17:AD19"/>
    <mergeCell ref="AC20:AC22"/>
    <mergeCell ref="AD20:AD22"/>
    <mergeCell ref="K21:K22"/>
    <mergeCell ref="L21:L22"/>
    <mergeCell ref="M21:M22"/>
    <mergeCell ref="N21:N22"/>
    <mergeCell ref="O21:O22"/>
    <mergeCell ref="P21:P22"/>
    <mergeCell ref="Q21:Q22"/>
    <mergeCell ref="AB17:AB18"/>
    <mergeCell ref="AE17:AE22"/>
    <mergeCell ref="A28:A36"/>
    <mergeCell ref="C33:C36"/>
    <mergeCell ref="AC28:AC36"/>
    <mergeCell ref="Z34:Z36"/>
    <mergeCell ref="AA34:AA36"/>
    <mergeCell ref="AB34:AB36"/>
    <mergeCell ref="W34:W36"/>
    <mergeCell ref="B28:B36"/>
    <mergeCell ref="S33:S36"/>
    <mergeCell ref="R33:R36"/>
    <mergeCell ref="K34:K36"/>
    <mergeCell ref="J33:J36"/>
    <mergeCell ref="I33:I36"/>
    <mergeCell ref="H33:H36"/>
    <mergeCell ref="G28:G36"/>
    <mergeCell ref="F28:F36"/>
    <mergeCell ref="E28:E36"/>
    <mergeCell ref="D33:D36"/>
    <mergeCell ref="C28:C32"/>
    <mergeCell ref="N34:N36"/>
    <mergeCell ref="C17:C22"/>
    <mergeCell ref="A23:A27"/>
    <mergeCell ref="B23:B27"/>
    <mergeCell ref="C23:C27"/>
    <mergeCell ref="D23:D27"/>
    <mergeCell ref="E23:E27"/>
    <mergeCell ref="A17:A22"/>
    <mergeCell ref="B17:B22"/>
    <mergeCell ref="G17:G22"/>
    <mergeCell ref="D17:D22"/>
    <mergeCell ref="E17:E22"/>
    <mergeCell ref="F17:F22"/>
    <mergeCell ref="F23:F27"/>
    <mergeCell ref="G23:G27"/>
    <mergeCell ref="A1:B4"/>
    <mergeCell ref="W6:AB7"/>
    <mergeCell ref="AC6:AE7"/>
    <mergeCell ref="A6:V7"/>
    <mergeCell ref="A5:B5"/>
    <mergeCell ref="K9:K10"/>
    <mergeCell ref="K11:K12"/>
    <mergeCell ref="W9:W11"/>
    <mergeCell ref="W12:W13"/>
    <mergeCell ref="X9:X11"/>
    <mergeCell ref="X12:X13"/>
    <mergeCell ref="AB9:AB11"/>
    <mergeCell ref="AB12:AB13"/>
    <mergeCell ref="AE9:AE16"/>
    <mergeCell ref="C1:AD1"/>
    <mergeCell ref="C2:AD2"/>
    <mergeCell ref="C3:AD3"/>
    <mergeCell ref="C4:AD4"/>
    <mergeCell ref="C5:AD5"/>
    <mergeCell ref="Z12:Z13"/>
    <mergeCell ref="AA9:AA11"/>
    <mergeCell ref="AA12:AA13"/>
    <mergeCell ref="AC9:AC16"/>
    <mergeCell ref="AD9:AD16"/>
    <mergeCell ref="Y9:Y11"/>
    <mergeCell ref="Y12:Y13"/>
    <mergeCell ref="Z9:Z11"/>
    <mergeCell ref="U15:U16"/>
    <mergeCell ref="V15:V16"/>
    <mergeCell ref="U13:U14"/>
    <mergeCell ref="V13:V14"/>
    <mergeCell ref="N9:N10"/>
    <mergeCell ref="N11:N12"/>
    <mergeCell ref="R9:R16"/>
    <mergeCell ref="S9:S16"/>
    <mergeCell ref="T9:T16"/>
    <mergeCell ref="N13:N14"/>
    <mergeCell ref="U11:U12"/>
    <mergeCell ref="O9:O10"/>
    <mergeCell ref="P9:P10"/>
    <mergeCell ref="Q9:Q10"/>
    <mergeCell ref="O11:O12"/>
    <mergeCell ref="P11:P12"/>
    <mergeCell ref="Q11:Q12"/>
    <mergeCell ref="O13:O14"/>
    <mergeCell ref="P13:P14"/>
    <mergeCell ref="Q13:Q14"/>
    <mergeCell ref="W15:W16"/>
    <mergeCell ref="A9:A16"/>
    <mergeCell ref="B9:B16"/>
    <mergeCell ref="C9:C16"/>
    <mergeCell ref="D9:D16"/>
    <mergeCell ref="E9:E16"/>
    <mergeCell ref="F9:F16"/>
    <mergeCell ref="G9:G16"/>
    <mergeCell ref="H9:H16"/>
    <mergeCell ref="I9:I16"/>
    <mergeCell ref="J9:J16"/>
    <mergeCell ref="V11:V12"/>
    <mergeCell ref="K13:K14"/>
    <mergeCell ref="R17:R22"/>
    <mergeCell ref="S17:S22"/>
    <mergeCell ref="T17:T22"/>
    <mergeCell ref="J17:J22"/>
    <mergeCell ref="U25:U26"/>
    <mergeCell ref="V25:V26"/>
    <mergeCell ref="L9:L10"/>
    <mergeCell ref="L11:L12"/>
    <mergeCell ref="L13:L14"/>
    <mergeCell ref="M9:M10"/>
    <mergeCell ref="M11:M12"/>
    <mergeCell ref="M13:M14"/>
    <mergeCell ref="W25:W26"/>
    <mergeCell ref="AE23:AE27"/>
    <mergeCell ref="AD23:AD27"/>
    <mergeCell ref="H17:H22"/>
    <mergeCell ref="I17:I22"/>
    <mergeCell ref="H23:H27"/>
    <mergeCell ref="I23:I27"/>
    <mergeCell ref="R23:R27"/>
    <mergeCell ref="S23:S27"/>
    <mergeCell ref="T23:T27"/>
    <mergeCell ref="AC23:AC27"/>
    <mergeCell ref="J23:J27"/>
    <mergeCell ref="X17:X18"/>
    <mergeCell ref="X23:X24"/>
    <mergeCell ref="U17:U18"/>
    <mergeCell ref="V17:V18"/>
    <mergeCell ref="W17:W18"/>
    <mergeCell ref="Y23:Y24"/>
    <mergeCell ref="Z23:Z24"/>
    <mergeCell ref="AB23:AB24"/>
    <mergeCell ref="AA23:AA24"/>
    <mergeCell ref="Y17:Y18"/>
    <mergeCell ref="Z17:Z18"/>
    <mergeCell ref="AA17:AA18"/>
    <mergeCell ref="AE28:AE36"/>
    <mergeCell ref="AD28:AD36"/>
    <mergeCell ref="O34:O36"/>
    <mergeCell ref="P34:P36"/>
    <mergeCell ref="T28:T36"/>
    <mergeCell ref="X34:X36"/>
    <mergeCell ref="Y34:Y36"/>
    <mergeCell ref="R28:R32"/>
    <mergeCell ref="S28:S32"/>
    <mergeCell ref="U29:U32"/>
    <mergeCell ref="V29:V32"/>
    <mergeCell ref="N29:N30"/>
    <mergeCell ref="O29:O30"/>
    <mergeCell ref="P29:P30"/>
    <mergeCell ref="Q29:Q30"/>
    <mergeCell ref="M34:M36"/>
    <mergeCell ref="L34:L36"/>
    <mergeCell ref="Q34:Q36"/>
    <mergeCell ref="D28:D32"/>
    <mergeCell ref="H28:H32"/>
    <mergeCell ref="I28:I32"/>
    <mergeCell ref="J28:J32"/>
    <mergeCell ref="K29:K30"/>
    <mergeCell ref="L29:L30"/>
    <mergeCell ref="M29:M30"/>
    <mergeCell ref="R37:R41"/>
    <mergeCell ref="A37:A41"/>
    <mergeCell ref="B37:B41"/>
    <mergeCell ref="C37:C41"/>
    <mergeCell ref="D37:D41"/>
    <mergeCell ref="E37:E41"/>
    <mergeCell ref="F37:F41"/>
    <mergeCell ref="G37:G41"/>
    <mergeCell ref="H37:H41"/>
    <mergeCell ref="I37:I41"/>
    <mergeCell ref="J37:J41"/>
    <mergeCell ref="K37:K41"/>
    <mergeCell ref="L37:L41"/>
    <mergeCell ref="M37:M41"/>
    <mergeCell ref="N37:N41"/>
    <mergeCell ref="O37:O41"/>
    <mergeCell ref="P37:P41"/>
    <mergeCell ref="Q37:Q41"/>
    <mergeCell ref="S37:S41"/>
    <mergeCell ref="T37:T41"/>
    <mergeCell ref="X37:X38"/>
    <mergeCell ref="W37:W38"/>
    <mergeCell ref="W39:W41"/>
    <mergeCell ref="X39:X41"/>
    <mergeCell ref="Y37:Y38"/>
    <mergeCell ref="Y39:Y41"/>
    <mergeCell ref="Z37:Z38"/>
    <mergeCell ref="Z39:Z41"/>
    <mergeCell ref="AA37:AA38"/>
    <mergeCell ref="AA39:AA41"/>
    <mergeCell ref="AB37:AB38"/>
    <mergeCell ref="AB39:AB41"/>
    <mergeCell ref="AC37:AC41"/>
    <mergeCell ref="AD37:AD41"/>
    <mergeCell ref="AE37:AE41"/>
    <mergeCell ref="A42:A46"/>
    <mergeCell ref="B42:B46"/>
    <mergeCell ref="C42:C46"/>
    <mergeCell ref="D42:D46"/>
    <mergeCell ref="E42:E46"/>
    <mergeCell ref="F42:F46"/>
    <mergeCell ref="G42:G46"/>
    <mergeCell ref="H42:H46"/>
    <mergeCell ref="I42:I46"/>
    <mergeCell ref="J42:J46"/>
    <mergeCell ref="K42:K46"/>
    <mergeCell ref="L42:L46"/>
    <mergeCell ref="M42:M46"/>
    <mergeCell ref="N42:N46"/>
    <mergeCell ref="O42:O46"/>
    <mergeCell ref="P42:P46"/>
    <mergeCell ref="Q42:Q46"/>
    <mergeCell ref="R42:R46"/>
    <mergeCell ref="S42:S46"/>
    <mergeCell ref="T42:T46"/>
    <mergeCell ref="W42:W43"/>
    <mergeCell ref="W44:W46"/>
    <mergeCell ref="X42:X43"/>
    <mergeCell ref="X44:X46"/>
    <mergeCell ref="Y42:Y43"/>
    <mergeCell ref="Y44:Y46"/>
    <mergeCell ref="AC42:AC46"/>
    <mergeCell ref="AD42:AD46"/>
    <mergeCell ref="AE42:AE46"/>
    <mergeCell ref="Z42:Z43"/>
    <mergeCell ref="Z44:Z46"/>
    <mergeCell ref="AA42:AA43"/>
    <mergeCell ref="AA44:AA46"/>
    <mergeCell ref="AB42:AB43"/>
    <mergeCell ref="AB44:AB46"/>
  </mergeCells>
  <dataValidations count="2">
    <dataValidation type="list" allowBlank="1" showInputMessage="1" showErrorMessage="1" sqref="L23 L47:L144 L28 L9 L37 L25">
      <formula1>$AM$9:$AM$27</formula1>
    </dataValidation>
    <dataValidation type="list" allowBlank="1" showInputMessage="1" showErrorMessage="1" sqref="L17:L18 L13 L20:L21">
      <formula1>$AZ$9:$AZ$29</formula1>
    </dataValidation>
  </dataValidations>
  <pageMargins left="0.7" right="0.7" top="0.75" bottom="0.75" header="0.3" footer="0.3"/>
  <ignoredErrors>
    <ignoredError sqref="C42 C37" twoDigitTextYear="1"/>
  </ignoredErrors>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ANEXO1!$A$2:$A$21</xm:f>
          </x14:formula1>
          <xm:sqref>Z9 Z12 Z42 Z44 Z37 Z39 Z47:Z99 Z19:Z23 Z14:Z17 Z25:Z34</xm:sqref>
        </x14:dataValidation>
        <x14:dataValidation type="list" allowBlank="1" showInputMessage="1" showErrorMessage="1">
          <x14:formula1>
            <xm:f>ANEXO1!$F$2:$F$7</xm:f>
          </x14:formula1>
          <xm:sqref>AA9 AA12 AA25:AA26 AA37 AA39 AA47:AA108 AA19:AA23 AA28:AA34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G22" sqref="G22"/>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361" t="s">
        <v>36</v>
      </c>
      <c r="B2" s="362"/>
      <c r="C2" s="362"/>
      <c r="D2" s="362"/>
      <c r="E2" s="362"/>
      <c r="F2" s="362"/>
      <c r="G2" s="363"/>
    </row>
    <row r="3" spans="1:7" s="7" customFormat="1">
      <c r="A3" s="32" t="s">
        <v>37</v>
      </c>
      <c r="B3" s="364" t="s">
        <v>38</v>
      </c>
      <c r="C3" s="364"/>
      <c r="D3" s="364"/>
      <c r="E3" s="364"/>
      <c r="F3" s="364"/>
      <c r="G3" s="33" t="s">
        <v>39</v>
      </c>
    </row>
    <row r="4" spans="1:7" ht="12.75" customHeight="1">
      <c r="A4" s="34">
        <v>45489</v>
      </c>
      <c r="B4" s="365" t="s">
        <v>216</v>
      </c>
      <c r="C4" s="365"/>
      <c r="D4" s="365"/>
      <c r="E4" s="365"/>
      <c r="F4" s="365"/>
      <c r="G4" s="35" t="s">
        <v>217</v>
      </c>
    </row>
    <row r="5" spans="1:7" ht="12.75" customHeight="1">
      <c r="A5" s="36"/>
      <c r="B5" s="365"/>
      <c r="C5" s="365"/>
      <c r="D5" s="365"/>
      <c r="E5" s="365"/>
      <c r="F5" s="365"/>
      <c r="G5" s="35"/>
    </row>
    <row r="6" spans="1:7">
      <c r="A6" s="36"/>
      <c r="B6" s="360"/>
      <c r="C6" s="360"/>
      <c r="D6" s="360"/>
      <c r="E6" s="360"/>
      <c r="F6" s="360"/>
      <c r="G6" s="37"/>
    </row>
    <row r="7" spans="1:7">
      <c r="A7" s="36"/>
      <c r="B7" s="360"/>
      <c r="C7" s="360"/>
      <c r="D7" s="360"/>
      <c r="E7" s="360"/>
      <c r="F7" s="360"/>
      <c r="G7" s="37"/>
    </row>
    <row r="8" spans="1:7">
      <c r="A8" s="36"/>
      <c r="B8" s="38"/>
      <c r="C8" s="38"/>
      <c r="D8" s="38"/>
      <c r="E8" s="38"/>
      <c r="F8" s="38"/>
      <c r="G8" s="37"/>
    </row>
    <row r="9" spans="1:7">
      <c r="A9" s="366" t="s">
        <v>218</v>
      </c>
      <c r="B9" s="367"/>
      <c r="C9" s="367"/>
      <c r="D9" s="367"/>
      <c r="E9" s="367"/>
      <c r="F9" s="367"/>
      <c r="G9" s="368"/>
    </row>
    <row r="10" spans="1:7" s="7" customFormat="1">
      <c r="A10" s="39"/>
      <c r="B10" s="364" t="s">
        <v>40</v>
      </c>
      <c r="C10" s="364"/>
      <c r="D10" s="364" t="s">
        <v>41</v>
      </c>
      <c r="E10" s="364"/>
      <c r="F10" s="39" t="s">
        <v>37</v>
      </c>
      <c r="G10" s="39" t="s">
        <v>42</v>
      </c>
    </row>
    <row r="11" spans="1:7">
      <c r="A11" s="40" t="s">
        <v>43</v>
      </c>
      <c r="B11" s="365" t="s">
        <v>44</v>
      </c>
      <c r="C11" s="365"/>
      <c r="D11" s="369" t="s">
        <v>45</v>
      </c>
      <c r="E11" s="369"/>
      <c r="F11" s="36" t="s">
        <v>78</v>
      </c>
      <c r="G11" s="37"/>
    </row>
    <row r="12" spans="1:7">
      <c r="A12" s="40" t="s">
        <v>46</v>
      </c>
      <c r="B12" s="369" t="s">
        <v>47</v>
      </c>
      <c r="C12" s="369"/>
      <c r="D12" s="369" t="s">
        <v>79</v>
      </c>
      <c r="E12" s="369"/>
      <c r="F12" s="36" t="s">
        <v>78</v>
      </c>
      <c r="G12" s="37"/>
    </row>
    <row r="13" spans="1:7">
      <c r="A13" s="40" t="s">
        <v>48</v>
      </c>
      <c r="B13" s="369" t="s">
        <v>47</v>
      </c>
      <c r="C13" s="369"/>
      <c r="D13" s="369" t="s">
        <v>79</v>
      </c>
      <c r="E13" s="369"/>
      <c r="F13" s="36" t="s">
        <v>78</v>
      </c>
      <c r="G13" s="3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E9" sqref="E9"/>
    </sheetView>
  </sheetViews>
  <sheetFormatPr baseColWidth="10" defaultColWidth="10.875" defaultRowHeight="14.25"/>
  <cols>
    <col min="1" max="1" width="55.375" customWidth="1"/>
    <col min="5" max="5" width="20.125" customWidth="1"/>
    <col min="6" max="6" width="34.625" customWidth="1"/>
  </cols>
  <sheetData>
    <row r="1" spans="1:6" ht="52.5" customHeight="1">
      <c r="A1" s="30" t="s">
        <v>49</v>
      </c>
      <c r="E1" s="8" t="s">
        <v>50</v>
      </c>
      <c r="F1" s="8" t="s">
        <v>51</v>
      </c>
    </row>
    <row r="2" spans="1:6" ht="25.5" customHeight="1">
      <c r="A2" s="29" t="s">
        <v>52</v>
      </c>
      <c r="E2" s="9">
        <v>0</v>
      </c>
      <c r="F2" s="10" t="s">
        <v>53</v>
      </c>
    </row>
    <row r="3" spans="1:6" ht="45" customHeight="1">
      <c r="A3" s="29" t="s">
        <v>54</v>
      </c>
      <c r="E3" s="9">
        <v>1</v>
      </c>
      <c r="F3" s="10" t="s">
        <v>55</v>
      </c>
    </row>
    <row r="4" spans="1:6" ht="45" customHeight="1">
      <c r="A4" s="29" t="s">
        <v>56</v>
      </c>
      <c r="E4" s="9">
        <v>2</v>
      </c>
      <c r="F4" s="10" t="s">
        <v>57</v>
      </c>
    </row>
    <row r="5" spans="1:6" ht="45" customHeight="1">
      <c r="A5" s="29" t="s">
        <v>58</v>
      </c>
      <c r="E5" s="9">
        <v>3</v>
      </c>
      <c r="F5" s="10" t="s">
        <v>59</v>
      </c>
    </row>
    <row r="6" spans="1:6" ht="45" customHeight="1">
      <c r="A6" s="29" t="s">
        <v>60</v>
      </c>
      <c r="E6" s="9">
        <v>4</v>
      </c>
      <c r="F6" s="10" t="s">
        <v>61</v>
      </c>
    </row>
    <row r="7" spans="1:6" ht="45" customHeight="1">
      <c r="A7" s="29" t="s">
        <v>62</v>
      </c>
      <c r="E7" s="9">
        <v>5</v>
      </c>
      <c r="F7" s="10" t="s">
        <v>63</v>
      </c>
    </row>
    <row r="8" spans="1:6" ht="45" customHeight="1">
      <c r="A8" s="29" t="s">
        <v>64</v>
      </c>
    </row>
    <row r="9" spans="1:6" ht="45" customHeight="1">
      <c r="A9" s="29" t="s">
        <v>65</v>
      </c>
    </row>
    <row r="10" spans="1:6" ht="45" customHeight="1">
      <c r="A10" s="29" t="s">
        <v>66</v>
      </c>
    </row>
    <row r="11" spans="1:6" ht="45" customHeight="1">
      <c r="A11" s="29" t="s">
        <v>67</v>
      </c>
    </row>
    <row r="12" spans="1:6" ht="45" customHeight="1">
      <c r="A12" s="29" t="s">
        <v>68</v>
      </c>
    </row>
    <row r="13" spans="1:6" ht="45" customHeight="1">
      <c r="A13" s="29" t="s">
        <v>69</v>
      </c>
    </row>
    <row r="14" spans="1:6" ht="45" customHeight="1">
      <c r="A14" s="29" t="s">
        <v>70</v>
      </c>
    </row>
    <row r="15" spans="1:6" ht="45" customHeight="1">
      <c r="A15" s="29" t="s">
        <v>71</v>
      </c>
    </row>
    <row r="16" spans="1:6" ht="45" customHeight="1">
      <c r="A16" s="29" t="s">
        <v>72</v>
      </c>
    </row>
    <row r="17" spans="1:1" ht="45" customHeight="1">
      <c r="A17" s="29" t="s">
        <v>73</v>
      </c>
    </row>
    <row r="18" spans="1:1" ht="45" customHeight="1">
      <c r="A18" s="29" t="s">
        <v>74</v>
      </c>
    </row>
    <row r="19" spans="1:1" ht="45" customHeight="1">
      <c r="A19" s="29" t="s">
        <v>75</v>
      </c>
    </row>
    <row r="20" spans="1:1" ht="45" customHeight="1">
      <c r="A20" s="29" t="s">
        <v>76</v>
      </c>
    </row>
    <row r="21" spans="1:1" ht="45" customHeight="1">
      <c r="A21" s="29"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2026-01-27T14:52:07Z</dcterms:modified>
</cp:coreProperties>
</file>