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UARIO\Desktop\"/>
    </mc:Choice>
  </mc:AlternateContent>
  <bookViews>
    <workbookView xWindow="0" yWindow="0" windowWidth="20490" windowHeight="7755" firstSheet="3" activeTab="1"/>
  </bookViews>
  <sheets>
    <sheet name="INSTRUCTIVO" sheetId="2" r:id="rId1"/>
    <sheet name="1. ESTRATÉGICO" sheetId="1" r:id="rId2"/>
    <sheet name="2. GESTIÓN-MIPG" sheetId="5" r:id="rId3"/>
    <sheet name="3. INVERSIÓN" sheetId="6" r:id="rId4"/>
    <sheet name="CONTROL DE CAMBIOS " sheetId="3" r:id="rId5"/>
    <sheet name="ANEXO1" sheetId="4" r:id="rId6"/>
  </sheets>
  <externalReferences>
    <externalReference r:id="rId7"/>
    <externalReference r:id="rId8"/>
  </externalReferences>
  <definedNames>
    <definedName name="_xlnm._FilterDatabase" localSheetId="1" hidden="1">'1. ESTRATÉGICO'!$A$1:$U$7</definedName>
    <definedName name="_xlnm.Print_Area" localSheetId="1">'1. ESTRATÉGICO'!$A$1:$U$41</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3" i="5" l="1"/>
  <c r="W18" i="5" l="1"/>
  <c r="W17" i="5"/>
  <c r="W15" i="5"/>
  <c r="W16" i="5"/>
  <c r="W14" i="5"/>
  <c r="W12" i="5"/>
  <c r="W11" i="5"/>
  <c r="W10" i="5"/>
  <c r="W9" i="5"/>
  <c r="W27" i="5" l="1"/>
  <c r="W26" i="5"/>
  <c r="W25" i="5"/>
  <c r="W24" i="5"/>
  <c r="W23" i="5"/>
  <c r="W22" i="5"/>
  <c r="W21" i="5"/>
  <c r="W20" i="5"/>
  <c r="J45" i="6"/>
  <c r="J42" i="6"/>
  <c r="J39" i="6"/>
  <c r="J36" i="6"/>
  <c r="J32" i="6"/>
  <c r="L94" i="6" l="1"/>
  <c r="L92" i="6"/>
  <c r="L90" i="6"/>
  <c r="L69" i="6"/>
  <c r="L41" i="1"/>
  <c r="L39" i="1"/>
  <c r="L38" i="1"/>
  <c r="L37" i="1"/>
  <c r="L36" i="1"/>
  <c r="L35" i="1"/>
  <c r="L34" i="1"/>
  <c r="L33" i="1"/>
  <c r="L32" i="1"/>
  <c r="L31" i="1"/>
  <c r="L30" i="1"/>
  <c r="L29" i="1"/>
  <c r="L28" i="1"/>
  <c r="L27" i="1"/>
  <c r="L26" i="1"/>
  <c r="L25" i="1"/>
  <c r="L24" i="1"/>
  <c r="L23" i="1"/>
  <c r="L45" i="6" s="1"/>
  <c r="L22" i="1"/>
  <c r="L42" i="6" s="1"/>
  <c r="L21" i="1"/>
  <c r="L39" i="6" s="1"/>
  <c r="L20" i="1"/>
  <c r="L36" i="6" s="1"/>
  <c r="L19" i="1"/>
  <c r="L32" i="6" s="1"/>
</calcChain>
</file>

<file path=xl/comments1.xml><?xml version="1.0" encoding="utf-8"?>
<comments xmlns="http://schemas.openxmlformats.org/spreadsheetml/2006/main">
  <authors>
    <author>USUARIO</author>
  </authors>
  <commentList>
    <comment ref="A48" authorId="0" shapeId="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authors>
    <author>USUARIO</author>
  </authors>
  <commentList>
    <comment ref="M7" authorId="0" shapeId="0">
      <text>
        <r>
          <rPr>
            <b/>
            <sz val="9"/>
            <color indexed="81"/>
            <rFont val="Tahoma"/>
            <family val="2"/>
          </rPr>
          <t>USUARIO:
1. BIEN
2. SERVICIO</t>
        </r>
        <r>
          <rPr>
            <sz val="9"/>
            <color indexed="81"/>
            <rFont val="Tahoma"/>
            <family val="2"/>
          </rPr>
          <t xml:space="preserve">
</t>
        </r>
      </text>
    </comment>
    <comment ref="M18" authorId="0" shapeId="0">
      <text>
        <r>
          <rPr>
            <b/>
            <sz val="9"/>
            <color indexed="81"/>
            <rFont val="Tahoma"/>
            <family val="2"/>
          </rPr>
          <t>USUARIO:
1. BIEN
2. SERVICIO</t>
        </r>
        <r>
          <rPr>
            <sz val="9"/>
            <color indexed="81"/>
            <rFont val="Tahoma"/>
            <family val="2"/>
          </rPr>
          <t xml:space="preserve">
</t>
        </r>
      </text>
    </comment>
  </commentList>
</comments>
</file>

<file path=xl/comments3.xml><?xml version="1.0" encoding="utf-8"?>
<comments xmlns="http://schemas.openxmlformats.org/spreadsheetml/2006/main">
  <authors>
    <author>USUARIO</author>
    <author>JOHANA VIELLAR</author>
  </authors>
  <commentList>
    <comment ref="O8" authorId="0" shapeId="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D8" authorId="1" shapeId="0">
      <text>
        <r>
          <rPr>
            <sz val="9"/>
            <color indexed="81"/>
            <rFont val="Tahoma"/>
            <family val="2"/>
          </rPr>
          <t xml:space="preserve">VER ANEXO 1
</t>
        </r>
      </text>
    </comment>
    <comment ref="AE8" authorId="1" shapeId="0">
      <text>
        <r>
          <rPr>
            <b/>
            <sz val="9"/>
            <color indexed="81"/>
            <rFont val="Tahoma"/>
            <family val="2"/>
          </rPr>
          <t>VER ANEXO 1</t>
        </r>
        <r>
          <rPr>
            <sz val="9"/>
            <color indexed="81"/>
            <rFont val="Tahoma"/>
            <family val="2"/>
          </rPr>
          <t xml:space="preserve">
</t>
        </r>
      </text>
    </comment>
    <comment ref="O31" authorId="0" shapeId="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D31" authorId="1" shapeId="0">
      <text>
        <r>
          <rPr>
            <sz val="9"/>
            <color indexed="81"/>
            <rFont val="Tahoma"/>
            <family val="2"/>
          </rPr>
          <t xml:space="preserve">VER ANEXO 1
</t>
        </r>
      </text>
    </comment>
    <comment ref="AE31" authorId="1" shapeId="0">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<sst xmlns="http://schemas.openxmlformats.org/spreadsheetml/2006/main" count="1824" uniqueCount="687">
  <si>
    <t>INSTRUCTIVO PARA EL DILIGENCIAMIENTO DEL PLAN DE ACCIÓN INSTITUCIONAL VIGENCIA 2024</t>
  </si>
  <si>
    <t>PLANTEAMIENTO ESTRATÉGICO PLAN DE ACCIÓN INSTITUCIONAL (Hoja 1)</t>
  </si>
  <si>
    <t>OBJETIVO DE DESARROLLO SOSTENIBLE</t>
  </si>
  <si>
    <t>Ingrese en esta casilla el ODS con el que se articula el programa de su competencia según el Acuerdo 139 que adopta el Plan de Desarrollo Distrital 2024-2027 'Cartagena, Ciudad de Derechos'.</t>
  </si>
  <si>
    <t>OBJETIVO ESTRATÉGICO</t>
  </si>
  <si>
    <t>Ingrese en esta casilla el objetivo estratégico definido en la plataforma estratégica,  relacionado con su proceso y con la línea estratégica en la cual el Acuerdo 139 del 2024 le asignó su responsabilidad.</t>
  </si>
  <si>
    <t xml:space="preserve">LINEA ESTRATÉGICA </t>
  </si>
  <si>
    <t>Ingrese en esta casilla la línea estratégica correspondiente al programa de su competencia según el Acuerdo 139 que adopta el Plan de Desarrollo Distrital 2024-2027 'Cartagena, Ciudad de Derechos'.</t>
  </si>
  <si>
    <t xml:space="preserve">IMPULSOR DE AVANCE </t>
  </si>
  <si>
    <t>Ingrese en esta casilla el impulsor de avance que facilita el logro del objetivo del programa de su competencia según el Acuerdo 139 que adopta el Plan de Desarrollo Distrital 2024-2027 'Cartagena, Ciudad de Derechos'.</t>
  </si>
  <si>
    <t>META DE RESULTADO</t>
  </si>
  <si>
    <t>Ingrese en esta casilla la meta de resultado esperada del programa de su competencia según el Acuerdo 139 que adopta el Plan de Desarrollo Distrital 2024-2027 'Cartagena, Ciudad de Derechos'.</t>
  </si>
  <si>
    <t>PROGRAMA</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</si>
  <si>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</si>
  <si>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</si>
  <si>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</si>
  <si>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INDICADOR DE PRODUCTO SEGÚN PDD</t>
  </si>
  <si>
    <t xml:space="preserve">Ingrese en este casilla el indicador definido para cumplir la meta de producto en el Plan de Desarrollo según el Acuerdo 139 que adopta el Plan de Desarrollo Distrital 2024-2027 'Cartagena, Ciudad de Derechos' </t>
  </si>
  <si>
    <t>UNIDAD DE MEDIDA DEL INDICADOR DE PRODUCTO</t>
  </si>
  <si>
    <t>Ingrese en esta casilla la expresion fisica con la que se mostrará el resultado de la meta propuesta. (Ejemplo: número, porcentaje, kilometro).</t>
  </si>
  <si>
    <t>LINEA BASE SEGUN PDD</t>
  </si>
  <si>
    <t xml:space="preserve">Ingrese en esta casilla el valor que se encuentra en el Acuerdo 139 que adopta el Plan de Desarrollo Distrital 2024-2027 'Cartagena, Ciudad de Derechos', como el punto de partida para definir el alcance de la meta producto.  </t>
  </si>
  <si>
    <t>DESCRIPCION DE LA META PRODUCTO 2024-2027</t>
  </si>
  <si>
    <t>Ingrese en esta casilla lo que persigue el indicador en el cuatrenio, se encuentra plasmado en el Acuerdo 139 que adopta el Plan de Desarrollo Distrital 2024-2027 'Cartagena, Ciudad de Derechos'</t>
  </si>
  <si>
    <t xml:space="preserve">PONDERACION DE LA META PRODUCTO </t>
  </si>
  <si>
    <t xml:space="preserve">Ingrese en esta casilla el valor porcentual asignado a la meta producto </t>
  </si>
  <si>
    <t>DENOMINACION DEL PRODUCTO</t>
  </si>
  <si>
    <t>Ingrese en esta casilla la naturaleza del producto a entregar, señalando con una X si es bien o servicio</t>
  </si>
  <si>
    <t>ENTREGABLE
INDICADOR DE PRODUCTO SEGÚN CATALOGO DE PRODUCTO</t>
  </si>
  <si>
    <t>Ingrese en esta casilla el indicador de producto según el catálogo de producto de la MGA</t>
  </si>
  <si>
    <t>VALOR DE LA META PRODUCTO 2024-2027</t>
  </si>
  <si>
    <t>Ingrese en esta casilla el numero de la meta a alcanzar al finalizar el cuatrienio. Esto se encuentra inmerso en la descripcion de la meta producto identificada en el Plan de Desarrollo Distrital.</t>
  </si>
  <si>
    <t>PROGRAMACIÓN META PRODUCTO A 2024</t>
  </si>
  <si>
    <t>Ingrese en esta casilla, la cantidad de la meta propuesta para la actual vigencia, relacionada con el Plan Indicativo.</t>
  </si>
  <si>
    <t>GESTIÓN ADMINISTRATIVA MIPG (Hoja 2)</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</si>
  <si>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</si>
  <si>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DIMENSIONES DE MIPG</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</si>
  <si>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</si>
  <si>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POLÍTICAS DE GESTIÓN Y DESEMPEÑO INSTITUCIONAL</t>
  </si>
  <si>
    <t xml:space="preserve">Relacione en esta casilla la política de gestión y desempeño institucional alineada a su proceso (Éstas se ubican en una de las siete dimensiones de MIPG y las 19 políticas)
</t>
  </si>
  <si>
    <t>PROCESO ASOCIADO A PROGRAMA Y PRODUCTO</t>
  </si>
  <si>
    <t xml:space="preserve">Relacione en esta casilla el proceso de gestión asociado al programa y al producto (Identifique el proceso de su competencia en el mapa de interrelacion de procesos alineado con su dependencia).
</t>
  </si>
  <si>
    <t>SUBPROCESO ASOCIADO</t>
  </si>
  <si>
    <t>Relacione en esta casilla el subproceso de su competencia (Identifique esto en el mapa de interrelación de procesos).</t>
  </si>
  <si>
    <t>OBJETIVO DEL SUBPROCESO</t>
  </si>
  <si>
    <t xml:space="preserve">Descripcion del objetivo del subproceso al cual pertenece </t>
  </si>
  <si>
    <t>NOMBRE DEL INDICADOR</t>
  </si>
  <si>
    <t>Ingrese en esta casilla el nombre del indicador asociado a los objetivos estratégicos de la entidad, de acuerdo al proceso o subproceso de su competencia.</t>
  </si>
  <si>
    <t>PROPÓSITO</t>
  </si>
  <si>
    <t>Describa en esta casilla la meta que espera lograr a partir del indicador mencionado en la casilla anterior.</t>
  </si>
  <si>
    <t>FRECUENCIA</t>
  </si>
  <si>
    <t>Describa en esta casilla la frecuencia con la que se hará el reporte.</t>
  </si>
  <si>
    <t>TIPO DE INDICADOR</t>
  </si>
  <si>
    <t>Describa en esta casilla el tipo de indicador relacionado, según su naturaleza (eficiencia, eficaz, efectividad, etc).</t>
  </si>
  <si>
    <t>GRUPOS DE VALOR</t>
  </si>
  <si>
    <t>Defina en esta casilla con una X a qué grupo de valor pertenece, ya sea entidades, ciudadanía, servidores-interno.</t>
  </si>
  <si>
    <t>PLANES DECRETO 612 DE 2018</t>
  </si>
  <si>
    <t>Indique a cuál Plan Institucional, de los establecidos en el Decreto 612 del 2018, le aporta este producto.</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</si>
  <si>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</si>
  <si>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</si>
  <si>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 xml:space="preserve">RIESGOS ASOCIADOS AL PROCESO </t>
  </si>
  <si>
    <t>Ingrese en esta casilla cada uno de los riesgos identificados en el proceso definido, y desarrollado en la caracterización de la gestión por proceso</t>
  </si>
  <si>
    <t>CONTROLES ESTABLECIDOS PARA LOS RIESGOS</t>
  </si>
  <si>
    <t xml:space="preserve">Ingrese en esta casilla cada uno de los controles formulados para cada riesgo identificado en el proceso definido </t>
  </si>
  <si>
    <t>PLAN DE ACCION - INVERSIÓN (Hoja 3)</t>
  </si>
  <si>
    <t>PROYECTO DE INVERSIÓN</t>
  </si>
  <si>
    <t>Ingrese en esta casilla el nombre del proyecto a partir del cual se desarrollará el programa con el que se articula.</t>
  </si>
  <si>
    <t>CÓDIGO DE PROYECTO BPIN</t>
  </si>
  <si>
    <t>Ingrese en esta casilla el número BPIN del proyecto a partir del cual se desarrollará el programa con el que se articula.</t>
  </si>
  <si>
    <t>OBJETIVO GENERAL DEL PROYECTO</t>
  </si>
  <si>
    <t>Ingrese en esta casilla el fin general del proyecto a partir del cual se desarrollará el programa con el que se articula.</t>
  </si>
  <si>
    <t>OBJETIVO ESPECÍFICO DEL PROYECTO</t>
  </si>
  <si>
    <t>Ingrese en esta casilla el objetivo específico asociado al objetivo general diligenciado en la casilla anterior.</t>
  </si>
  <si>
    <t>PRODUCTO DEL PROYECTO</t>
  </si>
  <si>
    <t>Ingrese en esta casilla el producto que materializa el objetivo específico relacionado en la casilla anterior.</t>
  </si>
  <si>
    <t>PONDERACIÓN DE PRODUCTO</t>
  </si>
  <si>
    <t>Ingrese en esta casilla la ponderacion asignada al producto en cuestión.</t>
  </si>
  <si>
    <t>ACTIVIDADES DE PROYECTO DE INVERSIÓN
( HITOS )</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</si>
  <si>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</si>
  <si>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TRAZADOR PRESUPUESTAL</t>
  </si>
  <si>
    <t>Ingrese en esta casilla el trazador presupuestal asociado a la actividad de proyecto.</t>
  </si>
  <si>
    <t>ENTREGABLE</t>
  </si>
  <si>
    <t>Ingrese en esta casilla el producto resultante de cada actividad de proyecto a realizar.</t>
  </si>
  <si>
    <t>PROGRAMACIÓN NUMÉRICA DE LA ACTIVIDAD PROYECTO 2024</t>
  </si>
  <si>
    <t>Ingrese en esta casilla el número o pocentaje que se pretende alcanzar con cada actividad del proyecto durante la vigencia.</t>
  </si>
  <si>
    <t>FECHA DE INICIO DE LA ACTIVIDAD O ENTREGABLE</t>
  </si>
  <si>
    <t>Indique en esta casilla la fecha de inicio de la actividad en la vigencia 2024</t>
  </si>
  <si>
    <t>FECHA DE TERMINACIÓN DEL ENTREGABLE</t>
  </si>
  <si>
    <t>Indique en esta casilla la fecha de terminación de la actividad en la vigencia 2024</t>
  </si>
  <si>
    <t>TIEMPO DE EJECUCIÓN
(número de días)</t>
  </si>
  <si>
    <t>Indique en esta casilla el número de días que requiere el desarrollo de la actividad para la vigencia 2024</t>
  </si>
  <si>
    <t>BENEFICIARIOS PROGRAMADOS</t>
  </si>
  <si>
    <t>Ingrese en esta casilla el número de personas estimadas que van a recibir beneficio de la actividad programada en el proyecto</t>
  </si>
  <si>
    <t>UNIDAD COMUNERA DE GOBIERNO A IMPACTAR</t>
  </si>
  <si>
    <t>Ingrese en esta casilla la Unidad Comunera de Gobierno donde se aplica el proyecto asociado</t>
  </si>
  <si>
    <t>NOMBRE DEL RESPONSABLE</t>
  </si>
  <si>
    <t xml:space="preserve">Indique en esta casilla el nombre de la pesona encargada de supervisar las actividades del proyecto encaminadas a conseguir la meta propuesta </t>
  </si>
  <si>
    <t xml:space="preserve">RIESGOS DEL PROYECTO </t>
  </si>
  <si>
    <t xml:space="preserve">Ingrese en esta casilla los riesgos identificados al proyecto </t>
  </si>
  <si>
    <t>ACCIONES DE CONTROL DE LOS RIESGOS DE LOS PROYECTOS</t>
  </si>
  <si>
    <t xml:space="preserve">Ingrese en esta casilla las acciones para controlar los riesgos identificados al proyecto </t>
  </si>
  <si>
    <t>PLAN ANUAL DE ADQUISICIONES (Hoja 3)</t>
  </si>
  <si>
    <t>¿REQUIERE CONTRATACIÓN?</t>
  </si>
  <si>
    <t>En esta casilla ingrese si es necesaria la contratación</t>
  </si>
  <si>
    <t>DESCRIPCION DE LA ADQUISICION ASOCIADA AL PROYECTO</t>
  </si>
  <si>
    <t xml:space="preserve">Relacione la descripcion que se encuentra en el Plan Anual de Adquisiciones asociada al proyecto de inversión </t>
  </si>
  <si>
    <t>CUANTÍA ASIGNADA A LA CONTRATACIÓN</t>
  </si>
  <si>
    <t>Ingrese en esta casilla el valor de la contratación relacionada</t>
  </si>
  <si>
    <t>MODALIDAD DE SELECCIÓN</t>
  </si>
  <si>
    <t>Indique la modalidad de contratación selecionada (Licitación Pública, concurso de méritos, selección abreviada, mínima cuantía, contratación directa)</t>
  </si>
  <si>
    <t>FUENTE DE RECURSOS</t>
  </si>
  <si>
    <t>Indique la fuente de recursos asignada por el acuerdo de presupuesto</t>
  </si>
  <si>
    <t>FECHA DE INICIO DE CONTRATACIÓN</t>
  </si>
  <si>
    <t>Indique la fecha tentativa de inicio del proceso de contratación</t>
  </si>
  <si>
    <t>PROGRAMACIÓN PRESUPUESTAL (Hoja 3)</t>
  </si>
  <si>
    <t>APROPIACIÓN INICIAL
(en pesos)</t>
  </si>
  <si>
    <t>Ingrese el valor numérico en pesos del Plan Operativo Anual de Inversión asignado al rubro presupuestal</t>
  </si>
  <si>
    <t>APROPACION DEFINITIVA POR PROYECTO</t>
  </si>
  <si>
    <t xml:space="preserve">Ingrese el valor numérico en pesos del Plan Operativo Anual de Inversion asignado al rubro presupuestal luego de adiciones y deducciones </t>
  </si>
  <si>
    <t>FUENTE DE FINANCIACIÓN</t>
  </si>
  <si>
    <t>Ingrese el nombre de la fuente de recursos con lo que financiará la actividad</t>
  </si>
  <si>
    <t>RUBRO PRESUPUESTAL</t>
  </si>
  <si>
    <t>Indique el rubro del presupuesto que abarca el sector de su competencia.</t>
  </si>
  <si>
    <t>CODIGO RUBRO PRESUPUESTAL</t>
  </si>
  <si>
    <t>Ingrese el código numérico que identifica el concepto del gasto (Funcionamiento, Deuda, Inversión) y el cual es definido en el Decreto de Liquidación.</t>
  </si>
  <si>
    <t>ALCALDIA DISTRITAL DE CARTAGENA DE INDIAS</t>
  </si>
  <si>
    <t>Código: PTDGI01-F001</t>
  </si>
  <si>
    <t>MACROPROCESO: PLANEACIÓN TERRITORIAL Y DIRECCIONAMIENTO ESTRATEGICO</t>
  </si>
  <si>
    <t>Versión: 1.0</t>
  </si>
  <si>
    <t>PROCESO / SUBPROCESO: GESTIÓN DE LA INVERSIÓN PUBLICA / GESTIÓN DEL PLAN DE DESARROLLO Y SUS INSTRUMENTOS DE EJECUCIÓN</t>
  </si>
  <si>
    <t>Fecha: 16/07/2024</t>
  </si>
  <si>
    <t>FORMATO PLAN DE ACCIÓN INSTITUCIONAL</t>
  </si>
  <si>
    <t>Página: 1 de 3</t>
  </si>
  <si>
    <t>DEPENDENCIA:</t>
  </si>
  <si>
    <t>SECRETARIA DE HACIENDA DISTRITAL</t>
  </si>
  <si>
    <t>PLANTEAMIENTO ESTRATÉGICO- PLAN DE DESARROLLO</t>
  </si>
  <si>
    <t>LÍNEA ESTRATÉGICA</t>
  </si>
  <si>
    <t>IMPULSOR DE AVANCE</t>
  </si>
  <si>
    <t>META RESULTADO</t>
  </si>
  <si>
    <t xml:space="preserve">PROGRAMA </t>
  </si>
  <si>
    <t>CÓDIGO DE PROGRAMA
(POAI)</t>
  </si>
  <si>
    <t>LÍNEA BASE 
SEGUN PDD</t>
  </si>
  <si>
    <t>DESCRIPCIÓN DE LA META PRODUCTO 2024-2027</t>
  </si>
  <si>
    <t>PONDERACIÓN DE LA META PRODUCTO</t>
  </si>
  <si>
    <t>DENOMINACIÓN DEL PRODUCTO</t>
  </si>
  <si>
    <t>PROGRAMACIÓN META PRODUCTO 2024</t>
  </si>
  <si>
    <t>REPORTE META PRODUCTO DE  ENERO A 31 DE AGOSTO DE 2024</t>
  </si>
  <si>
    <t>REPORTE META PRODUCTO DE  SEPTIEMBRE A DICIEMBRE 2024</t>
  </si>
  <si>
    <t>PROGRAMACIÓN META PRODUCTO 2025</t>
  </si>
  <si>
    <t>PROGRAMACIÓN META PRODUCTO 2026</t>
  </si>
  <si>
    <t>PROGRAMACIÓN META PRODUCTO 2027</t>
  </si>
  <si>
    <t xml:space="preserve">16. Paz, justicia e instituciones sólidas </t>
  </si>
  <si>
    <t>Crear un gobierno abierto y el desarrollo de instituciones inclusivas que impulsen la transparencia, la seguridad jurídica, la gestión pública basada en la evidencia y la participación, con miras a la garantía de los derechos de la ciudadanía y a la satisfacción de sus  necesidades mediante procesos de innovación pública</t>
  </si>
  <si>
    <t xml:space="preserve"> INNOVACION PUBLICA Y PARTICIPACION CIUDADANA</t>
  </si>
  <si>
    <t>FINANZAS PUBLICAS</t>
  </si>
  <si>
    <t>Implementar los procesos, herramientas, estrategias y controles necesarios que permitan fortalecer la capacidad del Gobierno Distrital para recaudar los recursos provenientes de las distintas fuentes de ingresos propios del ente territorial.</t>
  </si>
  <si>
    <t>GESTION FISCAL Y FINANCIERA OPORTUNA</t>
  </si>
  <si>
    <t xml:space="preserve">2.3.4599.1000.2024130010108
</t>
  </si>
  <si>
    <t>Impuesto Predial Unificado recaudado</t>
  </si>
  <si>
    <t xml:space="preserve">Moneda </t>
  </si>
  <si>
    <t>$1.070.559.475.912 pesos recaudados por Impuesto Predial Unificado en el cuatrienio 2020 - 2023</t>
  </si>
  <si>
    <t xml:space="preserve">Recaudar $1.727.905.000.000 pesos por Impuesto Predial Unificado </t>
  </si>
  <si>
    <t>Servicio</t>
  </si>
  <si>
    <t>Informe de Gestión</t>
  </si>
  <si>
    <t xml:space="preserve">Impuesto de Industria, Comercio y Complementarios recaudado </t>
  </si>
  <si>
    <t>$1.768.806.637.491 recaudados del Impuesto de Industria y Comercio y Complementarios en el cuatrienio 2020 - 2023</t>
  </si>
  <si>
    <t xml:space="preserve">Recaudar $2.912.805.184.493 pesos por Impuesto de Industria y Comercio y Complementarios </t>
  </si>
  <si>
    <t xml:space="preserve">Impuesto de Delineación Urbana recaudado </t>
  </si>
  <si>
    <t>$ 34.474.095.702 pesos recuadados de Impuesto de Delineación Urbana en el cuatrienio 2020 - 2023</t>
  </si>
  <si>
    <t xml:space="preserve">Recaudar $34.797.802.428 pesos por Impuesto de Delineación Urbana </t>
  </si>
  <si>
    <t>Sobretasa a la Gasolina recaudada</t>
  </si>
  <si>
    <t>$166.380.629.999 pesos recaudados de Sobretasa a la Gasolina en el cuatrieneio 2020 - 2023</t>
  </si>
  <si>
    <t>Recaudar $238.874.034.451 pesos por Sobretasa a la gasolina</t>
  </si>
  <si>
    <t xml:space="preserve">Estrategias de fortalecimiento tributario en el Distrito diseñadas e implementadas </t>
  </si>
  <si>
    <t xml:space="preserve">Número </t>
  </si>
  <si>
    <t>4 estrategías de fortalecimiento tributario implementadas en cada cuatrienio  2020 - 2023</t>
  </si>
  <si>
    <t>Diseñar e implementar anualmente cuatro (4) nuevas estrategias de fortalecimiento tributario en el Distrito:  Fiscalización; Cobro Coactivo; Cobro Persuasivo; Cultura Tributaria</t>
  </si>
  <si>
    <t xml:space="preserve">Implementar un (1) Proyecto de Modernización  integral en la Secretaría de Hacienda </t>
  </si>
  <si>
    <t>HACIENDA MODERNA Y DIGITAL</t>
  </si>
  <si>
    <t xml:space="preserve">2.3.4599.1000.2024130010030
</t>
  </si>
  <si>
    <t>Sistemas de información actualizados</t>
  </si>
  <si>
    <t xml:space="preserve">Numero  </t>
  </si>
  <si>
    <t>Informe de Supervisión</t>
  </si>
  <si>
    <t xml:space="preserve">Sedes adecuadas   </t>
  </si>
  <si>
    <t>Adecuar y mantener (1) Sede la Secretaría de Hacienda</t>
  </si>
  <si>
    <t xml:space="preserve"> Entidades, organismos y dependencias 
asistidos técnicamente
</t>
  </si>
  <si>
    <t>Implementar (1) Asistencia Técnica para la organización y digitalizacion del Archiv de la Secretaría de Hacienda</t>
  </si>
  <si>
    <t>Informe de Supervision</t>
  </si>
  <si>
    <t>SISTEMA DE PLANEACION DISTRITAL</t>
  </si>
  <si>
    <t>Mejorar las capacidades administrativas y técnicas para la gestión catastral multipropósito en Cartagena de indias.</t>
  </si>
  <si>
    <t>GESTION CATASTRAL CON ENFOQUE MULTIPROPOSITO</t>
  </si>
  <si>
    <t>2.3.0406.1003.2024130010132</t>
  </si>
  <si>
    <t>Trámites de Conservación Catastral realizados</t>
  </si>
  <si>
    <t>Implementar una (1) operación del servicio público de catastro multipropósito</t>
  </si>
  <si>
    <t>/Informe de Gestion</t>
  </si>
  <si>
    <t>Area Geográfica actualizada catastralmente con enfoque multiprooposito</t>
  </si>
  <si>
    <t>Hectareas</t>
  </si>
  <si>
    <t>Formular un (1) Plan de fortalecimiento para le prestacion efectiva del servicio publico de gestión catastral</t>
  </si>
  <si>
    <t>Documento con el plan de intervencion</t>
  </si>
  <si>
    <t>REPORTE META PRODUCTO DE JUNIO 1 a 31 DE AGOSTO DE 2024</t>
  </si>
  <si>
    <t>08. Trabajo decente y crecimiento económico.</t>
  </si>
  <si>
    <t>Consolidar un posicionamiento solido de Cartagena en la Región Caribe en materia de competitividad e innovación.</t>
  </si>
  <si>
    <t>3. Desarrollo económico equitativo</t>
  </si>
  <si>
    <t>3.1 COMPETITIVIDAD E INNOVACIÓN</t>
  </si>
  <si>
    <t>Aumentar el puntaje del índice de competitividad de Cartagena para mejorar su posición dentro del índice de competitividad entre ciudades en 2 pts (7,56)</t>
  </si>
  <si>
    <t>UNIDOS POR UNA CARTAGENA COMPETITIVA E INNOVADORA”</t>
  </si>
  <si>
    <t>2.3.3502.0200.2024130010073</t>
  </si>
  <si>
    <t>Plan Regional de Competitividad actualizado</t>
  </si>
  <si>
    <t>Numero</t>
  </si>
  <si>
    <t>Actualizar un (1) Pla Regional de Competitividad</t>
  </si>
  <si>
    <t>Documentos de planeación elaborados</t>
  </si>
  <si>
    <t>Acciones que fortalezcan el mejoramiento del clima de negocios implementadas</t>
  </si>
  <si>
    <t>Implementar cuatro (4) acciones que fortalezcan el mejoramiento del clima de negocios</t>
  </si>
  <si>
    <t xml:space="preserve">Intervenciones realizadas  </t>
  </si>
  <si>
    <t>Estrategias de acompañamiento de iniciativas de clúster y apuestas productivas promisorias ejecutadas</t>
  </si>
  <si>
    <t>Ejecutar ocho (8) estrategias de acompañamiento de iniciativas clúster y apuestas productivas promisorias</t>
  </si>
  <si>
    <t xml:space="preserve">Clústeres asistidos en la implementación de los planes de acción  </t>
  </si>
  <si>
    <t>Personas beneficiadas con la implementación de planes de fomento de la cultura de la innovación</t>
  </si>
  <si>
    <t>Beneficiar a mil (1.000) personas través del diseño y ejecución de 4 planes de fomento de la cultura de la innovación</t>
  </si>
  <si>
    <t xml:space="preserve">Proyectos de innovación cofinanciados </t>
  </si>
  <si>
    <t>Sistema Distrital de innovación actualizado</t>
  </si>
  <si>
    <t>Actualizar un (1) Sistema de Innovación a través de acciones anuales</t>
  </si>
  <si>
    <t xml:space="preserve">Documentos de lineamientos técnicos elaborados  </t>
  </si>
  <si>
    <t>Posicionar a Cartagena de Indias D.. y C, como un destino internacional de talla mundial y reconocido como plataforma exportadora del país, líder en inversiones y apuesta productivas dinamizadoras de la económica local y regional.</t>
  </si>
  <si>
    <t>CARTAGENA GLOBAL</t>
  </si>
  <si>
    <t>2.3.3502.0200.2024130010109</t>
  </si>
  <si>
    <t>Estrategias de posicionamiento de "Cartagena Plataforma Exportadora" implementadas</t>
  </si>
  <si>
    <t>Implementar cuatro (4) estrategias de posicionamiento "Cartagena Plataforma Exportadora"</t>
  </si>
  <si>
    <t>Asistencias técnicas realizadas</t>
  </si>
  <si>
    <t>Empresas asistidas en programa de exportaciones</t>
  </si>
  <si>
    <t>Asistir a cien (100) empresas en programas de exportaciones</t>
  </si>
  <si>
    <t xml:space="preserve">Personas beneficiadas  </t>
  </si>
  <si>
    <t>Alianzas para la promoción de Cartagena como "destino internacional en inversiones y apuestas productivas"</t>
  </si>
  <si>
    <t>General cuatro (4) alianzas para la promoción de Cartagena como "destino internacional en inversiones y apuestas productivas"</t>
  </si>
  <si>
    <t xml:space="preserve">Empresas asistidas técnicamente  </t>
  </si>
  <si>
    <t>08. Trabajo decente y crecimiento económico.
11. Ciudades y comunidades sostenibles.</t>
  </si>
  <si>
    <t>Promover la diversificación de la económica y el desarrollo empresarial como estrategia de Desarrollo Económico Local para el impulso a la productividad, la generación de ingresos, la reducción de la pobreza y la aceleración del desarrollo</t>
  </si>
  <si>
    <t>3.2 DIVERSIFICACIÓN ECONÓMICA</t>
  </si>
  <si>
    <t xml:space="preserve">Alcanzar un puntaje de 8 en el Índice de Desarrollo Económico y Empresarial </t>
  </si>
  <si>
    <t>UNIDOS POR LA DIVERSIFICACIÓN ECONÓMICA Y EL DESARROLLO EMPRESARIAL</t>
  </si>
  <si>
    <t>2.3.3502.0200.2024130010110</t>
  </si>
  <si>
    <t>Rutas para la diversificación económica y el desarrollo empresarial implementadas</t>
  </si>
  <si>
    <t>Implementar cuatro (4) rutas para la diversificación económica y el desarrollo empresarial</t>
  </si>
  <si>
    <t xml:space="preserve"> Documentos de lineamientos técnicos elaborados</t>
  </si>
  <si>
    <t>Estrategias de fortalecimiento empresarial y generación de encadenamientos productivos ejecutadas</t>
  </si>
  <si>
    <t>Ejecutar cuatro (4) estrategias de fortalecimiento empresarial y generación de encadenamientos productivos</t>
  </si>
  <si>
    <t>Proyectos de alto impacto asistidos para el fortalecimiento de cadenas productivas</t>
  </si>
  <si>
    <t>MiPymes impactadas con servicios de fortalecimiento empresarial</t>
  </si>
  <si>
    <t>Impactar cuatrocientas (400) Mypimes con servicios de fortalecimiento empresarial</t>
  </si>
  <si>
    <t>Unidades productivas beneficiadas en la implementación de estrategias para incrementar su productividad</t>
  </si>
  <si>
    <t>Programa de fortalecimiento de comerciantes de sectores estratégicos implementando</t>
  </si>
  <si>
    <t>Implementar un (1) programa de fortalecimiento de comerciantes de sectores estratégicos</t>
  </si>
  <si>
    <t>Impulsar la modernización y diversificación de la estructura productiva de Cartagena, alineando los sectores económicos con las tendencias de la cuarta revolución industrial y la transición energética.</t>
  </si>
  <si>
    <t>TRANSFORMACIÓN PRODUCTIVA</t>
  </si>
  <si>
    <t>2.3.3502.0200.2024130010075</t>
  </si>
  <si>
    <t>Fondo para la reconversión productiva destinada a emprendimientos de pequeñas y medianas empresas creado</t>
  </si>
  <si>
    <t>Crear un (1) fondo para la reconversión productiva destinada a emprendimientos de pequeñas y medianas empresas</t>
  </si>
  <si>
    <t xml:space="preserve">Bien </t>
  </si>
  <si>
    <t>Estrategia de encadenamientos productivos a nivel intersectorial e intrasectorial entre las grandes , medianas y pequeñas empresas</t>
  </si>
  <si>
    <t>Creas una (1) estrategia de encadenamientos productivos a nivel intersectorial e intrasectorial entre las grandes, medianas y pequeñas empresas</t>
  </si>
  <si>
    <t xml:space="preserve">Unidades productivas  beneficiadas en la implementación de estrategias para incrementar su productividad </t>
  </si>
  <si>
    <t>08. Trabajo decente y crecimiento económico.
5. Igualdad de genero.
10. Reducción de las desigualdades.</t>
  </si>
  <si>
    <t>Implementar acciones para la consolidación de un talento humano pertinente, suficiente y de calidad acorde con las necesidades del sector productivo de Cartagena y la inclusión laborar de sus habitantes con enfoque diferencial.</t>
  </si>
  <si>
    <t>3.3  TRABAJO DECENTE Y CIERRE DE BRECHAS LABORALES</t>
  </si>
  <si>
    <t>Reducir a 20% la tasa de desempleo en jóvenes</t>
  </si>
  <si>
    <t>EMPLEO Y CAPITAL HUMANO</t>
  </si>
  <si>
    <t>Estrategia de acceso a oportunidades del mercado laboral (trabajo formal y formalización del trabajo informal) implementadas</t>
  </si>
  <si>
    <t>Implementar cuatro (4) estrategia de acceso a oportunidades del mercado laboral (trabajo formal y formalización del trabajo informal)</t>
  </si>
  <si>
    <t>Cooperativas creadas que vinculen a las Organizaciones Comunales y de victimas del conflicto en el desarrollo de oportunidades del mercado laboral</t>
  </si>
  <si>
    <t>Crear tres (3) cooperativas que vinculen a: dos (2)  Organizaciones Comunales y una (1) organización de victimas en el desarrollo de oportunidades del mercado laboral</t>
  </si>
  <si>
    <t xml:space="preserve">Documentos realizados  </t>
  </si>
  <si>
    <t>Personas vinculadas a rutas de empleo y capital humano</t>
  </si>
  <si>
    <t>Vincular a diez mil (10.000) personas a rutas de empleo y capital humano (al menos 50% mujeres)</t>
  </si>
  <si>
    <t xml:space="preserve">Personas formadas en habilidades y competencias   </t>
  </si>
  <si>
    <t>08. Trabajo decente y crecimiento económico.
10. Reducción de las desigualdades.</t>
  </si>
  <si>
    <t>Mejorar y fortalecer el ecosistema del emprendimiento por medio de servicios de apoyo especializados a emprendedores y nuevos emprendimientos de la ciudad de Cartagena</t>
  </si>
  <si>
    <t>3.4  ECONOMÍA POPULAR Y EMPRENDIMIENTO</t>
  </si>
  <si>
    <t>2.876 Emprendimientos y MiPymes fortalecidos</t>
  </si>
  <si>
    <t>AVANZAMOS CON CAPACIDADES EMPRENDEDORAS</t>
  </si>
  <si>
    <t>2.3.3502.0200.2024130010089</t>
  </si>
  <si>
    <t>Rutas de emprendimiento implementadas</t>
  </si>
  <si>
    <t>Implementar cuatro (4) rutas de emprendimiento</t>
  </si>
  <si>
    <t>Planeas de comercialización y visibilización de emprendedores ejecutados</t>
  </si>
  <si>
    <t>Ejecutar cuatro (4) planes de comercialización y visibilización de productos de emprendedores</t>
  </si>
  <si>
    <t xml:space="preserve">Programas de gestión empresarial ejecutados en unidades productivas  </t>
  </si>
  <si>
    <t>Estrategias de acompañamiento a emprendimientos y MiPymes para acceso a mecanismos de financiación elaboradas</t>
  </si>
  <si>
    <t>Elaborar cuatro (4) estrategias de acompañamiento a emprendimientos y MiPymes para acceso a mecanismos de financiación</t>
  </si>
  <si>
    <t xml:space="preserve">Asistencias técnicas realizadas  </t>
  </si>
  <si>
    <t>Emprendedores intervenidos con capacidades para emprender</t>
  </si>
  <si>
    <t>Intervenir a dos mil (2.000) emprendedores con capacidad para emprender</t>
  </si>
  <si>
    <t xml:space="preserve">Proyectos de alto impacto asistidos para el fortalecimiento de cadenas productivas   </t>
  </si>
  <si>
    <t>Estrategias de proveeduría de sectores administrados por el Distrito que vincule la participación de emprendimientos, negocios y/o proyectos productivos liderados por mujeres diseñada</t>
  </si>
  <si>
    <t>Diseñar y ejecutar una (1) estrategias de proveeduría de sectores administrados por el Distrito que vincule la participación de emprendimientos, negocios y/o proyectos productivos liderados por mujeres</t>
  </si>
  <si>
    <t>Documentos de lineamientos técnicos elaborados</t>
  </si>
  <si>
    <t>Numero de estrategias para promover el ecosistema de emprendimiento e innovación implementada</t>
  </si>
  <si>
    <t>Implementar cuatro (4) estrategias para la promoción de ecosistemas de emprendimiento e innovación</t>
  </si>
  <si>
    <t xml:space="preserve">Documentos de planeación elaborados  </t>
  </si>
  <si>
    <t>Página: 2 de 3</t>
  </si>
  <si>
    <t xml:space="preserve">DEPENDENCIA : </t>
  </si>
  <si>
    <t>GESTIÓN ADMINISTRATIVA - MIPG</t>
  </si>
  <si>
    <t>ADMINISTRACIÓN DE RIESGOS</t>
  </si>
  <si>
    <t>DIMENSIÓN (ES) DE MIPG</t>
  </si>
  <si>
    <t xml:space="preserve"> POLÍTICA DE GESTIÓN Y DESEMPEÑO INSTITUCIONAL</t>
  </si>
  <si>
    <t>PROCESO ASOCIADO</t>
  </si>
  <si>
    <t>AVANCE 
Mes1</t>
  </si>
  <si>
    <t>AVANCE 
Mes2</t>
  </si>
  <si>
    <t>AVANCE 
Mes3</t>
  </si>
  <si>
    <t>AVANCE 
Mes4</t>
  </si>
  <si>
    <t>AVANCE 
Mes5</t>
  </si>
  <si>
    <t>AVANCE 
Mes6</t>
  </si>
  <si>
    <t>AVANCE 
Mes7</t>
  </si>
  <si>
    <t>AVANCE 
Mes8</t>
  </si>
  <si>
    <t>AVANCE 
Mes9</t>
  </si>
  <si>
    <t>AVANCE 
Mes10</t>
  </si>
  <si>
    <t>AVANCE 
Mes11</t>
  </si>
  <si>
    <t>AVANCE 
Mes12</t>
  </si>
  <si>
    <t>PROMEDIO</t>
  </si>
  <si>
    <t xml:space="preserve">lograr el 100% de cumplimiento en la capacidda de ejecución de ingresos en el IDF </t>
  </si>
  <si>
    <t>DIRECCIONAMIENTO ESTRATEGICO Y PLAENEACIÓN</t>
  </si>
  <si>
    <t>GESTION PRESUPUESTAL Y EFICIENCIA DEL GASTO PUBLICO</t>
  </si>
  <si>
    <t>GESTION TRIBUTARIA</t>
  </si>
  <si>
    <t xml:space="preserve">Imp Ind y Comercio
Fiscalizacion Trib
Sistematizacion Trib.
Atencion al Contriobuyente
Liquidacion Imp.
Cultura Trib.
Gestión Jurídica Trib.
Cobro Persuasivo
Dterminacion Imp Predial
Dirección de Impuestos
</t>
  </si>
  <si>
    <t>Garantizar el recaudo de los diferentes tributos administrados por la Secretaria de Hacienda Distrital, conforme al calendario tributario y lo presupuestado para la vigencia, fortaleciendo los recursos propios del Distrito de Cartagena, a través de la optimización de los procesos de determinación, liquidación, fiscalización y atención, sensibilizando a todos los contribuyentes en las buenas prácticas del pago de las obligaciones tributarias.</t>
  </si>
  <si>
    <t xml:space="preserve"> Impuesto Predial Unificado recaudado:  $393.165.798.563</t>
  </si>
  <si>
    <t>Con este programa el Gobierno Distrital fortalecerá el recaudo de las cuatro rentas principales: 
Impuesto predial unificado (IPU), impuesto de industria y comercio avisos y tableros (ICAT), 
impuesto de delineación urbana (IDU) y sobretasa a la gasolina motor, a través de acciones tales 
como la implementación de incentivos tributarios, cobro persuasivo, campañas de información y 
cultura tributaria, fiscalización y cobro coactivo</t>
  </si>
  <si>
    <t>SEMESTRAL</t>
  </si>
  <si>
    <t>Eficacia</t>
  </si>
  <si>
    <t>Plan de Accion Anual</t>
  </si>
  <si>
    <t>1. Posibilidad de perdida reputacional y económica  debido a bajo porcentaje de ejecución de los programas, por escasa asignación de recursos
2. Posibilidad de perdida económica por el no pago de las rentas distritales, debido al desempleo, informalidad empresarial y laboral, mortalidad empresarial (liquidacion de empresas), e inflación</t>
  </si>
  <si>
    <t xml:space="preserve">1. El equipo de Finanzas  verifica el cumplimiento de las metas programadas en el plan de desarrollo, a través del instrumento de reporte del plan de acción y el reporte mensual en la plataforma SPI,  si se encuentra incumplimiento reportarán la justificación y/o realizarán las alertas correspondientes.
2. El Secretario de Hacienda   y el Equoipo de Impuestos revisan los indicadores de recaudo  cada vez que sea necesario, si lo sindicadores de Gestión se encuentran por debajo de los presupuestado se crean acuerdos y/o incentivos tributarios, y demás acciones necesarias.
</t>
  </si>
  <si>
    <t>ENTIDADES</t>
  </si>
  <si>
    <t>Impuesto de Industria y Comercio y Complementarios recaudado: $662.915.926.390</t>
  </si>
  <si>
    <t xml:space="preserve"> Impuesto de Delineación Urbana recaudado:  $7.138.513.013</t>
  </si>
  <si>
    <t>Impuesto Sobretasa a la gasolina recaudado:  $53.552.764.612</t>
  </si>
  <si>
    <t>Estrategias de fortalecimiento tributario en el Distrito diseñadas e implementadas en 2024: Fiscalizacion, Gestión de Cobro Coactivo y Persuasivo, Cultura Tributaria</t>
  </si>
  <si>
    <t>0</t>
  </si>
  <si>
    <t>1</t>
  </si>
  <si>
    <t>GESTION CON VALORES PARA RESULTADOS</t>
  </si>
  <si>
    <t>SERVICIO AL CIUDADANO</t>
  </si>
  <si>
    <t>MACROPROCESO GESTION HACIENDA</t>
  </si>
  <si>
    <t>Gestión Estratégica y Planeación</t>
  </si>
  <si>
    <t>Establecer los lineamientos y estrategias para el fortalecimiento de las finanzas y de la política de gestión presupuestal y eficiencia del gasto público del Distrito de Cartagena, permitiendo el cumplimiento de las metas del Plan de Desarrollo y la mejora continua</t>
  </si>
  <si>
    <t>Modernizar la gestión integral de la Secretaría de Hacienda mediante el uso de herramientas de tecnología digital, el análisis de datos y la optimización de los procesos y la infraestructura física de la entidad, con el fin de prestar un mejor servicio a los ciudadanos.</t>
  </si>
  <si>
    <t xml:space="preserve">Posibilidad de perdida reputacional debido a bajo porcentaje de ejecución de los programas, por escasa asignación de recursos para las inversiones en infraestructura fisica y tecnológica; la falta de operatividad de los sistemas de información; y ataques relacionados con la seguridad de la información </t>
  </si>
  <si>
    <t xml:space="preserve">El equipo de  Despacho verifica el cumplimiento de las metas programadas en el plan de desarrollo, a través del instrumento de reporte del plan de acción y el reporte mensual en la plataforma SPI,  si se encuentra incumplimiento reportarán la justificaciones necesarios y/o realizarán las alertas correspondientes, relacionadas con la priorización de  la inversión en infraestructura física y tecnológica, incluyendo equipos, espacios físicos y sistemas actualizados; así como la implementación de medidas y estrategias de ciberseguridad robustas y cumplimiento estricto de las regulaciones relacionadas con la protección de datos 
</t>
  </si>
  <si>
    <t>Gestión Territorial y Gestión de sus Instrumentos</t>
  </si>
  <si>
    <t>Gestión del Ordenamiento Territorial</t>
  </si>
  <si>
    <t>Lograr un uso y ocupación racional del territorio, de manera que se garanticen el desarrollo sostenible, la protección del medio ambiente y la calidad de vida de la población</t>
  </si>
  <si>
    <t>Mejorar las capacidades administrativas y técnicas para la gestión catastral multipropósito en Cartagena de indias</t>
  </si>
  <si>
    <t>Posibilidad de perdida reputacional debido a bajo porcentaje de ejecución de los programas, por escasa asignación de recursos, Cambios en los lineamientos técnicos o normativos que definen los parámetros para el levantamiento de la información catastral, disponibilidad en la región de recurso humano con los perfiles requeridos para la actualización catastral y, a que los propietarios, poseedores u ocupantes se oponen a la actualización catastral y no permiten el acceso a los predios para la recolección de información primaria, debido al temor al aumento de las bases gravables.</t>
  </si>
  <si>
    <t xml:space="preserve">El equipo de Sec de Hacienda y Sec. Planeación  verifican el cumplimiento de las metas programadas en el plan de desarrollo, a través del instrumento de reporte del plan de acción y el reporte mensual en la plataforma SPI,  si se encuentra incumplimiento  reportarán la justificación y/o realizarán las alertas correspondientesse relacionados con  Ajustar el proyecto a las especificaciones técnicas y normativas vigentes; Realizar una verificación de las especificaciones vigentes tanto al momento de formular, como de implementar el proyecto; Identificar la disponibilidad del recurso humano requerido en la región, sino proveer recursos de viáticos dentro del proyecto; Realizar adecuada socialización del proyecto, de manera que los propietarios identifiquen lasventajas de la implementación del catastro multipropósito en su municipio
</t>
  </si>
  <si>
    <t>Inclusión Productiva y Desarrollo Empresarial</t>
  </si>
  <si>
    <t>DESARROLLO ECONOMICO</t>
  </si>
  <si>
    <t>Apoyo o Soporte</t>
  </si>
  <si>
    <t xml:space="preserve">Formulación, ejecucuión y seguimiento de acciones  de planeación estratégica de la secretaría de Hacienda Distrital, en el marco de los reportes de seguimiento de plan de acción, proyectos de inversión, informes de gestión y reportes a entes de control. 									</t>
  </si>
  <si>
    <t>Emprendimientos apoyados</t>
  </si>
  <si>
    <t>El subproceso abarca la formulación de los proyectos en el marco de los programas establecidos en el Plan de Desarrollo Distrital y la realizacion de acciones de trabajo articulado con actores del territorio que inciden en el desarrollo económico de la ciudad, así como el seguimiento y reporte de avances de la ejecucuión de estos programas ante la Secretaría de Planeación Distrital.				
Medir la capacidad de cubrir los Gastos de funcionamiento de la administracion central con la rentas de libre destinacion, de acuerdo con los limites de la ley 617 de 2000.</t>
  </si>
  <si>
    <t>ESTRATEGICO</t>
  </si>
  <si>
    <t>Plan Anual de Adquisiciones
Plan de Trabajo Anual en Seguridad y Salud en el Trabajo
Plan Anticorrupción y de Atención al Ciudadano
Plan Estratégico de Tecnologías de la Información y las Comunicaciones -­ PETI
Plan de Tratamiento de Riesgos de Seguridad y Privacidad de la Información
Plan de Seguridad y Privacidad de la Información</t>
  </si>
  <si>
    <t>Posibilidad de perdida reputacional debido a bajo porcentaje de ejecución de los programas de la Politica Pública de desarrollo Económico, por escasa asignación de recursos</t>
  </si>
  <si>
    <t xml:space="preserve">El equipo de Desarrollo económico  Verifica el cumplimiento de las metas programadas en el plan de desarrollo, a través del instrumento de reporte del plan de acción y el reporte mensual en la plataforma SPI, 
 Se realiza mensualmente, si se encuentra incumplimiento  se realizarán mesas de trabajo y seguimiento específico a las metas caídas.
</t>
  </si>
  <si>
    <t>Analisis de estadisticas de Desarrollo Economico</t>
  </si>
  <si>
    <t xml:space="preserve">Acciones de implementación de la Política pública de Desarrollo Económico Implementadas 						</t>
  </si>
  <si>
    <t xml:space="preserve">El subproceso abarca la formulación de los proyectos en el marco de los programas establecidos en el Plan de Desarrollo Distrital y la realizacion de acciones de trabajo articulado con actores del territorio que inciden en el desarrollo económico de la ciudad, así como el seguimiento y reporte de avances de la ejecucuión de estos programas ante la Secretaría de Planeación Distrital.						</t>
  </si>
  <si>
    <t xml:space="preserve">
</t>
  </si>
  <si>
    <t>Página: 3 de 3</t>
  </si>
  <si>
    <t>PROYECTOS DE INVERSIÓN</t>
  </si>
  <si>
    <t>PLAN ANUAL DE ADQUISICIONES</t>
  </si>
  <si>
    <t>PROGRAMACIÓN PRESUPUESTAL</t>
  </si>
  <si>
    <t xml:space="preserve"> META PRODUCTO PDD 2024</t>
  </si>
  <si>
    <t>OBJETIVO ESPECIFICO DEL PROYECTO</t>
  </si>
  <si>
    <t>REPORTE PRODUCTO DE ENERO A 31 a AGOSTO DE 2024</t>
  </si>
  <si>
    <t>REPORTE PRODUCTO DE  SEPTIEMBRE A 31 DE DICIEMBRE 2024</t>
  </si>
  <si>
    <t>PONDERACIÓN DE  PRODUCTO</t>
  </si>
  <si>
    <t>ACTIVIDADES DE PROYECTO DE INVERSIÓN 
( HITOS )</t>
  </si>
  <si>
    <t>PROGRAMACIÓN NUMÉRICA DE LA ACTIVIDAD PROYECTO (VIGENCIA)</t>
  </si>
  <si>
    <t>REPORTE ACTIVIDAD DE PROYECTO
EJECUTADO DE ENERO 1 a AGOSTO 31 DE 2024</t>
  </si>
  <si>
    <t>REPORTE ACTIVIDAD DE PROYECTO
EJECUTADO DE SEPTIEMBRE 1 a DICIEMBRE 31 DE 2024</t>
  </si>
  <si>
    <t xml:space="preserve"> FECHA DE INICIO DE LA ACTIVIDAD</t>
  </si>
  <si>
    <t>FECHA DE TERMINACIÓN DE LA ACTIVIDAD</t>
  </si>
  <si>
    <t>DESCRIPCIÓN DE LA ADQUISICIÓN ASOCIADA AL PROYECTO</t>
  </si>
  <si>
    <t>REPORTE (ENLACE DE SECOP)</t>
  </si>
  <si>
    <t>APROPACIÓN DEFINITIVA POR PROYECTO</t>
  </si>
  <si>
    <t>EJECUCIÓN PRESUPUESTAL SEGÚN REGISTROS PRESUPUESTALES DE ENERO A AGOSTO 31 DE 2024</t>
  </si>
  <si>
    <t>EJECUCIÓN PRESUPUESTAL SEGÚN REGISTROS PRESUPUESTALES DE SEPTIEMBRE A DICIEMBRE 31 DE 2024</t>
  </si>
  <si>
    <t>EJECUCIÓN PRESUPUESTAL SEGÚN GIROS DE ENERO A AGOSTO 31 DE 2024</t>
  </si>
  <si>
    <t>EJECUCIÓN PRESUPUESTAL SEGÚN GIROS DE SEPTIEMBRE A DICIEMBRE 31 DE 2024</t>
  </si>
  <si>
    <t>OBSERVACIONES</t>
  </si>
  <si>
    <t>2.3.4599.1000.2024130010108</t>
  </si>
  <si>
    <t xml:space="preserve">Recaudar $393.165.798.563 pesos por Impuesto Predial Unificado </t>
  </si>
  <si>
    <t>Implementar los procesos, herramientas, estrategias y controles necesarios que permitan fortalecer la capacidad del Gobierno Distrital para recaudar los recursos provenientes de las distintas fuentes de ingresos propios del ente territorial</t>
  </si>
  <si>
    <t>Fortalecer los procesos de la gestión fiscal y financiera del Distrito de Cartagena de Indias.</t>
  </si>
  <si>
    <t>Servicio de saneamiento fiscal y financiero</t>
  </si>
  <si>
    <t>Estructurar e implementar un plan de trabajo para fortalecer el proceso de gestión tributaria de la secretaría de hacienda distrital.</t>
  </si>
  <si>
    <t xml:space="preserve">Informe de Gestión
</t>
  </si>
  <si>
    <t>Agt-24</t>
  </si>
  <si>
    <t>DISTRITO DE CARTAGENA DE INDIAS</t>
  </si>
  <si>
    <t>MARIA CAMILA SALAS
Secretaria de Hacienda</t>
  </si>
  <si>
    <t>1. Posibilidad de perdida reputacional y económica  debido a bajo porcentaje de ejecución de los programas, por escasa asignación de recursos</t>
  </si>
  <si>
    <t>1. El equipo de Finanzas  verifica el cumplimiento de las metas programadas en el plan de desarrollo, a través del instrumento de reporte del plan de acción y el reporte mensual en la plataforma SPI,  si se encuentra incumplimiento reportarán la justificación y/o realizarán las alertas correspondientes</t>
  </si>
  <si>
    <t>SI</t>
  </si>
  <si>
    <t>N/A</t>
  </si>
  <si>
    <t xml:space="preserve">Contratación directa (con ofertas) </t>
  </si>
  <si>
    <t xml:space="preserve">Recursos propios </t>
  </si>
  <si>
    <t>UIC - SHD</t>
  </si>
  <si>
    <t xml:space="preserve"> -  ICLD
 - SGP LIBRE INVERSION
 - RF CONTRAPRESTACION PORTUARIA
-  IMPUESTO DE TRANSPORTE POR OLEODUCTOS Y GASODUCTOS
 - DIVIDENDOS CARTAGENA II
 -  PLUSVALIA
-  RB ICLD
- RB SGP PROPOSITO GENERAL LIBRE INVERSION
- RB SGP PROPOSITO GENERAL LIBRE INVERSION
 - DIVIDENDOS ACUACAR</t>
  </si>
  <si>
    <t>PRIMERA INFANCIA, INFANCIA Y ADOLESCENCIA</t>
  </si>
  <si>
    <t xml:space="preserve">Recaudar $662.915.926.390 pesos por Impuesto de Industria y Comercio y Complementarios </t>
  </si>
  <si>
    <t>Consolidar el proceso de gestión tributaria en la secretaría de hacienda distrital.</t>
  </si>
  <si>
    <t>Servicio de integración de la oferta pública</t>
  </si>
  <si>
    <t>Mínima cuantía</t>
  </si>
  <si>
    <t>SGP</t>
  </si>
  <si>
    <t xml:space="preserve">Recaudar $7.138.513.013 pesos por Impuesto de Delineación Urbana </t>
  </si>
  <si>
    <t>Fortalecer el proceso de fiscalización tributaria en la secretaría de hacienda distrital</t>
  </si>
  <si>
    <t>Servicio de Asistencia Técnica</t>
  </si>
  <si>
    <t>Realizar visitas y operativos de fiscalización tributaria en el distrito y gestionar los recursos, herramientas, bienes y servicios para el proceso de fiscalización tributaria en la secretaría de Hacienda Distrital.</t>
  </si>
  <si>
    <t>2. Posibilidad de perdida económica por el no pago de las rentas distritales, debido al desempleo, informalidad empresarial y laboral, mortalidad empresarial (liquidacion de empresas), e inflación</t>
  </si>
  <si>
    <t>2. El Secretario de Hacienda   y el Equoipo de Impuestos revisan los indicadores de recaudo  cada vez que sea necesario, si lo sindicadores de Gestión se encuentran por debajo de los presupuestado se crean acuerdos y/o incentivos tributarios, y demás acciones necesarias.</t>
  </si>
  <si>
    <t>CONTRATO DE PRESTACION DE SERVICIOS</t>
  </si>
  <si>
    <t>Contratación directa.</t>
  </si>
  <si>
    <t>Recaudar $53.552.764.612 pesos por Sobretasa a la gasolina</t>
  </si>
  <si>
    <t>Impulsar la gestión de cobro coactivo y cobro persuasivo de la secretaría de hacienda distrital.</t>
  </si>
  <si>
    <t xml:space="preserve">Servicio de apoyo financiero para el fortalecimiento del talento humano </t>
  </si>
  <si>
    <t>Ejecutar acciones de recuperación de cartera y garantizar los recursos, herramientas, bienes y servicios para la gestiónde cobro coactivo y cobro persuasivo en la secretaría de Hacienda Distrital.</t>
  </si>
  <si>
    <t>CONTRATO DE PRESTACION DE SERVICIOS DE MINIMA CUANTIA</t>
  </si>
  <si>
    <t xml:space="preserve">Diseñar e implemtar cuatro (4) nuevas estrategias de fortalecimiento tributario en el Distrito. </t>
  </si>
  <si>
    <t>Fortalecer la cultura tributaria y de pago de impuestos de los contribuyentes en el distrito de Cartagena de indias</t>
  </si>
  <si>
    <t>Servicio de información actualizado</t>
  </si>
  <si>
    <t>Realizar actividades y campañas de cultura tributaria en el distrito de Cartagena de Indias</t>
  </si>
  <si>
    <t>CONTRATO DE SERVICIOS</t>
  </si>
  <si>
    <t>2.3.4599.1000.2024130010030</t>
  </si>
  <si>
    <t xml:space="preserve"> Actualizar (1) software para la modernización tecnológica de la secretaría de Hacienda.</t>
  </si>
  <si>
    <t>MODERNIZACION INTEGRAL DE LA SECRETARIA DE HACIENDA DEL 
DISTRITO DE CARTAGENA DE INDIAS</t>
  </si>
  <si>
    <t>Modernización de los procesos los sistemas de información tecnológica y digital y la infraestructura física de la Secretaría de Hacienda Distrital de Cartagena.</t>
  </si>
  <si>
    <t xml:space="preserve">1.Actualizar y mantener un sistema de información más eficiente, integrado y automatizado para mejorar la gestión financiera y de recaudación fiscal..
</t>
  </si>
  <si>
    <t xml:space="preserve">1. Servicios de información actualizado
</t>
  </si>
  <si>
    <t xml:space="preserve">1. Levantar información de los Procesos: Diagnóstico 
</t>
  </si>
  <si>
    <t xml:space="preserve">Informe de Gestión
</t>
  </si>
  <si>
    <t xml:space="preserve">MARIA CAMILA SALAS
Secretaria de Hacienda
</t>
  </si>
  <si>
    <t xml:space="preserve"> Posibilidad de perdida reputacional debido a bajo porcentaje de ejecución de los programas, por escasa asignación de recursos</t>
  </si>
  <si>
    <t xml:space="preserve"> El equipo de  Despacho verifica el cumplimiento de las metas programadas en el plan de desarrollo, a través del instrumento de reporte del plan de acción y el reporte mensual en la plataforma SPI,  si se encuentra incumplimiento reportarán la justificación y/o realizarán las alertas correspondientes</t>
  </si>
  <si>
    <t>PRESTACION DE SERVICIO PARA LA IMPLEMENTACION DEL SISTEMA TRIBUTARIO Y FINANCIERO  DE LA SHD</t>
  </si>
  <si>
    <t>SGP LIBRE INVERSION</t>
  </si>
  <si>
    <t>MODERNIZACION INTEGRAL DE LA SECRETARIA DE HACIENDA DEL DISTRITO DE   CARTAGENA DE INDIAS
2.3.4599.1000.2024130010030</t>
  </si>
  <si>
    <t>El Sistema de Información software tributario y financiero SAS inicia el 13 de Agot/24 con la suscripción del contrato por $1.850.000.000 con INFOTRIBUTOS: Avanza en un 6% con  la solicitud inicial de información y  con el levantamiento de información de procesos realizado mediante visita a las diferentes dependencias de la Secretaria de Hacienda, y etapa de análisis de base de datos y alguna otra información relevante que utilizara para la parametrización del sistema.</t>
  </si>
  <si>
    <t>EQUIDAD DE LA MUJER</t>
  </si>
  <si>
    <t>2. Configurar y adecuar módulos del software</t>
  </si>
  <si>
    <t xml:space="preserve">3. Configurar infraestructura de hardware y bases de datos </t>
  </si>
  <si>
    <t xml:space="preserve"> Informe de Gestión
</t>
  </si>
  <si>
    <t>4. Implementar el software tributario</t>
  </si>
  <si>
    <t>5. Capacitación y puesta en marcha</t>
  </si>
  <si>
    <t xml:space="preserve">2.  Adecuar, dotar y mantener la infraestructura física de la 
Secretaría de Hacienda para garantizar espacios adecuados a las necesidades 
internas y una atención de calidad a los contribuyentes y usuarios en general
</t>
  </si>
  <si>
    <t>2. Sede adecuada</t>
  </si>
  <si>
    <t xml:space="preserve">1. Anteproyecto Arquitectónico </t>
  </si>
  <si>
    <t xml:space="preserve">Informe de gestión
</t>
  </si>
  <si>
    <t>PRESTACION DE SERVICIOS</t>
  </si>
  <si>
    <t>Solicitud de información a los Proveedores</t>
  </si>
  <si>
    <t xml:space="preserve"> En cuanto a restricciones del proyecto se presenta retraso para la ejecución de la Actividad 2 consistente en la adecuación física de la sede de la Secretaria de Hacienda, por cuanto no se contaba con diseños arquitectónicos, y se requiere además el traslado temporal de los funcionarios y la Atención al Usuario de la Secretaría a otra sede para poder realizar dichas intervenciones en la infraestructura, cuya búsqueda a ocasionado retrasos en el inicio de las obras.</t>
  </si>
  <si>
    <t>2 Diseños Definitivos</t>
  </si>
  <si>
    <t xml:space="preserve">3. Diagnóstico de necesidades </t>
  </si>
  <si>
    <t>4. Obras de adecuación Física</t>
  </si>
  <si>
    <t>Informe de Interventoria</t>
  </si>
  <si>
    <t>PRESTACION DE SERVICIO DE LA ADECUACION DE LA INFRAESTRUCTURA FISICA DE LA SEDE DE LA SHD</t>
  </si>
  <si>
    <t>Licitación pública</t>
  </si>
  <si>
    <t>5. Interventoria</t>
  </si>
  <si>
    <t>PRESTACION DE SERVICIO DE INTERVENTORIA A LA ADECUACION DE LA INFRAESTRUCTURA FISICA DE LA SEDE DE LA SHD</t>
  </si>
  <si>
    <t>3. Mejorar la eficiencia, la conservación y la accesibilidad de la información de los procesos de la SHD a través de la digitalización de los archivos documentales.</t>
  </si>
  <si>
    <t xml:space="preserve">3. Servicio de Asistencia Técnica </t>
  </si>
  <si>
    <t xml:space="preserve">3. Monitoreo y control </t>
  </si>
  <si>
    <t>3. Informe de Supervisión</t>
  </si>
  <si>
    <t>PRESTACION DE SERVICIO PARA LA SUPERVISION DEL CONTRATO DE INTERVENCION DEL ARCHIVO DE LA SHD</t>
  </si>
  <si>
    <t xml:space="preserve">El Proyecto de intervención del archivo de la SHD dio inicio en el mes de julio de 2024 con la contratación de la Firma Archivos del estado por valor de $864 mill, los cuales fueron incluidos en la armonizacion.  Se avanza con el 16% de digitalizacion y proceso de clasificacion de inventarios. </t>
  </si>
  <si>
    <t>Generar información catastral con enfoque multipropósito en el distrito de Cartagena de indias</t>
  </si>
  <si>
    <t>1. Mejorar las capacidades administrativas y técnicas para la gestión catastral multipropósito en Cartagena de indias</t>
  </si>
  <si>
    <t>1. Servicio de Conservación Catastral</t>
  </si>
  <si>
    <t>1. Elaborar documento diagnóstico y plan de intervención</t>
  </si>
  <si>
    <t>MARIA CAMILA SALAS
Secretaria de Hacienda
CAMILO REY 
Secretario de Planeación</t>
  </si>
  <si>
    <t>El equipo de Sec de Hacienda y Sec. Planeación  verifican el cumplimiento de las metas programadas en el plan de desarrollo, a través del instrumento de reporte del plan de acción y el reporte mensual en la plataforma SPI,  si se encuentra incumplimiento  reportarán la justificación y/o realizarán las alertas correspondientesse relacionados con  Ajustar el proyecto a las especificaciones técnicas y normativas vigentes; Realizar una verificación de las especificaciones vigentes tanto al momento de formular, como de implementar el proyecto; Identificar la disponibilidad del recurso humano requerido en la región, sino proveer recursos de viáticos dentro del proyecto; Realizar adecuada socialización del proyecto, de manera que los propietarios identifiquen lasventajas de la implementación del catastro multipropósito en su municipio</t>
  </si>
  <si>
    <t>PRESTACIÓN DE SERVICIO PARA EL DESARROLLO DE ACCIONES TENDIENTES AL FORTALECIMIENTO DE LOS PROCESOS CATASTRALES DEL DISTRITO TURÍSTICO Y CULTURAL DE CARTAGENA DE INDIAS.</t>
  </si>
  <si>
    <t>ICLD</t>
  </si>
  <si>
    <t>GESTION CATASTRAL CON ENFOQUE MILTIPROPOSITO</t>
  </si>
  <si>
    <t>GRUPOS ÉTNICOS</t>
  </si>
  <si>
    <t>2. Realizar la recolección de información física, jurídica y económica de los predios intervenidos 
con la actualización o conservación catastral.</t>
  </si>
  <si>
    <t xml:space="preserve">3. Procesar y analizar la información predial y territorial recolectada. </t>
  </si>
  <si>
    <t>4. Elaborar documento de estudios técnicos sobre geografía, caracterización territorial y 
dinámica inmobiliaria.</t>
  </si>
  <si>
    <t>VÍCTIMAS</t>
  </si>
  <si>
    <t>Formular un (1) Plan de fortalecimiento para le pretacion efectiva del servicio publico de gestión catastral</t>
  </si>
  <si>
    <t>2. Servicio de actualización catastral con enfoque multipropósito</t>
  </si>
  <si>
    <t>1. Estructurar un documento técnico para solicitar ante el IGAC, la habilitación del distrito de 
Cartagena como gestor catastral</t>
  </si>
  <si>
    <t>Documento Técnico</t>
  </si>
  <si>
    <t>UIC - SHD-SPD</t>
  </si>
  <si>
    <t>2. Recepción de la información catastral en el proceso de empalme con el gestor y operador 
anterior</t>
  </si>
  <si>
    <t>REPORTE PRODUCTO DE JUNIO 1 a 31 DE AGOSTO DE 2024</t>
  </si>
  <si>
    <t>REPORTE ACTIVIDAD DE PROYECTO
EJECUTADO DE JUNIO 1 a AGOSTO 31 DE 2024</t>
  </si>
  <si>
    <t>Actualizar un (1) Plan Regional de Competitividad</t>
  </si>
  <si>
    <t>IMPLEMENTACIÓN DE ESTRATEGIAS DE FORTALECIMIENTO PARA LA COMPETITIVIDAD EMPRESARIAL E INNOVACIÓN EN CARTAGENA</t>
  </si>
  <si>
    <t>Mejorar la posición en índices que miden factores de competitividad e innovación en Cartagena de Indias.</t>
  </si>
  <si>
    <t>1. Fortalecer los instrumentos y mecanismos institucionales para promover la competitividad</t>
  </si>
  <si>
    <t xml:space="preserve">1. Documentos de planeación </t>
  </si>
  <si>
    <t>1.1. Realizar la actualización del Plan Regional de Competitividad de Cartagena y Bolívar</t>
  </si>
  <si>
    <t xml:space="preserve">Documentos de planeación elaborados </t>
  </si>
  <si>
    <t>MARIA CAMILA SALAS SALAS</t>
  </si>
  <si>
    <t xml:space="preserve">1.	Incumplimiento de los contratos derivados a servicios profesionales 
2.	Deficiencias en la estructuración metodológica de la fase de diseño de la alternativa </t>
  </si>
  <si>
    <t>1.	Convenios o medios jurídicos para el cumplimiento de los términos y condiciones. 
2.	Alternativas de contingencia para la atención a ciudadanos. 
3.	Supervisión y seguimiento estricto a la labores de los convenios derivados para la fase de estructuración metodológica.</t>
  </si>
  <si>
    <t>45-CONVENIO</t>
  </si>
  <si>
    <t>1,2,1,0,00-001 - ICLD
1,3,1,1,03-137 - DIVIDENDOS CARTAGENA II
1,2,1,0,00-001 - ICLD
1,2,4,3,03-070 - SGP LIBRE INVERSIÓN</t>
  </si>
  <si>
    <t>1.2. Realizar eventos para la socialización de resultados del documento técnico y diagnóstico de la actualización del Plan Regional de Competitividad con actores del ecosistema</t>
  </si>
  <si>
    <t>NO</t>
  </si>
  <si>
    <t>No Aplica</t>
  </si>
  <si>
    <t>1.3. Realizar seguimiento y evaluación del Plan Regional de Competitividad actualizado</t>
  </si>
  <si>
    <t>No aplica</t>
  </si>
  <si>
    <t>1.4. Apoyar la financiación de iniciativas del Plan Regional de Competitividad</t>
  </si>
  <si>
    <t>2. Servicio de racionalización de trámites y normatividad para la competitividad empresarial</t>
  </si>
  <si>
    <t>2.1. Realizar acciones que fortalezcan el Mejoramiento de clima de negocio</t>
  </si>
  <si>
    <t>Servicio de racionalización de trámites y normatividad para la competitividad empresaria</t>
  </si>
  <si>
    <t>2.2. Promover la integración de plataformas que faciliten la experiencia del desarrollo empresarial e inversión, involucrando a los actores del ecosistema.</t>
  </si>
  <si>
    <t xml:space="preserve">2.3. Desarrollar evento anual para promover las estrategias de fomento de competitividad e inversión en la ciudad, involucrando actores, empresas, entidades públicas y privadas, miembros de la sociedad civil, academia, entre otros. </t>
  </si>
  <si>
    <t>3. Servicio de asistencia técnica para el desarrollo de iniciativas clústeres</t>
  </si>
  <si>
    <t>3.1. Administrar productos a través de servicios profesionales para la implementación de instrumentos y mecanismos para competitividad territorial</t>
  </si>
  <si>
    <t>Servicio de asistencia técnica para el desarrollo de iniciativas clústeres</t>
  </si>
  <si>
    <t>12-CONTRATO DE PRESTACION DE SERVICIOS</t>
  </si>
  <si>
    <t>3.2. Desarrollar estrategias de acompañamiento de iniciativas clúster y apuestas productivas promisorias</t>
  </si>
  <si>
    <t>3.3. Desarrollar evento anual para promover las estrategias de fomento de competitividad e inversión en la ciudad, involucrando actores, empresas, entidades publicas y privadas, miembros de la sociedad civil, academia, entre otros</t>
  </si>
  <si>
    <t>2. Fortalecer el sistema para la gestión de la innovación en el Distrito de Cartagena de Indias</t>
  </si>
  <si>
    <t>4. Servicio de apoyo para la modernización y fomento de la innovación empresarial</t>
  </si>
  <si>
    <t>4.1. Realizar la coordinación, seguimiento, evaluación y gestión de las actividades del proyecto.</t>
  </si>
  <si>
    <t>Servicio de apoyo para la modernización y fomento de la innovación empresaria</t>
  </si>
  <si>
    <t>4.2. Realizar ferias de innovación para visibilizar proyectos desarrollados en la ciudad, promover el intercambio de experiencias, reconocer y estimular la capacidad innovadora y creativa de los actores del ecosistema para proponer soluciones tangibles y aplicables que contribuyan a mitigar diferentes efectos que se provocan en situaciones de crisis y que permitan conectarse con potenciales inversionistas, socios y cliente.</t>
  </si>
  <si>
    <t>4.3. Realizar el diseño y ejecución de cuatro planes de fomento de cultura de innovación</t>
  </si>
  <si>
    <t>5. Documentos de lineamientos técnicos</t>
  </si>
  <si>
    <t>5.1. Realizar actualización del documento técnico del Sistema Distrital de Innovación y socialización de los resultados</t>
  </si>
  <si>
    <t>Documentos de lineamientos técnicos</t>
  </si>
  <si>
    <t>5.2. Realizar acciones de implementación del Sistema Distrital de innovación</t>
  </si>
  <si>
    <t>IMPLEMENTACIÓN DE ACCIONES PARA EL POSICIONAMIENTO DE LA ESTRATEGIA CIUDAD GLOBAL EXPORTADORA EN EL DISTRITO DE  CARTAGENA DE INDIAS</t>
  </si>
  <si>
    <t>Contribuir al posicionamiento de Cartagena de Indias Cartagena de Indias como un destino mundial y reconocido como plataforma exportadora del país y eje del comercio internacional inversiones y apuestas productivas.</t>
  </si>
  <si>
    <t>1. Fortalecer el reconocimiento de Cartagena de Indias como epicentro internacional, Ciudad de talla mundial, centro de negocios global.</t>
  </si>
  <si>
    <t>1.  Servicio de asistencia técnica a las MiPymes para el acceso a nuevos mercados</t>
  </si>
  <si>
    <t>1.1. Realizar acciones en el marco de las Alianzas para la promoción de Cartagena como “destino internacional en inversiones y apuestas productivas”</t>
  </si>
  <si>
    <t xml:space="preserve"> Número de empresas</t>
  </si>
  <si>
    <t>1,2,1,0,00-001 - ICLD 
1,2,4,3,03-070 - SGP LIBRE INVERSIÓN</t>
  </si>
  <si>
    <t>1.2. Administrar productos a través de servicios profesionales para la implementación de instrumentos y mecanismos para el posicionamiento de Cartagena como Ciudad Global</t>
  </si>
  <si>
    <t>1.3. Realizar operación logística para evento de posicionamiento de Cartagena como Ciudad global, líder en inversiones y apuestas productivas dinamizadoras de la economía local</t>
  </si>
  <si>
    <t>1.4. Diseñar e implementar estrategia de posicionamiento de Cartagena como Ciudad Global</t>
  </si>
  <si>
    <t>2. Promover la actividad exportadora y el posicionamiento de Cartagena de Indias como plataforma de comercio internacional.</t>
  </si>
  <si>
    <t>2.  Servicio de asistencia técnica</t>
  </si>
  <si>
    <t>2.1. Diseñar y ejecutar estrategias de posicionamiento de “Cartagena Plataforma Exportadora” .</t>
  </si>
  <si>
    <t>Número de asistencias</t>
  </si>
  <si>
    <t>2.2. Desarrollar agendas que permitan promocionar los productos y servicios.</t>
  </si>
  <si>
    <t>3. Servicio de asistencia técnica y acompañamiento productivo y empresarial</t>
  </si>
  <si>
    <t>3.1. Realizar coordinación en la implementación de la estrategia de exportación y asistencia técnica a las empresas intervenidas.</t>
  </si>
  <si>
    <t>Número de personas</t>
  </si>
  <si>
    <t>3.2. Desarrollar estrategia Exporta360: Planes de exportaciones y asistencia técnica especializada.</t>
  </si>
  <si>
    <t>3.3. Ejecutar estrategias de apoyo al acceso a financiación para la promoción de las exportaciones en el Distrito de Cartagena de Indias.</t>
  </si>
  <si>
    <t xml:space="preserve">Ejecutar cuatro (4) estrategias de fortalecimiento empresarial y generación de encadenamientos productivos
</t>
  </si>
  <si>
    <t>IMPLEMENTACIÓN DE ESTRATEGIAS DE FORTALECIMIENTO EMPRESARIAL Y DIVERSIFICACIÓN ECONÓMICA PARA EL AUMENTO DE LA CAPACIDAD PRODUCTIVA Y ECONÓMICA EN EL DISTRITO DE CARTAGENA DE INDIAS</t>
  </si>
  <si>
    <t>Incrementar los mecanismos de promoción de la diversificación económica y el desarrollo empresarial en el Distrito de Cartagena de Indias</t>
  </si>
  <si>
    <t>1. Implementar oferta integral de servicios que impulsen la consolidación empresarial y la generación de nuevos productos y servicios en Cartagena</t>
  </si>
  <si>
    <t xml:space="preserve"> 2. Servicio de asistencia técnica para mejorar la competitividad de los sectores productivos </t>
  </si>
  <si>
    <t>1.2.1. Apoyar la coordinación para la ejecución de las actividades del proyecto.</t>
  </si>
  <si>
    <t>Número de proyectos</t>
  </si>
  <si>
    <t>1,2,1,0,00-001 - ICLD
1,3,1,1,03-137 - DIVIDENDOS CARTAGENA II</t>
  </si>
  <si>
    <t>1.2.2.  Ejecutar estrategias de fortalecimiento empresarial y generación de encadenamientos productivos</t>
  </si>
  <si>
    <t>1.2.3.  Realizar seguimiento y medición de impacto a las actividades del proyecto</t>
  </si>
  <si>
    <t>2.Fortalecer la organización de los establecimientos de comercio en zonas de relevancia para la ciudad</t>
  </si>
  <si>
    <t>3. Servicio de apoyo para la transferencia y/o implementación de metodologías de aumento de la productividad.</t>
  </si>
  <si>
    <t>1.3.1.  Ejecutar servicios de fortalecimiento empresarial para MiPymes</t>
  </si>
  <si>
    <t>1.3.2. Desarrollar espacios para el relacionamiento comercial y fortalecimiento de la proveeduría entre empresas</t>
  </si>
  <si>
    <t>4. Servicio de asistencia técnica</t>
  </si>
  <si>
    <t>2.1.1.  Desarrollar un plan de fortalecimiento de comerciantes de sectores estratégicos</t>
  </si>
  <si>
    <t>Número de unidades productivas</t>
  </si>
  <si>
    <t>2.1.2.  Realizar fortalecimiento para la comercialización, el mercadeo y aumento de ventas de comercios de sectores estratégicos</t>
  </si>
  <si>
    <t>3. Aumentar la capacidad de generación de nuevos productos y servicios en las MiPymes de Cartagena</t>
  </si>
  <si>
    <t>1. Documentos de lineamientos técnicos.</t>
  </si>
  <si>
    <t>1.1.1. Realizar logística de un evento de promoción de la diversificación económica y fomento del desarrollo empresarial</t>
  </si>
  <si>
    <t>95-CONTRATO DE PRESTACION DE SERVICIOS MINIMA CUANTIA</t>
  </si>
  <si>
    <t>1.1.2.  Diseñar y desarrollar rutas de diversificación económica y desarrollo empresarial</t>
  </si>
  <si>
    <t>CONSOLIDACIÓN DE BUENAS PRACTICAS EN TRANSFORMACIÓN PRODUCTIVA CON EQUIDAD COMO VALOR AGREGADO A LA DIVERSIFICACIÓN ECONÓMICA EN EL TERRITORIO CARTAGENA DE INDIAS.</t>
  </si>
  <si>
    <t>Promover estrategias para la generación de buenas prácticas para la modernización y diversificación de la estructura productiva en Cartagena</t>
  </si>
  <si>
    <t>1. Aumentar la capacidad de los actores del territorio para promover buenas prácticas en la transformación productiva con equidad en el territorio.
en el territorio.</t>
  </si>
  <si>
    <t>1. Documentos de lineamientos técnicos</t>
  </si>
  <si>
    <t>1.1.Realizar el acompañamiento en el ciclo de gestión profesional sobre la administración del producto principal y actividades del proyecto.</t>
  </si>
  <si>
    <t>Número de documentos</t>
  </si>
  <si>
    <t>1.2 Apoyo a la a gestión en el acompañamiento a la administración del producto principal y actividades del proyecto.</t>
  </si>
  <si>
    <t>1.3 Desarrollar espacios de concertación, seminarios, foros entre otros.</t>
  </si>
  <si>
    <t>1.4 Crear el fondo para la reconversión productiva a emprendimientos de pequeñas y medianas empresas, basado en monto inicial presupuestal.</t>
  </si>
  <si>
    <t>2. Contribuir a la capacidad del sector productivo para generar, apropiarse y utilizar conocimiento que permita aumentar el valor agregado de sus productos y/o procesos.</t>
  </si>
  <si>
    <t>2. Servicio de apoyo para la transferencia y/o implementación de metodologías de aumento de la productividad</t>
  </si>
  <si>
    <t>2.1 Apoyo a la a gestión en el acompañamiento a la administración del producto principal y actividades del proyecto..</t>
  </si>
  <si>
    <t xml:space="preserve"> Número de unidades productivas</t>
  </si>
  <si>
    <t>2.2 Levantamiento documental de diagnóstico basado en enfoques orientados al cliente, en el análisis de la relación insumo-producto, la optimización de procesos, la gestión del talento humano, la adopción de tecnología, el enfoque en la sostenibilidad, el liderazgo efectivo, la cooperación entre empresas  y el monitoreo y evaluación de la MiPymes y los sectores económicos estratégicos</t>
  </si>
  <si>
    <t>2.3 Levantamiento documental de diagnostico del recurso humano basadas en necesidades actuales y futuras de los sectores secundarios y terciarios estratégicos en la transformación productiva.</t>
  </si>
  <si>
    <t>2.4 Construir rutas de aprendizaje, adiestramiento y mejora en la MiPymes.</t>
  </si>
  <si>
    <t>2.5 Desarrollar las rutas de acceso de los sectores secundarios y terciarios  estratégicos al desarrollo de capacidades básicas tales como planificación, articulación de los diferentes eslabones de la cadena y trabajo en equipo,  capacidad de autocrítica, y análisis detallado de debilidades y fortalezas, entre otros.</t>
  </si>
  <si>
    <t>CONSOLIDACIÓN DE ESTRATEGIAS PARA LA IDENTIFICACIÓN Y EL CIERRE DE BRECHAS DE EMPLEABILIDAD Y CAPITAL HUMANO EN CARTAGENA DE INDIAS</t>
  </si>
  <si>
    <t>Fortalecimiento de las estrategias que promuevan el acceso equitativo al mercado de trabajo Cartagena</t>
  </si>
  <si>
    <t>1. Actualizar e implementar un modelo eficiente para la inclusión laboral basado en cierre de brechas.</t>
  </si>
  <si>
    <t>1.1. Diseñar e implementar cuatro (4) estrategias para el acceso a oportunidades en el mercado laboral formal.</t>
  </si>
  <si>
    <t>Número de documentos.</t>
  </si>
  <si>
    <t>1,2,1,0,00-001 - ICLD</t>
  </si>
  <si>
    <t>2.3.3502.0200.2024130010078</t>
  </si>
  <si>
    <t>1.2. Ofrecer cursos de formación teoricos-practicos en ocupaciones emergentes que demandan los principales sectores económicos del distrito.</t>
  </si>
  <si>
    <t>1.3. Realizar alianzas para el desarrollo de programas de intermediación laboral para facilitar la conexión directa entre buscadores de empleo y empleadores interesados en formalizar puestos de la mano de alianzas estrategicas.</t>
  </si>
  <si>
    <t>1.4. Realizar alianzas para el fortalecimiento de la oferta de programas de Bilingüismo para la productividad y la preparación de la población para las necesidades del mercado laboral.</t>
  </si>
  <si>
    <t>1.5. Implementar estrategia de comunicación para la divulgación de los procesos de promoción y divulgación para generación y formalización del empleo.</t>
  </si>
  <si>
    <t>2.     Aumentar la pertinencia entre los programas de formación para el trabajo y educación superior y las necesidades de los sectores y/o apuestas productivas de la economía de Cartagena.</t>
  </si>
  <si>
    <t>2. Documentos normativos</t>
  </si>
  <si>
    <t>2.1. Crear tres (3) cooperativas para promover oportunidades laborales.</t>
  </si>
  <si>
    <t>Documentos normativos</t>
  </si>
  <si>
    <t>1.	Incumplimiento de los contratos derivados a servicios profesionales 
2.	Deficiencias en la estructuración metodológica de la fase de diseño de la alternativa</t>
  </si>
  <si>
    <t>2.2. Realizar talleres y cursos de gestión empresarial, financiera, gestión turística, atención al cliente, guianza turística, inglés y  formación en diversas técnicas artesanales para que los miembros puedan manejar e innovar en sus propias pequeñas empresas.</t>
  </si>
  <si>
    <t>2.3. Gestionar canales de comercialización directos con mercados locales, participación en ferias artesanales y colaboración con agencias de viajes y plataformas de turismo para la promoción y venta de sus productos</t>
  </si>
  <si>
    <t>2.4. Realizar la coordinación, seguimiento, evaluación y gestión de las actividades del proyecto.</t>
  </si>
  <si>
    <t>3. Servicio de apoyo para la formación de capital humano pertinente para el desarrollo empresarial de los territorios</t>
  </si>
  <si>
    <t>3.1. Diseñar e implementar rutas de empleo y capital humano para generar oportunidades de acceso al mercado laboral y a la formación</t>
  </si>
  <si>
    <t>Número de personas.</t>
  </si>
  <si>
    <t>3.2. Realizar la operación logística de los eventos, rutas, ferias, asistencias técnicas y demás actividades relacionadas a la ejecución del proyecto.</t>
  </si>
  <si>
    <t>3.3. Instaurar la oficina del Sistema Distrital de Empleos Inclusivos (SDEIN), donde profesionales experimentados asesoren a las personas en la búsqueda de empleo y realicen seguimiento a las condiciones de empleabilidad para el cierre de brechas en la ciudad.</t>
  </si>
  <si>
    <t>3.4. Adopción de rutas metodológicas para el fortalecimiento de la orientación socio ocupacional</t>
  </si>
  <si>
    <t>3.5. Elaborar estudios de identificación y medición de brechas de capital humano y empleabilidad en Cartagena</t>
  </si>
  <si>
    <t xml:space="preserve"> IMPLEMENTACIÓN DE ESTRATEGIAS PARA EL IMPULSO AL EMPRENDIMIENTO EN EL DISTRITO DE CARTAGENA DE INDIAS</t>
  </si>
  <si>
    <t>Mejorar la efectividad en las medidas de impacto para el impulso al emprendimiento e inclusión productiva sostenible y equitativa en el Distrito de Cartagena de Indias</t>
  </si>
  <si>
    <t>1. Implementar estrategias institucionales de impacto integral para el fomento e impulso al emprendimiento.</t>
  </si>
  <si>
    <t xml:space="preserve">1. Servicio de asistencia técnica para emprendedores y/o empresas en edad temprana </t>
  </si>
  <si>
    <t>1.1. Diseñar e implementar rutas de acompañamiento a emprendimientos.</t>
  </si>
  <si>
    <t xml:space="preserve"> Empresas asistidas técnicamente  </t>
  </si>
  <si>
    <t>1,2,1,0,00-001 - ICLD
1,3,1,1,03-062 - DIVIDENDOS ACUACAR
1,2,4,3,03-070 - SGP LIBRE INVERSION</t>
  </si>
  <si>
    <t>1.2. Desarrollar sesiones de acompañamiento técnico en el marco de las rutas.</t>
  </si>
  <si>
    <t>2. Servicio de asistencia técnica para el fortalecimiento de capacidades gerenciales</t>
  </si>
  <si>
    <t xml:space="preserve">2.1. Diseñar e implementar planes de comercialización y visibilización para los emprendedores participantes de las rutas. </t>
  </si>
  <si>
    <t xml:space="preserve"> Programas de gestión empresarial ejecutados en unidades productivas  </t>
  </si>
  <si>
    <t>2.2. Realizar la operación logística de los eventos, rutas, asistencias técnicas y demás actividades relacionadas a la ejecución del proyecto.</t>
  </si>
  <si>
    <t>3. Servicio de asistencia técnica</t>
  </si>
  <si>
    <t>3.1. Diseñar e implementar estrategia de acompañamiento a emprendimiento y MiPymes para inclusión financiera y acceso a mecanismos de financiación.</t>
  </si>
  <si>
    <t>3.2. Realizar apoyo a emprendimientos a través de fortalecimiento de sus unidades de negocio con entrega de capital semilla y/u otro mecanismo de apoyo financiero.</t>
  </si>
  <si>
    <t>4. Servicio de asistencia técnica para mejorar la competitividad de los sectores productivos</t>
  </si>
  <si>
    <t>4.1. Diseñar e implementar una estrategia de proveeduría que potencie sectores administrados por mujeres.</t>
  </si>
  <si>
    <t xml:space="preserve">Proyectos de alto impacto asistidos para el fortalecimiento de cadenas productivas  </t>
  </si>
  <si>
    <t>2. Fortalecer la capacidad instalada de los emprendedores y el ecosistema de emprendimiento del Distrito.</t>
  </si>
  <si>
    <t>5.1. Diseñar e implementar la estrategia “Impulso Emprendedor” como fortalecimiento del ecosistema de emprendimiento en alianza con actores estratégicos.</t>
  </si>
  <si>
    <t xml:space="preserve"> Documentos de lineamientos técnicos</t>
  </si>
  <si>
    <t>5.2. Realizar acompañamiento técnico y psicosocial a los beneficiarios del programa.</t>
  </si>
  <si>
    <t>5.3. Realizar la coordinación, seguimiento, evaluación y gestión de las actividades del proyecto.</t>
  </si>
  <si>
    <t>6. Documentos de planeación</t>
  </si>
  <si>
    <t>6.1. Elaborar un documento de planeación que recoja las principales apuestas estratégicas y su impacto para el impulso al emprendimiento en el distrito.</t>
  </si>
  <si>
    <t>6.2. Realizar acciones de intervención de emprendedores para la generación de capacidades para emprender.</t>
  </si>
  <si>
    <t>CONTROL DE CAMBIOS</t>
  </si>
  <si>
    <t>FECHA</t>
  </si>
  <si>
    <t>DESCRIPCIÓN DEL CAMBIO</t>
  </si>
  <si>
    <t>VERSIÓN</t>
  </si>
  <si>
    <t>Elaboración del  documento</t>
  </si>
  <si>
    <t>1.0</t>
  </si>
  <si>
    <t>VALIDACIÓN DEL DOCUMENTO</t>
  </si>
  <si>
    <t>CARGO</t>
  </si>
  <si>
    <t>NOMBRE</t>
  </si>
  <si>
    <t>FIRMA</t>
  </si>
  <si>
    <t>ELABORÓ</t>
  </si>
  <si>
    <t>Profesional Especializado codigo 222 grado 41</t>
  </si>
  <si>
    <t>María Bernarda Pérez Carmona</t>
  </si>
  <si>
    <t>Julio 16-2024</t>
  </si>
  <si>
    <t>REVISÓ</t>
  </si>
  <si>
    <t>Secretario de Planeación Distrital</t>
  </si>
  <si>
    <t>Camilo Rey Sabogal</t>
  </si>
  <si>
    <t>APROBÓ</t>
  </si>
  <si>
    <t xml:space="preserve">Modalidad de selección </t>
  </si>
  <si>
    <t>Código</t>
  </si>
  <si>
    <t>Fuente de los recursos</t>
  </si>
  <si>
    <t>Presupuesto de entidad nacional</t>
  </si>
  <si>
    <t>Licitación pública (Obra pública)</t>
  </si>
  <si>
    <t>Regalías</t>
  </si>
  <si>
    <t>Concurso de méritos con precalificación</t>
  </si>
  <si>
    <t>Recursos de crédito</t>
  </si>
  <si>
    <t>Concurso de méritos abierto</t>
  </si>
  <si>
    <t>Selección abreviada menor cuantía</t>
  </si>
  <si>
    <t>Selección Abreviada de Menor Cuantia sin Manifestacion de Interés</t>
  </si>
  <si>
    <t>Selección abreviada subasta inversa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</si>
  <si>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</si>
  <si>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</si>
  <si>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</si>
  <si>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</si>
  <si>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</si>
  <si>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</si>
  <si>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</si>
  <si>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</si>
  <si>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Seléccion abreviada - acuerdo marco</t>
  </si>
  <si>
    <t>Implementar un (1) proyecto de modernización integral en la Secretaría de Hacienda</t>
  </si>
  <si>
    <t>Proyecto de modernización de la Secretaría de Hacienda implementado</t>
  </si>
  <si>
    <t>100%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</si>
</sst>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8" formatCode="&quot;$&quot;\ #,##0.00;[Red]\-&quot;$&quot;\ #,##0.00"/>
    <numFmt numFmtId="44" formatCode="_-&quot;$&quot;\ * #,##0.00_-;\-&quot;$&quot;\ * #,##0.00_-;_-&quot;$&quot;\ * &quot;-&quot;??_-;_-@_-"/>
    <numFmt numFmtId="43" formatCode="_-* #,##0.00_-;\-* #,##0.00_-;_-* &quot;-&quot;??_-;_-@_-"/>
    <numFmt numFmtId="164" formatCode="_-* #,##0_-;\-* #,##0_-;_-* &quot;-&quot;??_-;_-@_-"/>
    <numFmt numFmtId="165" formatCode="0.0%"/>
    <numFmt numFmtId="166" formatCode="&quot;$&quot;\ #,##0.00"/>
    <numFmt numFmtId="167" formatCode="_-&quot;$&quot;\ * #,##0_-;\-&quot;$&quot;\ * #,##0_-;_-&quot;$&quot;\ * &quot;-&quot;??_-;_-@_-"/>
  </numFmts>
  <fonts count="30">
    <font>
      <sz val="11"/>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sz val="11"/>
      <color theme="1"/>
      <name val="Arial"/>
      <family val="2"/>
    </font>
    <font>
      <sz val="14"/>
      <color theme="1"/>
      <name val="Aptos Narrow"/>
      <family val="2"/>
      <scheme val="minor"/>
    </font>
    <font>
      <sz val="11"/>
      <color theme="1" tint="4.9989318521683403E-2"/>
      <name val="Aptos Narrow"/>
      <family val="2"/>
      <scheme val="minor"/>
    </font>
    <font>
      <b/>
      <sz val="9"/>
      <color indexed="81"/>
      <name val="Tahoma"/>
      <family val="2"/>
    </font>
    <font>
      <sz val="9"/>
      <color indexed="81"/>
      <name val="Tahoma"/>
      <family val="2"/>
    </font>
    <font>
      <sz val="12"/>
      <name val="Arial"/>
      <family val="2"/>
    </font>
    <font>
      <b/>
      <sz val="10"/>
      <color theme="1"/>
      <name val="Verdana"/>
      <family val="2"/>
    </font>
    <font>
      <sz val="10"/>
      <color theme="1"/>
      <name val="Verdana"/>
      <family val="2"/>
    </font>
    <font>
      <b/>
      <sz val="11"/>
      <color theme="1"/>
      <name val="Aptos Narrow"/>
      <family val="2"/>
      <scheme val="minor"/>
    </font>
    <font>
      <sz val="8"/>
      <name val="Aptos Narrow"/>
      <family val="2"/>
      <scheme val="minor"/>
    </font>
    <font>
      <sz val="12"/>
      <color theme="1"/>
      <name val="Arial"/>
      <family val="2"/>
    </font>
    <font>
      <sz val="12"/>
      <color theme="1" tint="4.9989318521683403E-2"/>
      <name val="Arial"/>
      <family val="2"/>
    </font>
    <font>
      <b/>
      <sz val="16"/>
      <color theme="1"/>
      <name val="Arial"/>
      <family val="2"/>
    </font>
    <font>
      <sz val="8"/>
      <color theme="1"/>
      <name val="Arial"/>
      <family val="2"/>
    </font>
    <font>
      <b/>
      <sz val="8"/>
      <color theme="1"/>
      <name val="Arial"/>
      <family val="2"/>
    </font>
    <font>
      <b/>
      <sz val="8"/>
      <name val="Arial"/>
      <family val="2"/>
    </font>
    <font>
      <sz val="8"/>
      <color theme="1"/>
      <name val="Aptos Narrow"/>
      <family val="2"/>
      <scheme val="minor"/>
    </font>
    <font>
      <sz val="8"/>
      <name val="Arial"/>
      <family val="2"/>
    </font>
    <font>
      <sz val="10"/>
      <color theme="1"/>
      <name val="Aptos Narrow"/>
      <family val="2"/>
      <scheme val="minor"/>
    </font>
    <font>
      <sz val="12"/>
      <color theme="1"/>
      <name val="Aptos Narrow"/>
      <family val="2"/>
      <scheme val="minor"/>
    </font>
    <font>
      <sz val="12"/>
      <color theme="1" tint="4.9989318521683403E-2"/>
      <name val="Aptos Narrow"/>
      <family val="2"/>
      <scheme val="minor"/>
    </font>
    <font>
      <sz val="11"/>
      <name val="Aptos Narrow"/>
      <family val="2"/>
      <scheme val="minor"/>
    </font>
    <font>
      <b/>
      <sz val="11"/>
      <color theme="0"/>
      <name val="Arial"/>
      <family val="2"/>
    </font>
    <font>
      <b/>
      <sz val="11"/>
      <color theme="0" tint="-4.9989318521683403E-2"/>
      <name val="Arial"/>
      <family val="2"/>
    </font>
  </fonts>
  <fills count="26">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CC99"/>
        <bgColor indexed="64"/>
      </patternFill>
    </fill>
    <fill>
      <patternFill patternType="solid">
        <fgColor rgb="FFCCCCFF"/>
        <bgColor indexed="64"/>
      </patternFill>
    </fill>
    <fill>
      <patternFill patternType="solid">
        <fgColor rgb="FFFFFFCC"/>
        <bgColor indexed="64"/>
      </patternFill>
    </fill>
    <fill>
      <patternFill patternType="solid">
        <fgColor rgb="FFFFC000"/>
        <bgColor indexed="64"/>
      </patternFill>
    </fill>
    <fill>
      <patternFill patternType="solid">
        <fgColor rgb="FFFFFF66"/>
        <bgColor indexed="64"/>
      </patternFill>
    </fill>
    <fill>
      <patternFill patternType="solid">
        <fgColor rgb="FFCCECFF"/>
        <bgColor indexed="64"/>
      </patternFill>
    </fill>
    <fill>
      <patternFill patternType="solid">
        <fgColor rgb="FFFFFF00"/>
        <bgColor indexed="64"/>
      </patternFill>
    </fill>
    <fill>
      <patternFill patternType="solid">
        <fgColor rgb="FFFF0000"/>
        <bgColor indexed="64"/>
      </patternFill>
    </fill>
    <fill>
      <patternFill patternType="solid">
        <fgColor rgb="FFFFFF99"/>
        <bgColor indexed="64"/>
      </patternFill>
    </fill>
    <fill>
      <patternFill patternType="solid">
        <fgColor theme="3" tint="0.89999084444715716"/>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9" tint="0.39997558519241921"/>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s>
  <cellStyleXfs count="10">
    <xf numFmtId="0" fontId="0"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0" fontId="12" fillId="6" borderId="0" applyNumberFormat="0" applyBorder="0" applyProtection="0">
      <alignment horizontal="center" vertical="center"/>
    </xf>
    <xf numFmtId="49" fontId="13" fillId="0" borderId="0" applyFill="0" applyBorder="0" applyProtection="0">
      <alignment horizontal="left" vertical="center"/>
    </xf>
    <xf numFmtId="3" fontId="13" fillId="0" borderId="0" applyFill="0" applyBorder="0" applyProtection="0">
      <alignment horizontal="right" vertical="center"/>
    </xf>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813">
    <xf numFmtId="0" fontId="0" fillId="0" borderId="0" xfId="0"/>
    <xf numFmtId="0" fontId="0" fillId="2" borderId="0" xfId="0" applyFill="1"/>
    <xf numFmtId="0" fontId="6" fillId="2" borderId="0" xfId="0" applyFont="1" applyFill="1"/>
    <xf numFmtId="0" fontId="0" fillId="2" borderId="0" xfId="0" applyFill="1" applyAlignment="1">
      <alignment horizontal="center" vertical="center"/>
    </xf>
    <xf numFmtId="0" fontId="7" fillId="2" borderId="0" xfId="0" applyFont="1" applyFill="1" applyAlignment="1">
      <alignment horizontal="center" vertical="center"/>
    </xf>
    <xf numFmtId="0" fontId="8" fillId="2" borderId="0" xfId="0" applyFont="1" applyFill="1" applyAlignment="1">
      <alignment horizontal="center"/>
    </xf>
    <xf numFmtId="0" fontId="0" fillId="0" borderId="0" xfId="0" applyAlignment="1">
      <alignment vertical="center"/>
    </xf>
    <xf numFmtId="0" fontId="12" fillId="6" borderId="1" xfId="4" applyBorder="1" applyProtection="1">
      <alignment horizontal="center" vertical="center"/>
    </xf>
    <xf numFmtId="3" fontId="13" fillId="0" borderId="1" xfId="6" applyBorder="1" applyAlignment="1" applyProtection="1">
      <alignment horizontal="center" vertical="center"/>
    </xf>
    <xf numFmtId="49" fontId="13" fillId="0" borderId="1" xfId="5" applyBorder="1" applyProtection="1">
      <alignment horizontal="left" vertical="center"/>
    </xf>
    <xf numFmtId="0" fontId="16" fillId="0" borderId="0" xfId="0" applyFont="1" applyAlignment="1">
      <alignment horizontal="left"/>
    </xf>
    <xf numFmtId="0" fontId="16" fillId="0" borderId="0" xfId="0" applyFont="1" applyAlignment="1">
      <alignment horizontal="left" vertical="center" wrapText="1"/>
    </xf>
    <xf numFmtId="0" fontId="17" fillId="0" borderId="0" xfId="0" applyFont="1" applyAlignment="1">
      <alignment horizontal="left" vertical="center" wrapText="1"/>
    </xf>
    <xf numFmtId="0" fontId="11" fillId="0" borderId="0" xfId="0" applyFont="1" applyAlignment="1">
      <alignment horizontal="left" vertical="center" wrapText="1"/>
    </xf>
    <xf numFmtId="0" fontId="16" fillId="4" borderId="1" xfId="0" applyFont="1" applyFill="1" applyBorder="1" applyAlignment="1">
      <alignment horizontal="left" vertical="center" wrapText="1"/>
    </xf>
    <xf numFmtId="0" fontId="16" fillId="4" borderId="1" xfId="0" applyFont="1" applyFill="1" applyBorder="1" applyAlignment="1">
      <alignment horizontal="left" vertical="center"/>
    </xf>
    <xf numFmtId="0" fontId="17" fillId="4" borderId="1" xfId="0" applyFont="1" applyFill="1" applyBorder="1" applyAlignment="1">
      <alignment horizontal="left" vertical="center" wrapText="1"/>
    </xf>
    <xf numFmtId="0" fontId="11" fillId="4" borderId="1" xfId="0" applyFont="1" applyFill="1" applyBorder="1" applyAlignment="1">
      <alignment horizontal="left" vertical="center" wrapText="1"/>
    </xf>
    <xf numFmtId="0" fontId="16" fillId="0" borderId="0" xfId="0" applyFont="1" applyAlignment="1">
      <alignment horizontal="left" vertical="center"/>
    </xf>
    <xf numFmtId="0" fontId="5" fillId="2" borderId="0" xfId="0" applyFont="1" applyFill="1" applyAlignment="1">
      <alignment horizontal="center" vertical="center" wrapText="1"/>
    </xf>
    <xf numFmtId="0" fontId="0" fillId="2" borderId="0" xfId="0" applyFill="1" applyAlignment="1">
      <alignment horizontal="center"/>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4" xfId="0" applyFont="1" applyFill="1" applyBorder="1" applyAlignment="1">
      <alignment horizontal="center" vertical="center"/>
    </xf>
    <xf numFmtId="0" fontId="0" fillId="0" borderId="0" xfId="0" applyAlignment="1">
      <alignment horizontal="center"/>
    </xf>
    <xf numFmtId="49" fontId="13" fillId="0" borderId="1" xfId="5" applyBorder="1" applyAlignment="1" applyProtection="1">
      <alignment vertical="center" wrapText="1"/>
    </xf>
    <xf numFmtId="0" fontId="12" fillId="6" borderId="1" xfId="4" applyBorder="1" applyAlignment="1" applyProtection="1">
      <alignment vertical="center"/>
    </xf>
    <xf numFmtId="0" fontId="20" fillId="2" borderId="1" xfId="1" applyFont="1" applyFill="1" applyBorder="1" applyAlignment="1">
      <alignment horizontal="left" vertical="center"/>
    </xf>
    <xf numFmtId="0" fontId="21" fillId="5" borderId="9" xfId="1" applyFont="1" applyFill="1" applyBorder="1" applyAlignment="1">
      <alignment horizontal="center" vertical="center"/>
    </xf>
    <xf numFmtId="0" fontId="21" fillId="5" borderId="1" xfId="1" applyFont="1" applyFill="1" applyBorder="1" applyAlignment="1">
      <alignment horizontal="center" vertical="center"/>
    </xf>
    <xf numFmtId="0" fontId="21" fillId="5" borderId="10" xfId="1" applyFont="1" applyFill="1" applyBorder="1" applyAlignment="1">
      <alignment horizontal="center" vertical="center"/>
    </xf>
    <xf numFmtId="14" fontId="22" fillId="0" borderId="1" xfId="0" applyNumberFormat="1" applyFont="1" applyBorder="1" applyAlignment="1">
      <alignment horizontal="center" vertical="center"/>
    </xf>
    <xf numFmtId="0" fontId="23" fillId="0" borderId="1" xfId="1" applyFont="1" applyBorder="1" applyAlignment="1">
      <alignment horizontal="center" vertical="center"/>
    </xf>
    <xf numFmtId="14" fontId="23" fillId="0" borderId="1" xfId="1" applyNumberFormat="1" applyFont="1" applyBorder="1" applyAlignment="1">
      <alignment horizontal="center" vertical="center"/>
    </xf>
    <xf numFmtId="0" fontId="23" fillId="0" borderId="1" xfId="1" applyFont="1" applyBorder="1" applyAlignment="1">
      <alignment horizontal="center" wrapText="1"/>
    </xf>
    <xf numFmtId="0" fontId="23" fillId="0" borderId="1" xfId="1" applyFont="1" applyBorder="1"/>
    <xf numFmtId="0" fontId="21" fillId="5" borderId="1" xfId="1" applyFont="1" applyFill="1" applyBorder="1" applyAlignment="1">
      <alignment vertical="center"/>
    </xf>
    <xf numFmtId="0" fontId="0" fillId="7" borderId="7" xfId="0" applyFill="1" applyBorder="1" applyAlignment="1">
      <alignment horizontal="center" vertical="center" wrapText="1"/>
    </xf>
    <xf numFmtId="0" fontId="0" fillId="7" borderId="7" xfId="0" applyFill="1" applyBorder="1" applyAlignment="1">
      <alignment horizontal="center" vertical="center"/>
    </xf>
    <xf numFmtId="0" fontId="0" fillId="7" borderId="7" xfId="8" applyNumberFormat="1" applyFont="1" applyFill="1" applyBorder="1" applyAlignment="1">
      <alignment horizontal="center" vertical="center" wrapText="1"/>
    </xf>
    <xf numFmtId="0" fontId="24" fillId="7" borderId="7" xfId="0" applyFont="1" applyFill="1" applyBorder="1" applyAlignment="1">
      <alignment horizontal="center" vertical="center" wrapText="1"/>
    </xf>
    <xf numFmtId="9" fontId="0" fillId="7" borderId="7" xfId="0" applyNumberFormat="1" applyFill="1" applyBorder="1" applyAlignment="1">
      <alignment horizontal="center" vertical="center" wrapText="1"/>
    </xf>
    <xf numFmtId="44" fontId="1" fillId="7" borderId="7" xfId="8" applyFont="1" applyFill="1" applyBorder="1" applyAlignment="1">
      <alignment horizontal="center" vertical="center" wrapText="1"/>
    </xf>
    <xf numFmtId="44" fontId="8" fillId="7" borderId="7" xfId="8" applyFont="1" applyFill="1" applyBorder="1" applyAlignment="1">
      <alignment horizontal="center" vertical="center" wrapText="1"/>
    </xf>
    <xf numFmtId="44" fontId="8" fillId="7" borderId="8" xfId="8" applyFont="1" applyFill="1" applyBorder="1" applyAlignment="1">
      <alignment horizontal="center" vertical="center" wrapText="1"/>
    </xf>
    <xf numFmtId="0" fontId="0" fillId="7" borderId="1" xfId="0" applyFill="1" applyBorder="1" applyAlignment="1">
      <alignment horizontal="center" vertical="center" wrapText="1"/>
    </xf>
    <xf numFmtId="0" fontId="0" fillId="7" borderId="1" xfId="0" applyFill="1" applyBorder="1" applyAlignment="1">
      <alignment horizontal="center" vertical="center"/>
    </xf>
    <xf numFmtId="0" fontId="24" fillId="7" borderId="1" xfId="0" applyFont="1" applyFill="1" applyBorder="1" applyAlignment="1">
      <alignment horizontal="center" vertical="center" wrapText="1"/>
    </xf>
    <xf numFmtId="9" fontId="0" fillId="7" borderId="1" xfId="0" applyNumberFormat="1" applyFill="1" applyBorder="1" applyAlignment="1">
      <alignment horizontal="center" vertical="center"/>
    </xf>
    <xf numFmtId="44" fontId="1" fillId="7" borderId="1" xfId="8" applyFont="1" applyFill="1" applyBorder="1" applyAlignment="1">
      <alignment horizontal="center" vertical="center"/>
    </xf>
    <xf numFmtId="44" fontId="8" fillId="7" borderId="1" xfId="8" applyFont="1" applyFill="1" applyBorder="1" applyAlignment="1">
      <alignment horizontal="center" vertical="center"/>
    </xf>
    <xf numFmtId="44" fontId="8" fillId="7" borderId="1" xfId="8" applyFont="1" applyFill="1" applyBorder="1" applyAlignment="1">
      <alignment horizontal="center" vertical="center" wrapText="1"/>
    </xf>
    <xf numFmtId="44" fontId="8" fillId="7" borderId="10" xfId="8" applyFont="1" applyFill="1" applyBorder="1" applyAlignment="1">
      <alignment horizontal="center" vertical="center" wrapText="1"/>
    </xf>
    <xf numFmtId="0" fontId="0" fillId="7" borderId="23" xfId="0" applyFill="1" applyBorder="1" applyAlignment="1">
      <alignment horizontal="center" vertical="center"/>
    </xf>
    <xf numFmtId="0" fontId="0" fillId="8" borderId="1" xfId="0" applyFill="1" applyBorder="1" applyAlignment="1">
      <alignment horizontal="center" vertical="center" wrapText="1"/>
    </xf>
    <xf numFmtId="0" fontId="0" fillId="8" borderId="1" xfId="0" applyFill="1" applyBorder="1" applyAlignment="1">
      <alignment horizontal="center" vertical="center"/>
    </xf>
    <xf numFmtId="0" fontId="0" fillId="3" borderId="7" xfId="0" applyFill="1" applyBorder="1" applyAlignment="1">
      <alignment horizontal="center" vertical="center" wrapText="1"/>
    </xf>
    <xf numFmtId="0" fontId="0" fillId="3" borderId="27" xfId="0" applyFill="1" applyBorder="1" applyAlignment="1">
      <alignment horizontal="center" vertical="center"/>
    </xf>
    <xf numFmtId="0" fontId="0" fillId="3" borderId="7" xfId="0" applyFill="1" applyBorder="1" applyAlignment="1">
      <alignment horizontal="center" vertical="center"/>
    </xf>
    <xf numFmtId="9" fontId="0" fillId="3" borderId="7" xfId="0" applyNumberFormat="1" applyFill="1" applyBorder="1" applyAlignment="1">
      <alignment horizontal="center" vertical="center"/>
    </xf>
    <xf numFmtId="0" fontId="0" fillId="3" borderId="23" xfId="0" applyFill="1" applyBorder="1" applyAlignment="1">
      <alignment horizontal="center" vertical="center" wrapText="1"/>
    </xf>
    <xf numFmtId="0" fontId="0" fillId="3" borderId="23" xfId="0" applyFill="1" applyBorder="1" applyAlignment="1">
      <alignment horizontal="center" vertical="center"/>
    </xf>
    <xf numFmtId="9" fontId="0" fillId="3" borderId="23" xfId="0" applyNumberFormat="1" applyFill="1" applyBorder="1" applyAlignment="1">
      <alignment horizontal="center" vertical="center"/>
    </xf>
    <xf numFmtId="0" fontId="0" fillId="7" borderId="21" xfId="0" applyFill="1" applyBorder="1" applyAlignment="1">
      <alignment horizontal="center" vertical="center" wrapText="1"/>
    </xf>
    <xf numFmtId="0" fontId="0" fillId="7" borderId="1" xfId="0" applyFill="1" applyBorder="1" applyAlignment="1">
      <alignment vertical="center" wrapText="1"/>
    </xf>
    <xf numFmtId="17" fontId="0" fillId="7" borderId="1" xfId="0" applyNumberFormat="1" applyFill="1" applyBorder="1" applyAlignment="1">
      <alignment horizontal="center" vertical="center"/>
    </xf>
    <xf numFmtId="0" fontId="0" fillId="7" borderId="1" xfId="0" applyFill="1" applyBorder="1" applyAlignment="1">
      <alignment wrapText="1"/>
    </xf>
    <xf numFmtId="44" fontId="0" fillId="7" borderId="1" xfId="8" applyFont="1" applyFill="1" applyBorder="1" applyAlignment="1">
      <alignment vertical="center"/>
    </xf>
    <xf numFmtId="0" fontId="0" fillId="7" borderId="1" xfId="0" applyFill="1" applyBorder="1" applyAlignment="1">
      <alignment vertical="center"/>
    </xf>
    <xf numFmtId="0" fontId="0" fillId="9" borderId="1" xfId="0" applyFill="1" applyBorder="1" applyAlignment="1">
      <alignment horizontal="center" vertical="center" wrapText="1"/>
    </xf>
    <xf numFmtId="0" fontId="0" fillId="9" borderId="1" xfId="0" applyFill="1" applyBorder="1" applyAlignment="1">
      <alignment horizontal="left" vertical="top" wrapText="1"/>
    </xf>
    <xf numFmtId="9" fontId="0" fillId="9" borderId="1" xfId="0" applyNumberFormat="1" applyFill="1" applyBorder="1" applyAlignment="1">
      <alignment horizontal="center" vertical="center" wrapText="1"/>
    </xf>
    <xf numFmtId="17" fontId="0" fillId="9" borderId="1" xfId="0" applyNumberFormat="1" applyFill="1" applyBorder="1" applyAlignment="1">
      <alignment horizontal="center" vertical="center"/>
    </xf>
    <xf numFmtId="0" fontId="0" fillId="9" borderId="1" xfId="0" applyFill="1" applyBorder="1" applyAlignment="1">
      <alignment horizontal="center" vertical="center"/>
    </xf>
    <xf numFmtId="0" fontId="0" fillId="9" borderId="18" xfId="0" applyFill="1" applyBorder="1" applyAlignment="1">
      <alignment horizontal="left" vertical="center" wrapText="1"/>
    </xf>
    <xf numFmtId="44" fontId="0" fillId="9" borderId="18" xfId="8" applyFont="1" applyFill="1" applyBorder="1" applyAlignment="1">
      <alignment horizontal="center" vertical="center"/>
    </xf>
    <xf numFmtId="0" fontId="0" fillId="9" borderId="18" xfId="0" applyFill="1" applyBorder="1" applyAlignment="1">
      <alignment horizontal="center" vertical="center"/>
    </xf>
    <xf numFmtId="0" fontId="24" fillId="3" borderId="7" xfId="0" applyFont="1" applyFill="1" applyBorder="1" applyAlignment="1">
      <alignment vertical="center" wrapText="1"/>
    </xf>
    <xf numFmtId="1" fontId="0" fillId="3" borderId="7" xfId="7" applyNumberFormat="1" applyFont="1" applyFill="1" applyBorder="1" applyAlignment="1">
      <alignment horizontal="center" vertical="center"/>
    </xf>
    <xf numFmtId="1" fontId="0" fillId="3" borderId="23" xfId="7" applyNumberFormat="1" applyFont="1" applyFill="1" applyBorder="1" applyAlignment="1">
      <alignment horizontal="center" vertical="center"/>
    </xf>
    <xf numFmtId="0" fontId="0" fillId="9" borderId="7" xfId="0" applyFill="1" applyBorder="1" applyAlignment="1">
      <alignment horizontal="left" vertical="top" wrapText="1"/>
    </xf>
    <xf numFmtId="9" fontId="0" fillId="9" borderId="7" xfId="0" applyNumberFormat="1" applyFill="1" applyBorder="1" applyAlignment="1">
      <alignment horizontal="center" vertical="center" wrapText="1"/>
    </xf>
    <xf numFmtId="0" fontId="0" fillId="9" borderId="7" xfId="0" applyFill="1" applyBorder="1" applyAlignment="1">
      <alignment horizontal="center" vertical="center"/>
    </xf>
    <xf numFmtId="9" fontId="0" fillId="7" borderId="7" xfId="0" applyNumberFormat="1" applyFill="1" applyBorder="1" applyAlignment="1">
      <alignment horizontal="center" vertical="center"/>
    </xf>
    <xf numFmtId="17" fontId="0" fillId="7" borderId="7" xfId="0" applyNumberFormat="1" applyFill="1" applyBorder="1" applyAlignment="1">
      <alignment horizontal="center" vertical="center"/>
    </xf>
    <xf numFmtId="0" fontId="0" fillId="7" borderId="7" xfId="0" applyFill="1" applyBorder="1" applyAlignment="1">
      <alignment wrapText="1"/>
    </xf>
    <xf numFmtId="0" fontId="0" fillId="7" borderId="27" xfId="0" applyFill="1" applyBorder="1" applyAlignment="1">
      <alignment horizontal="center" vertical="center"/>
    </xf>
    <xf numFmtId="0" fontId="0" fillId="7" borderId="4" xfId="0" applyFill="1" applyBorder="1" applyAlignment="1">
      <alignment horizontal="center" vertical="center"/>
    </xf>
    <xf numFmtId="0" fontId="5" fillId="2" borderId="5"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0" fillId="10" borderId="1" xfId="0" applyFill="1" applyBorder="1" applyAlignment="1">
      <alignment horizontal="center" vertical="center" wrapText="1"/>
    </xf>
    <xf numFmtId="165" fontId="0" fillId="10" borderId="1" xfId="9" applyNumberFormat="1" applyFont="1" applyFill="1" applyBorder="1" applyAlignment="1">
      <alignment horizontal="center" vertical="center" wrapText="1"/>
    </xf>
    <xf numFmtId="0" fontId="8" fillId="10" borderId="1" xfId="0" applyFont="1" applyFill="1" applyBorder="1" applyAlignment="1">
      <alignment horizontal="center" vertical="center" wrapText="1"/>
    </xf>
    <xf numFmtId="0" fontId="0" fillId="11" borderId="7" xfId="0" applyFill="1" applyBorder="1" applyAlignment="1">
      <alignment horizontal="center" vertical="center" wrapText="1"/>
    </xf>
    <xf numFmtId="165" fontId="0" fillId="11" borderId="7" xfId="9" applyNumberFormat="1" applyFont="1" applyFill="1" applyBorder="1" applyAlignment="1">
      <alignment horizontal="center" vertical="center" wrapText="1"/>
    </xf>
    <xf numFmtId="0" fontId="8" fillId="11" borderId="7" xfId="0" applyFont="1" applyFill="1" applyBorder="1" applyAlignment="1">
      <alignment horizontal="center" vertical="center" wrapText="1"/>
    </xf>
    <xf numFmtId="0" fontId="0" fillId="11" borderId="8" xfId="0" applyFill="1" applyBorder="1" applyAlignment="1">
      <alignment horizontal="center" vertical="center" wrapText="1"/>
    </xf>
    <xf numFmtId="0" fontId="0" fillId="11" borderId="1" xfId="0" applyFill="1" applyBorder="1" applyAlignment="1">
      <alignment horizontal="center" vertical="center" wrapText="1"/>
    </xf>
    <xf numFmtId="165" fontId="0" fillId="11" borderId="1" xfId="9" applyNumberFormat="1" applyFont="1" applyFill="1" applyBorder="1" applyAlignment="1">
      <alignment horizontal="center" vertical="center" wrapText="1"/>
    </xf>
    <xf numFmtId="0" fontId="8" fillId="11" borderId="1" xfId="0" applyFont="1" applyFill="1" applyBorder="1" applyAlignment="1">
      <alignment horizontal="center" vertical="center" wrapText="1"/>
    </xf>
    <xf numFmtId="0" fontId="0" fillId="11" borderId="10" xfId="0" applyFill="1" applyBorder="1" applyAlignment="1">
      <alignment horizontal="center" vertical="center" wrapText="1"/>
    </xf>
    <xf numFmtId="0" fontId="0" fillId="11" borderId="23" xfId="0" applyFill="1" applyBorder="1" applyAlignment="1">
      <alignment horizontal="center" vertical="center" wrapText="1"/>
    </xf>
    <xf numFmtId="165" fontId="0" fillId="11" borderId="23" xfId="9" applyNumberFormat="1" applyFont="1" applyFill="1" applyBorder="1" applyAlignment="1">
      <alignment horizontal="center" vertical="center" wrapText="1"/>
    </xf>
    <xf numFmtId="0" fontId="8" fillId="11" borderId="23" xfId="0" applyFont="1" applyFill="1" applyBorder="1" applyAlignment="1">
      <alignment horizontal="center" vertical="center" wrapText="1"/>
    </xf>
    <xf numFmtId="0" fontId="0" fillId="11" borderId="25" xfId="0" applyFill="1" applyBorder="1" applyAlignment="1">
      <alignment horizontal="center" vertical="center" wrapText="1"/>
    </xf>
    <xf numFmtId="0" fontId="0" fillId="12" borderId="1" xfId="0" applyFill="1" applyBorder="1" applyAlignment="1">
      <alignment horizontal="center" vertical="center" wrapText="1"/>
    </xf>
    <xf numFmtId="165" fontId="0" fillId="12" borderId="1" xfId="9" applyNumberFormat="1" applyFont="1" applyFill="1" applyBorder="1" applyAlignment="1">
      <alignment horizontal="center" vertical="center" wrapText="1"/>
    </xf>
    <xf numFmtId="0" fontId="8" fillId="12" borderId="1" xfId="0" applyFont="1" applyFill="1" applyBorder="1" applyAlignment="1">
      <alignment horizontal="center" vertical="center" wrapText="1"/>
    </xf>
    <xf numFmtId="0" fontId="0" fillId="13" borderId="1" xfId="0" applyFill="1" applyBorder="1" applyAlignment="1">
      <alignment horizontal="center" vertical="center" wrapText="1"/>
    </xf>
    <xf numFmtId="165" fontId="0" fillId="13" borderId="1" xfId="9" applyNumberFormat="1" applyFont="1" applyFill="1" applyBorder="1" applyAlignment="1">
      <alignment horizontal="center" vertical="center" wrapText="1"/>
    </xf>
    <xf numFmtId="0" fontId="0" fillId="14" borderId="1" xfId="0" applyFill="1" applyBorder="1" applyAlignment="1">
      <alignment horizontal="center" vertical="center" wrapText="1"/>
    </xf>
    <xf numFmtId="165" fontId="0" fillId="14" borderId="1" xfId="9" applyNumberFormat="1" applyFont="1" applyFill="1" applyBorder="1" applyAlignment="1">
      <alignment horizontal="center" vertical="center" wrapText="1"/>
    </xf>
    <xf numFmtId="0" fontId="8" fillId="14" borderId="1" xfId="0" applyFont="1" applyFill="1" applyBorder="1" applyAlignment="1">
      <alignment horizontal="center" vertical="center" wrapText="1"/>
    </xf>
    <xf numFmtId="0" fontId="0" fillId="15" borderId="1" xfId="0" applyFill="1" applyBorder="1" applyAlignment="1">
      <alignment horizontal="center" vertical="center" wrapText="1"/>
    </xf>
    <xf numFmtId="165" fontId="0" fillId="15" borderId="1" xfId="9" applyNumberFormat="1" applyFont="1" applyFill="1" applyBorder="1" applyAlignment="1">
      <alignment horizontal="center" vertical="center" wrapText="1"/>
    </xf>
    <xf numFmtId="0" fontId="8" fillId="15" borderId="1" xfId="0" applyFont="1" applyFill="1" applyBorder="1" applyAlignment="1">
      <alignment horizontal="center" vertical="center" wrapText="1"/>
    </xf>
    <xf numFmtId="3" fontId="0" fillId="15" borderId="1" xfId="0" applyNumberFormat="1" applyFill="1" applyBorder="1" applyAlignment="1">
      <alignment horizontal="center" vertical="center" wrapText="1"/>
    </xf>
    <xf numFmtId="0" fontId="0" fillId="16" borderId="1" xfId="0" applyFill="1" applyBorder="1" applyAlignment="1">
      <alignment horizontal="center" vertical="center" wrapText="1"/>
    </xf>
    <xf numFmtId="165" fontId="0" fillId="16" borderId="1" xfId="9" applyNumberFormat="1" applyFont="1" applyFill="1" applyBorder="1" applyAlignment="1">
      <alignment horizontal="center" vertical="center" wrapText="1"/>
    </xf>
    <xf numFmtId="14" fontId="0" fillId="16" borderId="1" xfId="0" applyNumberFormat="1" applyFill="1" applyBorder="1" applyAlignment="1">
      <alignment horizontal="center" vertical="center" wrapText="1"/>
    </xf>
    <xf numFmtId="166" fontId="0" fillId="16" borderId="1" xfId="8" applyNumberFormat="1" applyFont="1" applyFill="1" applyBorder="1" applyAlignment="1">
      <alignment horizontal="right" vertical="center" wrapText="1"/>
    </xf>
    <xf numFmtId="14" fontId="0" fillId="11" borderId="1" xfId="0" applyNumberFormat="1" applyFill="1" applyBorder="1" applyAlignment="1">
      <alignment horizontal="center" vertical="center" wrapText="1"/>
    </xf>
    <xf numFmtId="166" fontId="0" fillId="11" borderId="1" xfId="8" applyNumberFormat="1" applyFont="1" applyFill="1" applyBorder="1" applyAlignment="1">
      <alignment horizontal="right" vertical="center" wrapText="1"/>
    </xf>
    <xf numFmtId="14" fontId="0" fillId="12" borderId="1" xfId="0" applyNumberFormat="1" applyFill="1" applyBorder="1" applyAlignment="1">
      <alignment horizontal="center" vertical="center" wrapText="1"/>
    </xf>
    <xf numFmtId="14" fontId="0" fillId="13" borderId="1" xfId="0" applyNumberFormat="1" applyFill="1" applyBorder="1" applyAlignment="1">
      <alignment horizontal="center" vertical="center" wrapText="1"/>
    </xf>
    <xf numFmtId="0" fontId="6" fillId="13" borderId="1" xfId="0" applyFont="1" applyFill="1" applyBorder="1" applyAlignment="1">
      <alignment horizontal="center" vertical="center" wrapText="1"/>
    </xf>
    <xf numFmtId="166" fontId="0" fillId="13" borderId="1" xfId="8" applyNumberFormat="1" applyFont="1" applyFill="1" applyBorder="1" applyAlignment="1">
      <alignment horizontal="right" vertical="center" wrapText="1"/>
    </xf>
    <xf numFmtId="14" fontId="0" fillId="14" borderId="1" xfId="0" applyNumberFormat="1" applyFill="1" applyBorder="1" applyAlignment="1">
      <alignment horizontal="center" vertical="center" wrapText="1"/>
    </xf>
    <xf numFmtId="166" fontId="0" fillId="14" borderId="1" xfId="8" applyNumberFormat="1" applyFont="1" applyFill="1" applyBorder="1" applyAlignment="1">
      <alignment horizontal="right" vertical="center" wrapText="1"/>
    </xf>
    <xf numFmtId="14" fontId="0" fillId="15" borderId="1" xfId="0" applyNumberFormat="1" applyFill="1" applyBorder="1" applyAlignment="1">
      <alignment horizontal="center" vertical="center" wrapText="1"/>
    </xf>
    <xf numFmtId="166" fontId="0" fillId="15" borderId="1" xfId="8" applyNumberFormat="1" applyFont="1" applyFill="1" applyBorder="1" applyAlignment="1">
      <alignment horizontal="right" vertical="center" wrapText="1"/>
    </xf>
    <xf numFmtId="3" fontId="0" fillId="11" borderId="1" xfId="0" applyNumberFormat="1" applyFill="1" applyBorder="1" applyAlignment="1">
      <alignment horizontal="center" vertical="center" wrapText="1"/>
    </xf>
    <xf numFmtId="0" fontId="6" fillId="11" borderId="1" xfId="0" applyFont="1" applyFill="1" applyBorder="1" applyAlignment="1">
      <alignment horizontal="center" vertical="center" wrapText="1"/>
    </xf>
    <xf numFmtId="0" fontId="6" fillId="11" borderId="1" xfId="0" applyFont="1" applyFill="1" applyBorder="1" applyAlignment="1">
      <alignment horizontal="center" vertical="center"/>
    </xf>
    <xf numFmtId="0" fontId="6" fillId="16" borderId="1" xfId="0" applyFont="1" applyFill="1" applyBorder="1" applyAlignment="1">
      <alignment horizontal="center" vertical="center" wrapText="1"/>
    </xf>
    <xf numFmtId="0" fontId="6" fillId="16" borderId="1" xfId="0" applyFont="1" applyFill="1" applyBorder="1" applyAlignment="1">
      <alignment horizontal="center" vertical="center"/>
    </xf>
    <xf numFmtId="44" fontId="8" fillId="17" borderId="7" xfId="8" applyFont="1" applyFill="1" applyBorder="1" applyAlignment="1">
      <alignment horizontal="center" vertical="center" wrapText="1"/>
    </xf>
    <xf numFmtId="44" fontId="8" fillId="17" borderId="1" xfId="8" applyFont="1" applyFill="1" applyBorder="1" applyAlignment="1">
      <alignment horizontal="center" vertical="center"/>
    </xf>
    <xf numFmtId="0" fontId="26" fillId="17" borderId="1" xfId="0" applyFont="1" applyFill="1" applyBorder="1" applyAlignment="1">
      <alignment horizontal="center" vertical="center"/>
    </xf>
    <xf numFmtId="0" fontId="8" fillId="17" borderId="1" xfId="0" applyFont="1" applyFill="1" applyBorder="1" applyAlignment="1">
      <alignment horizontal="center" vertical="center" wrapText="1"/>
    </xf>
    <xf numFmtId="0" fontId="8" fillId="17" borderId="7" xfId="0" applyFont="1" applyFill="1" applyBorder="1" applyAlignment="1">
      <alignment horizontal="center" vertical="center" wrapText="1"/>
    </xf>
    <xf numFmtId="0" fontId="8" fillId="17" borderId="23" xfId="0" applyFont="1" applyFill="1" applyBorder="1" applyAlignment="1">
      <alignment horizontal="center" vertical="center" wrapText="1"/>
    </xf>
    <xf numFmtId="0" fontId="8" fillId="17" borderId="0" xfId="0" applyFont="1" applyFill="1" applyAlignment="1">
      <alignment horizontal="center"/>
    </xf>
    <xf numFmtId="44" fontId="0" fillId="17" borderId="21" xfId="8" applyFont="1" applyFill="1" applyBorder="1" applyAlignment="1">
      <alignment horizontal="center" vertical="center"/>
    </xf>
    <xf numFmtId="44" fontId="0" fillId="17" borderId="19" xfId="8" applyFont="1" applyFill="1" applyBorder="1" applyAlignment="1">
      <alignment horizontal="center" vertical="center"/>
    </xf>
    <xf numFmtId="44" fontId="0" fillId="17" borderId="7" xfId="8" applyFont="1" applyFill="1" applyBorder="1" applyAlignment="1">
      <alignment horizontal="center" vertical="center"/>
    </xf>
    <xf numFmtId="44" fontId="0" fillId="17" borderId="18" xfId="8" applyFont="1" applyFill="1" applyBorder="1" applyAlignment="1">
      <alignment horizontal="center" vertical="center"/>
    </xf>
    <xf numFmtId="44" fontId="0" fillId="17" borderId="23" xfId="8" applyFont="1" applyFill="1" applyBorder="1" applyAlignment="1">
      <alignment horizontal="center" vertical="center"/>
    </xf>
    <xf numFmtId="166" fontId="0" fillId="17" borderId="1" xfId="8" applyNumberFormat="1" applyFont="1" applyFill="1" applyBorder="1" applyAlignment="1">
      <alignment horizontal="right" vertical="center" wrapText="1"/>
    </xf>
    <xf numFmtId="0" fontId="0" fillId="17" borderId="0" xfId="0" applyFill="1"/>
    <xf numFmtId="0" fontId="0" fillId="17" borderId="7" xfId="0" applyFill="1" applyBorder="1" applyAlignment="1">
      <alignment vertical="center" wrapText="1"/>
    </xf>
    <xf numFmtId="0" fontId="0" fillId="17" borderId="1" xfId="0" applyFill="1" applyBorder="1" applyAlignment="1">
      <alignment vertical="center" wrapText="1"/>
    </xf>
    <xf numFmtId="0" fontId="0" fillId="17" borderId="23" xfId="0" applyFill="1" applyBorder="1" applyAlignment="1">
      <alignment horizontal="center" vertical="center" wrapText="1"/>
    </xf>
    <xf numFmtId="0" fontId="0" fillId="17" borderId="1" xfId="0" applyFill="1" applyBorder="1" applyAlignment="1">
      <alignment horizontal="center" vertical="center" wrapText="1"/>
    </xf>
    <xf numFmtId="0" fontId="0" fillId="17" borderId="18" xfId="0" applyFill="1" applyBorder="1" applyAlignment="1">
      <alignment horizontal="center" vertical="center" wrapText="1"/>
    </xf>
    <xf numFmtId="9" fontId="0" fillId="17" borderId="7" xfId="0" applyNumberFormat="1" applyFill="1" applyBorder="1" applyAlignment="1">
      <alignment horizontal="center" vertical="center"/>
    </xf>
    <xf numFmtId="9" fontId="0" fillId="17" borderId="1" xfId="0" applyNumberFormat="1" applyFill="1" applyBorder="1" applyAlignment="1">
      <alignment horizontal="center" vertical="center"/>
    </xf>
    <xf numFmtId="0" fontId="0" fillId="17" borderId="1" xfId="0" applyFill="1" applyBorder="1" applyAlignment="1">
      <alignment horizontal="center" vertical="center"/>
    </xf>
    <xf numFmtId="1" fontId="0" fillId="17" borderId="7" xfId="0" applyNumberFormat="1" applyFill="1" applyBorder="1" applyAlignment="1">
      <alignment horizontal="center" vertical="center" wrapText="1"/>
    </xf>
    <xf numFmtId="1" fontId="0" fillId="17" borderId="1" xfId="0" applyNumberFormat="1" applyFill="1" applyBorder="1" applyAlignment="1">
      <alignment horizontal="center" vertical="center" wrapText="1"/>
    </xf>
    <xf numFmtId="1" fontId="0" fillId="17" borderId="1" xfId="7" applyNumberFormat="1" applyFont="1" applyFill="1" applyBorder="1" applyAlignment="1">
      <alignment horizontal="center" vertical="center"/>
    </xf>
    <xf numFmtId="9" fontId="0" fillId="17" borderId="18" xfId="9" applyFont="1" applyFill="1" applyBorder="1" applyAlignment="1">
      <alignment horizontal="center" vertical="center" wrapText="1"/>
    </xf>
    <xf numFmtId="167" fontId="0" fillId="7" borderId="7" xfId="8" applyNumberFormat="1" applyFont="1" applyFill="1" applyBorder="1" applyAlignment="1">
      <alignment horizontal="center" vertical="center"/>
    </xf>
    <xf numFmtId="167" fontId="0" fillId="7" borderId="1" xfId="8" applyNumberFormat="1" applyFont="1" applyFill="1" applyBorder="1" applyAlignment="1">
      <alignment horizontal="center" vertical="center"/>
    </xf>
    <xf numFmtId="167" fontId="0" fillId="7" borderId="1" xfId="0" applyNumberFormat="1" applyFill="1" applyBorder="1" applyAlignment="1">
      <alignment horizontal="center" vertical="center"/>
    </xf>
    <xf numFmtId="166" fontId="0" fillId="12" borderId="1" xfId="8" applyNumberFormat="1" applyFont="1" applyFill="1" applyBorder="1" applyAlignment="1">
      <alignment horizontal="center" vertical="center" wrapText="1"/>
    </xf>
    <xf numFmtId="0" fontId="28" fillId="18" borderId="18" xfId="0" applyFont="1" applyFill="1" applyBorder="1" applyAlignment="1">
      <alignment horizontal="center" vertical="center" wrapText="1"/>
    </xf>
    <xf numFmtId="44" fontId="8" fillId="17" borderId="1" xfId="8" applyFont="1" applyFill="1" applyBorder="1" applyAlignment="1">
      <alignment horizontal="center" vertical="center" wrapText="1"/>
    </xf>
    <xf numFmtId="44" fontId="1" fillId="17" borderId="1" xfId="8" applyFont="1" applyFill="1" applyBorder="1" applyAlignment="1">
      <alignment vertical="center" wrapText="1"/>
    </xf>
    <xf numFmtId="0" fontId="0" fillId="12" borderId="1" xfId="0" applyFill="1" applyBorder="1" applyAlignment="1">
      <alignment horizontal="center" vertical="center"/>
    </xf>
    <xf numFmtId="0" fontId="0" fillId="10" borderId="7" xfId="0" applyFill="1" applyBorder="1" applyAlignment="1">
      <alignment horizontal="center" vertical="center" wrapText="1"/>
    </xf>
    <xf numFmtId="165" fontId="0" fillId="10" borderId="7" xfId="9" applyNumberFormat="1" applyFont="1" applyFill="1" applyBorder="1" applyAlignment="1">
      <alignment horizontal="center" vertical="center" wrapText="1"/>
    </xf>
    <xf numFmtId="0" fontId="8" fillId="10" borderId="7" xfId="0" applyFont="1" applyFill="1" applyBorder="1" applyAlignment="1">
      <alignment horizontal="center" vertical="center" wrapText="1"/>
    </xf>
    <xf numFmtId="0" fontId="0" fillId="10" borderId="8" xfId="0" applyFill="1" applyBorder="1" applyAlignment="1">
      <alignment horizontal="center" vertical="center" wrapText="1"/>
    </xf>
    <xf numFmtId="0" fontId="0" fillId="10" borderId="10" xfId="0" applyFill="1" applyBorder="1" applyAlignment="1">
      <alignment horizontal="center" vertical="center" wrapText="1"/>
    </xf>
    <xf numFmtId="0" fontId="0" fillId="10" borderId="23" xfId="0" applyFill="1" applyBorder="1" applyAlignment="1">
      <alignment horizontal="center" vertical="center" wrapText="1"/>
    </xf>
    <xf numFmtId="165" fontId="0" fillId="10" borderId="23" xfId="9" applyNumberFormat="1" applyFont="1" applyFill="1" applyBorder="1" applyAlignment="1">
      <alignment horizontal="center" vertical="center" wrapText="1"/>
    </xf>
    <xf numFmtId="0" fontId="8" fillId="10" borderId="23" xfId="0" applyFont="1" applyFill="1" applyBorder="1" applyAlignment="1">
      <alignment horizontal="center" vertical="center" wrapText="1"/>
    </xf>
    <xf numFmtId="0" fontId="0" fillId="10" borderId="25" xfId="0" applyFill="1" applyBorder="1" applyAlignment="1">
      <alignment horizontal="center" vertical="center" wrapText="1"/>
    </xf>
    <xf numFmtId="0" fontId="0" fillId="12" borderId="7" xfId="0" applyFill="1" applyBorder="1" applyAlignment="1">
      <alignment horizontal="center" vertical="center" wrapText="1"/>
    </xf>
    <xf numFmtId="165" fontId="0" fillId="12" borderId="7" xfId="9" applyNumberFormat="1" applyFont="1" applyFill="1" applyBorder="1" applyAlignment="1">
      <alignment horizontal="center" vertical="center" wrapText="1"/>
    </xf>
    <xf numFmtId="0" fontId="8" fillId="12" borderId="7" xfId="0" applyFont="1" applyFill="1" applyBorder="1" applyAlignment="1">
      <alignment horizontal="center" vertical="center" wrapText="1"/>
    </xf>
    <xf numFmtId="0" fontId="0" fillId="12" borderId="8" xfId="0" applyFill="1" applyBorder="1" applyAlignment="1">
      <alignment horizontal="center" vertical="center" wrapText="1"/>
    </xf>
    <xf numFmtId="0" fontId="0" fillId="12" borderId="10" xfId="0" applyFill="1" applyBorder="1" applyAlignment="1">
      <alignment horizontal="center" vertical="center" wrapText="1"/>
    </xf>
    <xf numFmtId="0" fontId="8" fillId="12" borderId="10" xfId="0" applyFont="1" applyFill="1" applyBorder="1" applyAlignment="1">
      <alignment horizontal="center" vertical="center" wrapText="1"/>
    </xf>
    <xf numFmtId="0" fontId="0" fillId="12" borderId="23" xfId="0" applyFill="1" applyBorder="1" applyAlignment="1">
      <alignment horizontal="center" vertical="center" wrapText="1"/>
    </xf>
    <xf numFmtId="165" fontId="0" fillId="12" borderId="23" xfId="9" applyNumberFormat="1" applyFont="1" applyFill="1" applyBorder="1" applyAlignment="1">
      <alignment horizontal="center" vertical="center" wrapText="1"/>
    </xf>
    <xf numFmtId="0" fontId="8" fillId="12" borderId="23" xfId="0" applyFont="1" applyFill="1" applyBorder="1" applyAlignment="1">
      <alignment horizontal="center" vertical="center" wrapText="1"/>
    </xf>
    <xf numFmtId="0" fontId="0" fillId="12" borderId="25" xfId="0" applyFill="1" applyBorder="1" applyAlignment="1">
      <alignment horizontal="center" vertical="center" wrapText="1"/>
    </xf>
    <xf numFmtId="0" fontId="0" fillId="13" borderId="7" xfId="0" applyFill="1" applyBorder="1" applyAlignment="1">
      <alignment horizontal="center" vertical="center" wrapText="1"/>
    </xf>
    <xf numFmtId="0" fontId="27" fillId="13" borderId="7" xfId="0" applyFont="1" applyFill="1" applyBorder="1" applyAlignment="1">
      <alignment horizontal="center" vertical="center" wrapText="1"/>
    </xf>
    <xf numFmtId="165" fontId="0" fillId="13" borderId="7" xfId="9" applyNumberFormat="1" applyFont="1" applyFill="1" applyBorder="1" applyAlignment="1">
      <alignment horizontal="center" vertical="center" wrapText="1"/>
    </xf>
    <xf numFmtId="0" fontId="8" fillId="13" borderId="7" xfId="0" applyFont="1" applyFill="1" applyBorder="1" applyAlignment="1">
      <alignment horizontal="center" vertical="center" wrapText="1"/>
    </xf>
    <xf numFmtId="0" fontId="0" fillId="13" borderId="8" xfId="0" applyFill="1" applyBorder="1" applyAlignment="1">
      <alignment horizontal="center" vertical="center" wrapText="1"/>
    </xf>
    <xf numFmtId="0" fontId="0" fillId="13" borderId="23" xfId="0" applyFill="1" applyBorder="1" applyAlignment="1">
      <alignment horizontal="center" vertical="center" wrapText="1"/>
    </xf>
    <xf numFmtId="165" fontId="0" fillId="13" borderId="23" xfId="9" applyNumberFormat="1" applyFont="1" applyFill="1" applyBorder="1" applyAlignment="1">
      <alignment horizontal="center" vertical="center" wrapText="1"/>
    </xf>
    <xf numFmtId="0" fontId="8" fillId="13" borderId="23" xfId="0" applyFont="1" applyFill="1" applyBorder="1" applyAlignment="1">
      <alignment horizontal="center" vertical="center" wrapText="1"/>
    </xf>
    <xf numFmtId="0" fontId="0" fillId="13" borderId="25" xfId="0" applyFill="1" applyBorder="1" applyAlignment="1">
      <alignment horizontal="center" vertical="center" wrapText="1"/>
    </xf>
    <xf numFmtId="0" fontId="0" fillId="14" borderId="7" xfId="0" applyFill="1" applyBorder="1" applyAlignment="1">
      <alignment horizontal="center" vertical="center" wrapText="1"/>
    </xf>
    <xf numFmtId="165" fontId="0" fillId="14" borderId="7" xfId="9" applyNumberFormat="1" applyFont="1" applyFill="1" applyBorder="1" applyAlignment="1">
      <alignment horizontal="center" vertical="center" wrapText="1"/>
    </xf>
    <xf numFmtId="0" fontId="8" fillId="14" borderId="7" xfId="0" applyFont="1" applyFill="1" applyBorder="1" applyAlignment="1">
      <alignment horizontal="center" vertical="center" wrapText="1"/>
    </xf>
    <xf numFmtId="0" fontId="0" fillId="14" borderId="8" xfId="0" applyFill="1" applyBorder="1" applyAlignment="1">
      <alignment horizontal="center" vertical="center" wrapText="1"/>
    </xf>
    <xf numFmtId="0" fontId="8" fillId="14" borderId="10" xfId="0" applyFont="1" applyFill="1" applyBorder="1" applyAlignment="1">
      <alignment horizontal="center" vertical="center" wrapText="1"/>
    </xf>
    <xf numFmtId="0" fontId="0" fillId="14" borderId="23" xfId="0" applyFill="1" applyBorder="1" applyAlignment="1">
      <alignment horizontal="center" vertical="center" wrapText="1"/>
    </xf>
    <xf numFmtId="3" fontId="0" fillId="14" borderId="23" xfId="0" applyNumberFormat="1" applyFill="1" applyBorder="1" applyAlignment="1">
      <alignment horizontal="center" vertical="center" wrapText="1"/>
    </xf>
    <xf numFmtId="165" fontId="0" fillId="14" borderId="23" xfId="9" applyNumberFormat="1" applyFont="1" applyFill="1" applyBorder="1" applyAlignment="1">
      <alignment horizontal="center" vertical="center" wrapText="1"/>
    </xf>
    <xf numFmtId="0" fontId="8" fillId="14" borderId="23" xfId="0" applyFont="1" applyFill="1" applyBorder="1" applyAlignment="1">
      <alignment horizontal="center" vertical="center" wrapText="1"/>
    </xf>
    <xf numFmtId="0" fontId="0" fillId="14" borderId="25" xfId="0" applyFill="1" applyBorder="1" applyAlignment="1">
      <alignment horizontal="center" vertical="center" wrapText="1"/>
    </xf>
    <xf numFmtId="0" fontId="0" fillId="15" borderId="7" xfId="0" applyFill="1" applyBorder="1" applyAlignment="1">
      <alignment horizontal="center" vertical="center" wrapText="1"/>
    </xf>
    <xf numFmtId="165" fontId="0" fillId="15" borderId="7" xfId="9" applyNumberFormat="1" applyFont="1" applyFill="1" applyBorder="1" applyAlignment="1">
      <alignment horizontal="center" vertical="center" wrapText="1"/>
    </xf>
    <xf numFmtId="0" fontId="8" fillId="15" borderId="7" xfId="0" applyFont="1" applyFill="1" applyBorder="1" applyAlignment="1">
      <alignment horizontal="center" vertical="center" wrapText="1"/>
    </xf>
    <xf numFmtId="0" fontId="0" fillId="15" borderId="8" xfId="0" applyFill="1" applyBorder="1" applyAlignment="1">
      <alignment horizontal="center" vertical="center" wrapText="1"/>
    </xf>
    <xf numFmtId="0" fontId="0" fillId="15" borderId="10" xfId="0" applyFill="1" applyBorder="1" applyAlignment="1">
      <alignment horizontal="center" vertical="center" wrapText="1"/>
    </xf>
    <xf numFmtId="0" fontId="0" fillId="15" borderId="23" xfId="0" applyFill="1" applyBorder="1" applyAlignment="1">
      <alignment horizontal="center" vertical="center" wrapText="1"/>
    </xf>
    <xf numFmtId="165" fontId="0" fillId="15" borderId="23" xfId="9" applyNumberFormat="1" applyFont="1" applyFill="1" applyBorder="1" applyAlignment="1">
      <alignment horizontal="center" vertical="center" wrapText="1"/>
    </xf>
    <xf numFmtId="0" fontId="8" fillId="15" borderId="23" xfId="0" applyFont="1" applyFill="1" applyBorder="1" applyAlignment="1">
      <alignment horizontal="center" vertical="center" wrapText="1"/>
    </xf>
    <xf numFmtId="0" fontId="8" fillId="15" borderId="25" xfId="0" applyFont="1" applyFill="1" applyBorder="1" applyAlignment="1">
      <alignment horizontal="center" vertical="center" wrapText="1"/>
    </xf>
    <xf numFmtId="1" fontId="0" fillId="9" borderId="7" xfId="0" applyNumberFormat="1" applyFill="1" applyBorder="1" applyAlignment="1">
      <alignment horizontal="center" vertical="center" wrapText="1"/>
    </xf>
    <xf numFmtId="1" fontId="0" fillId="9" borderId="1" xfId="0" applyNumberFormat="1" applyFill="1" applyBorder="1" applyAlignment="1">
      <alignment horizontal="center" vertical="center" wrapText="1"/>
    </xf>
    <xf numFmtId="0" fontId="28" fillId="18" borderId="19" xfId="0" applyFont="1" applyFill="1" applyBorder="1" applyAlignment="1">
      <alignment horizontal="center" vertical="center" wrapText="1"/>
    </xf>
    <xf numFmtId="0" fontId="0" fillId="9" borderId="21" xfId="0" applyFill="1" applyBorder="1" applyAlignment="1">
      <alignment horizontal="center" vertical="center" wrapText="1"/>
    </xf>
    <xf numFmtId="0" fontId="0" fillId="9" borderId="21" xfId="0" applyFill="1" applyBorder="1" applyAlignment="1">
      <alignment horizontal="center" vertical="center"/>
    </xf>
    <xf numFmtId="0" fontId="27" fillId="12" borderId="1" xfId="0" applyFont="1" applyFill="1" applyBorder="1" applyAlignment="1">
      <alignment horizontal="center" vertical="center" wrapText="1"/>
    </xf>
    <xf numFmtId="0" fontId="0" fillId="3" borderId="1" xfId="0" applyFill="1" applyBorder="1" applyAlignment="1">
      <alignment horizontal="center" vertical="center"/>
    </xf>
    <xf numFmtId="0" fontId="0" fillId="14" borderId="18" xfId="0" applyFill="1" applyBorder="1" applyAlignment="1">
      <alignment horizontal="center" vertical="center" wrapText="1"/>
    </xf>
    <xf numFmtId="0" fontId="0" fillId="13" borderId="18" xfId="0" applyFill="1" applyBorder="1" applyAlignment="1">
      <alignment horizontal="center" vertical="center" wrapText="1"/>
    </xf>
    <xf numFmtId="0" fontId="0" fillId="12" borderId="18" xfId="0" applyFill="1" applyBorder="1" applyAlignment="1">
      <alignment horizontal="center" vertical="center" wrapText="1"/>
    </xf>
    <xf numFmtId="0" fontId="0" fillId="11" borderId="18" xfId="0" applyFill="1" applyBorder="1" applyAlignment="1">
      <alignment horizontal="center" vertical="center" wrapText="1"/>
    </xf>
    <xf numFmtId="0" fontId="0" fillId="9" borderId="7" xfId="0" applyFill="1" applyBorder="1" applyAlignment="1">
      <alignment horizontal="center" vertical="center" wrapText="1"/>
    </xf>
    <xf numFmtId="0" fontId="0" fillId="9" borderId="20" xfId="0" applyFill="1" applyBorder="1" applyAlignment="1">
      <alignment horizontal="left" vertical="top" wrapText="1"/>
    </xf>
    <xf numFmtId="9" fontId="0" fillId="9" borderId="20" xfId="0" applyNumberFormat="1" applyFill="1" applyBorder="1" applyAlignment="1">
      <alignment horizontal="center" vertical="center" wrapText="1"/>
    </xf>
    <xf numFmtId="1" fontId="0" fillId="9" borderId="20" xfId="0" applyNumberFormat="1" applyFill="1" applyBorder="1" applyAlignment="1">
      <alignment horizontal="center" vertical="center" wrapText="1"/>
    </xf>
    <xf numFmtId="1" fontId="0" fillId="17" borderId="20" xfId="0" applyNumberFormat="1" applyFill="1" applyBorder="1" applyAlignment="1">
      <alignment horizontal="center" vertical="center" wrapText="1"/>
    </xf>
    <xf numFmtId="0" fontId="0" fillId="9" borderId="20" xfId="0" applyFill="1" applyBorder="1" applyAlignment="1">
      <alignment horizontal="center" vertical="center"/>
    </xf>
    <xf numFmtId="0" fontId="0" fillId="7" borderId="18" xfId="0" applyFill="1" applyBorder="1" applyAlignment="1">
      <alignment horizontal="center" vertical="center" wrapText="1"/>
    </xf>
    <xf numFmtId="17" fontId="0" fillId="9" borderId="21" xfId="0" applyNumberFormat="1" applyFill="1" applyBorder="1" applyAlignment="1">
      <alignment horizontal="center" vertical="center"/>
    </xf>
    <xf numFmtId="17" fontId="0" fillId="7" borderId="18" xfId="0" applyNumberFormat="1" applyFill="1" applyBorder="1" applyAlignment="1">
      <alignment horizontal="center" vertical="center"/>
    </xf>
    <xf numFmtId="0" fontId="0" fillId="7" borderId="18" xfId="0" applyFill="1" applyBorder="1" applyAlignment="1">
      <alignment horizontal="center" vertical="center"/>
    </xf>
    <xf numFmtId="44" fontId="0" fillId="7" borderId="18" xfId="8" applyFont="1" applyFill="1" applyBorder="1" applyAlignment="1">
      <alignment vertical="center"/>
    </xf>
    <xf numFmtId="44" fontId="0" fillId="9" borderId="1" xfId="8" applyFont="1" applyFill="1" applyBorder="1" applyAlignment="1">
      <alignment horizontal="center" vertical="center"/>
    </xf>
    <xf numFmtId="44" fontId="0" fillId="17" borderId="1" xfId="8" applyFont="1" applyFill="1" applyBorder="1" applyAlignment="1">
      <alignment horizontal="center" vertical="center"/>
    </xf>
    <xf numFmtId="0" fontId="0" fillId="9" borderId="18" xfId="0" applyFill="1" applyBorder="1" applyAlignment="1">
      <alignment horizontal="center" vertical="center" wrapText="1"/>
    </xf>
    <xf numFmtId="0" fontId="0" fillId="9" borderId="18" xfId="0" applyFill="1" applyBorder="1" applyAlignment="1">
      <alignment horizontal="left" vertical="top" wrapText="1"/>
    </xf>
    <xf numFmtId="0" fontId="0" fillId="17" borderId="18" xfId="0" applyFill="1" applyBorder="1" applyAlignment="1">
      <alignment horizontal="left" vertical="center" wrapText="1"/>
    </xf>
    <xf numFmtId="9" fontId="0" fillId="9" borderId="18" xfId="0" applyNumberFormat="1" applyFill="1" applyBorder="1" applyAlignment="1">
      <alignment horizontal="center" vertical="center" wrapText="1"/>
    </xf>
    <xf numFmtId="1" fontId="0" fillId="9" borderId="18" xfId="0" applyNumberFormat="1" applyFill="1" applyBorder="1" applyAlignment="1">
      <alignment horizontal="center" vertical="center" wrapText="1"/>
    </xf>
    <xf numFmtId="1" fontId="0" fillId="17" borderId="18" xfId="0" applyNumberFormat="1" applyFill="1" applyBorder="1" applyAlignment="1">
      <alignment horizontal="center" vertical="center" wrapText="1"/>
    </xf>
    <xf numFmtId="17" fontId="0" fillId="9" borderId="18" xfId="0" applyNumberFormat="1" applyFill="1" applyBorder="1" applyAlignment="1">
      <alignment horizontal="center" vertical="center"/>
    </xf>
    <xf numFmtId="0" fontId="27" fillId="14" borderId="1" xfId="0" applyFont="1" applyFill="1" applyBorder="1" applyAlignment="1">
      <alignment horizontal="center" vertical="center" wrapText="1"/>
    </xf>
    <xf numFmtId="0" fontId="27" fillId="15" borderId="1" xfId="0" applyFont="1" applyFill="1" applyBorder="1" applyAlignment="1">
      <alignment horizontal="center" vertical="center" wrapText="1"/>
    </xf>
    <xf numFmtId="0" fontId="24" fillId="3" borderId="1" xfId="0" applyFont="1" applyFill="1" applyBorder="1" applyAlignment="1">
      <alignment vertical="center" wrapText="1"/>
    </xf>
    <xf numFmtId="0" fontId="24" fillId="3" borderId="23" xfId="0" applyFont="1" applyFill="1" applyBorder="1" applyAlignment="1">
      <alignment vertical="center" wrapText="1"/>
    </xf>
    <xf numFmtId="0" fontId="0" fillId="3" borderId="1" xfId="0" applyFill="1" applyBorder="1" applyAlignment="1">
      <alignment horizontal="left" vertical="center" wrapText="1"/>
    </xf>
    <xf numFmtId="0" fontId="0" fillId="3" borderId="23" xfId="0" applyFill="1" applyBorder="1" applyAlignment="1">
      <alignment horizontal="left" vertical="center" wrapText="1"/>
    </xf>
    <xf numFmtId="1" fontId="0" fillId="3" borderId="1" xfId="7" applyNumberFormat="1" applyFont="1" applyFill="1" applyBorder="1" applyAlignment="1">
      <alignment horizontal="center" vertical="center"/>
    </xf>
    <xf numFmtId="17" fontId="0" fillId="3" borderId="1" xfId="0" applyNumberFormat="1" applyFill="1" applyBorder="1" applyAlignment="1">
      <alignment horizontal="center" vertical="center"/>
    </xf>
    <xf numFmtId="44" fontId="0" fillId="3" borderId="1" xfId="8" applyFont="1" applyFill="1" applyBorder="1" applyAlignment="1">
      <alignment horizontal="center" vertical="center"/>
    </xf>
    <xf numFmtId="0" fontId="0" fillId="3" borderId="1" xfId="0" applyFill="1" applyBorder="1" applyAlignment="1">
      <alignment vertical="center" wrapText="1"/>
    </xf>
    <xf numFmtId="0" fontId="27" fillId="16" borderId="1" xfId="0" applyFont="1" applyFill="1" applyBorder="1" applyAlignment="1">
      <alignment horizontal="center" vertical="center" wrapText="1"/>
    </xf>
    <xf numFmtId="0" fontId="27" fillId="11" borderId="1" xfId="0" applyFont="1" applyFill="1" applyBorder="1" applyAlignment="1">
      <alignment horizontal="center" vertical="center" wrapText="1"/>
    </xf>
    <xf numFmtId="0" fontId="27" fillId="13" borderId="1" xfId="0" applyFont="1" applyFill="1" applyBorder="1" applyAlignment="1">
      <alignment horizontal="center" vertical="center" wrapText="1"/>
    </xf>
    <xf numFmtId="0" fontId="28" fillId="18" borderId="16" xfId="0" applyFont="1" applyFill="1" applyBorder="1" applyAlignment="1">
      <alignment horizontal="center" vertical="center" wrapText="1"/>
    </xf>
    <xf numFmtId="44" fontId="8" fillId="7" borderId="42" xfId="8" applyFont="1" applyFill="1" applyBorder="1" applyAlignment="1">
      <alignment horizontal="center" vertical="center" wrapText="1"/>
    </xf>
    <xf numFmtId="44" fontId="8" fillId="7" borderId="43" xfId="8" applyFont="1" applyFill="1" applyBorder="1" applyAlignment="1">
      <alignment horizontal="center" vertical="center" wrapText="1"/>
    </xf>
    <xf numFmtId="0" fontId="24" fillId="7" borderId="18" xfId="0" applyFont="1" applyFill="1" applyBorder="1" applyAlignment="1">
      <alignment horizontal="center" vertical="center" wrapText="1"/>
    </xf>
    <xf numFmtId="9" fontId="0" fillId="7" borderId="18" xfId="0" applyNumberFormat="1" applyFill="1" applyBorder="1" applyAlignment="1">
      <alignment horizontal="center" vertical="center"/>
    </xf>
    <xf numFmtId="0" fontId="1" fillId="7" borderId="18" xfId="0" applyFont="1" applyFill="1" applyBorder="1" applyAlignment="1">
      <alignment horizontal="center" vertical="center"/>
    </xf>
    <xf numFmtId="0" fontId="8" fillId="7" borderId="18" xfId="0" applyFont="1" applyFill="1" applyBorder="1" applyAlignment="1">
      <alignment horizontal="center" vertical="center"/>
    </xf>
    <xf numFmtId="0" fontId="8" fillId="17" borderId="18" xfId="0" applyFont="1" applyFill="1" applyBorder="1" applyAlignment="1">
      <alignment horizontal="center" vertical="center"/>
    </xf>
    <xf numFmtId="0" fontId="0" fillId="7" borderId="30" xfId="0" applyFill="1" applyBorder="1" applyAlignment="1">
      <alignment horizontal="center" vertical="center"/>
    </xf>
    <xf numFmtId="0" fontId="0" fillId="7" borderId="44" xfId="0" applyFill="1" applyBorder="1" applyAlignment="1">
      <alignment horizontal="center" vertical="center"/>
    </xf>
    <xf numFmtId="0" fontId="26" fillId="17" borderId="7" xfId="0" applyFont="1" applyFill="1" applyBorder="1" applyAlignment="1">
      <alignment horizontal="center" vertical="center"/>
    </xf>
    <xf numFmtId="9" fontId="1" fillId="17" borderId="1" xfId="9" applyFont="1" applyFill="1" applyBorder="1" applyAlignment="1">
      <alignment horizontal="center" vertical="center"/>
    </xf>
    <xf numFmtId="9" fontId="26" fillId="17" borderId="7" xfId="0" applyNumberFormat="1" applyFont="1" applyFill="1" applyBorder="1" applyAlignment="1">
      <alignment horizontal="center" vertical="center"/>
    </xf>
    <xf numFmtId="9" fontId="0" fillId="17" borderId="7" xfId="9" applyFont="1" applyFill="1" applyBorder="1" applyAlignment="1">
      <alignment horizontal="center" vertical="center" wrapText="1"/>
    </xf>
    <xf numFmtId="9" fontId="26" fillId="17" borderId="18" xfId="0" applyNumberFormat="1" applyFont="1" applyFill="1" applyBorder="1" applyAlignment="1">
      <alignment horizontal="center" vertical="center"/>
    </xf>
    <xf numFmtId="0" fontId="26" fillId="17" borderId="18" xfId="0" applyFont="1" applyFill="1" applyBorder="1" applyAlignment="1">
      <alignment horizontal="center" vertical="center"/>
    </xf>
    <xf numFmtId="0" fontId="0" fillId="8" borderId="18" xfId="0" applyFill="1" applyBorder="1" applyAlignment="1">
      <alignment horizontal="center" vertical="center"/>
    </xf>
    <xf numFmtId="0" fontId="25" fillId="3" borderId="1" xfId="0" applyFont="1" applyFill="1" applyBorder="1" applyAlignment="1">
      <alignment horizontal="center" vertical="center"/>
    </xf>
    <xf numFmtId="0" fontId="8" fillId="3" borderId="1" xfId="0" applyFont="1" applyFill="1" applyBorder="1" applyAlignment="1">
      <alignment horizontal="center" vertical="center"/>
    </xf>
    <xf numFmtId="0" fontId="8" fillId="17" borderId="1" xfId="0" applyFont="1" applyFill="1" applyBorder="1" applyAlignment="1">
      <alignment horizontal="center" vertical="center"/>
    </xf>
    <xf numFmtId="0" fontId="28" fillId="18" borderId="11" xfId="0" applyFont="1" applyFill="1" applyBorder="1" applyAlignment="1">
      <alignment horizontal="center" vertical="center" wrapText="1"/>
    </xf>
    <xf numFmtId="0" fontId="0" fillId="8" borderId="20" xfId="0" applyFill="1" applyBorder="1" applyAlignment="1">
      <alignment horizontal="center" vertical="center"/>
    </xf>
    <xf numFmtId="0" fontId="0" fillId="8" borderId="18" xfId="0" applyFill="1" applyBorder="1" applyAlignment="1">
      <alignment horizontal="center" wrapText="1"/>
    </xf>
    <xf numFmtId="0" fontId="0" fillId="8" borderId="20" xfId="0" applyFill="1" applyBorder="1" applyAlignment="1">
      <alignment horizontal="center" vertical="center" wrapText="1"/>
    </xf>
    <xf numFmtId="167" fontId="0" fillId="7" borderId="7" xfId="0" applyNumberFormat="1" applyFill="1" applyBorder="1" applyAlignment="1">
      <alignment horizontal="center" vertical="center"/>
    </xf>
    <xf numFmtId="0" fontId="24" fillId="7" borderId="23" xfId="0" applyFont="1" applyFill="1" applyBorder="1" applyAlignment="1">
      <alignment horizontal="center" vertical="center" wrapText="1"/>
    </xf>
    <xf numFmtId="49" fontId="0" fillId="7" borderId="47" xfId="7" applyNumberFormat="1" applyFont="1" applyFill="1" applyBorder="1" applyAlignment="1">
      <alignment horizontal="center" vertical="center" wrapText="1"/>
    </xf>
    <xf numFmtId="0" fontId="0" fillId="7" borderId="18" xfId="0" applyFill="1" applyBorder="1" applyAlignment="1">
      <alignment vertical="center" wrapText="1"/>
    </xf>
    <xf numFmtId="9" fontId="1" fillId="17" borderId="18" xfId="9" applyFont="1" applyFill="1" applyBorder="1" applyAlignment="1">
      <alignment horizontal="center" vertical="center"/>
    </xf>
    <xf numFmtId="0" fontId="0" fillId="17" borderId="18" xfId="0" applyFill="1" applyBorder="1" applyAlignment="1">
      <alignment horizontal="center" vertical="center"/>
    </xf>
    <xf numFmtId="0" fontId="0" fillId="7" borderId="18" xfId="0" applyFill="1" applyBorder="1" applyAlignment="1">
      <alignment vertical="center"/>
    </xf>
    <xf numFmtId="17" fontId="0" fillId="9" borderId="7" xfId="0" applyNumberFormat="1" applyFill="1" applyBorder="1" applyAlignment="1">
      <alignment horizontal="center" vertical="center"/>
    </xf>
    <xf numFmtId="44" fontId="0" fillId="9" borderId="7" xfId="8" applyFont="1" applyFill="1" applyBorder="1" applyAlignment="1">
      <alignment horizontal="center" vertical="center"/>
    </xf>
    <xf numFmtId="0" fontId="0" fillId="0" borderId="25" xfId="0" applyBorder="1" applyAlignment="1">
      <alignment vertical="center" wrapText="1"/>
    </xf>
    <xf numFmtId="9" fontId="0" fillId="3" borderId="1" xfId="0" applyNumberFormat="1" applyFill="1" applyBorder="1" applyAlignment="1">
      <alignment horizontal="center" vertical="center"/>
    </xf>
    <xf numFmtId="0" fontId="29" fillId="18" borderId="19" xfId="0" applyFont="1" applyFill="1" applyBorder="1" applyAlignment="1">
      <alignment horizontal="center" vertical="center" wrapText="1"/>
    </xf>
    <xf numFmtId="1" fontId="0" fillId="17" borderId="7" xfId="7" applyNumberFormat="1" applyFont="1" applyFill="1" applyBorder="1" applyAlignment="1">
      <alignment horizontal="center" vertical="center"/>
    </xf>
    <xf numFmtId="17" fontId="0" fillId="3" borderId="7" xfId="0" applyNumberFormat="1" applyFill="1" applyBorder="1" applyAlignment="1">
      <alignment horizontal="center" vertical="center"/>
    </xf>
    <xf numFmtId="44" fontId="0" fillId="3" borderId="7" xfId="8" applyFont="1" applyFill="1" applyBorder="1" applyAlignment="1">
      <alignment horizontal="center" vertical="center"/>
    </xf>
    <xf numFmtId="0" fontId="0" fillId="3" borderId="7" xfId="0" applyFill="1" applyBorder="1" applyAlignment="1">
      <alignment vertical="center" wrapText="1"/>
    </xf>
    <xf numFmtId="1" fontId="0" fillId="17" borderId="23" xfId="7" applyNumberFormat="1" applyFont="1" applyFill="1" applyBorder="1" applyAlignment="1">
      <alignment horizontal="center" vertical="center"/>
    </xf>
    <xf numFmtId="17" fontId="0" fillId="3" borderId="23" xfId="0" applyNumberFormat="1" applyFill="1" applyBorder="1" applyAlignment="1">
      <alignment horizontal="center" vertical="center"/>
    </xf>
    <xf numFmtId="44" fontId="0" fillId="3" borderId="23" xfId="8" applyFont="1" applyFill="1" applyBorder="1" applyAlignment="1">
      <alignment horizontal="center" vertical="center"/>
    </xf>
    <xf numFmtId="0" fontId="0" fillId="3" borderId="23" xfId="0" applyFill="1" applyBorder="1" applyAlignment="1">
      <alignment vertical="center" wrapText="1"/>
    </xf>
    <xf numFmtId="0" fontId="0" fillId="16" borderId="7" xfId="0" applyFill="1" applyBorder="1" applyAlignment="1">
      <alignment horizontal="center" vertical="center" wrapText="1"/>
    </xf>
    <xf numFmtId="14" fontId="0" fillId="16" borderId="7" xfId="0" applyNumberFormat="1" applyFill="1" applyBorder="1" applyAlignment="1">
      <alignment horizontal="center" vertical="center" wrapText="1"/>
    </xf>
    <xf numFmtId="0" fontId="27" fillId="16" borderId="7" xfId="0" applyFont="1" applyFill="1" applyBorder="1" applyAlignment="1">
      <alignment horizontal="center" vertical="center" wrapText="1"/>
    </xf>
    <xf numFmtId="166" fontId="0" fillId="16" borderId="7" xfId="8" applyNumberFormat="1" applyFont="1" applyFill="1" applyBorder="1" applyAlignment="1">
      <alignment horizontal="right" vertical="center" wrapText="1"/>
    </xf>
    <xf numFmtId="166" fontId="0" fillId="17" borderId="7" xfId="8" applyNumberFormat="1" applyFont="1" applyFill="1" applyBorder="1" applyAlignment="1">
      <alignment horizontal="right" vertical="center" wrapText="1"/>
    </xf>
    <xf numFmtId="8" fontId="0" fillId="16" borderId="8" xfId="0" applyNumberFormat="1" applyFill="1" applyBorder="1" applyAlignment="1">
      <alignment horizontal="center" vertical="center" wrapText="1"/>
    </xf>
    <xf numFmtId="8" fontId="0" fillId="16" borderId="10" xfId="0" applyNumberFormat="1" applyFill="1" applyBorder="1" applyAlignment="1">
      <alignment horizontal="center" vertical="center" wrapText="1"/>
    </xf>
    <xf numFmtId="166" fontId="0" fillId="17" borderId="23" xfId="8" applyNumberFormat="1" applyFont="1" applyFill="1" applyBorder="1" applyAlignment="1">
      <alignment horizontal="right" vertical="center" wrapText="1"/>
    </xf>
    <xf numFmtId="0" fontId="0" fillId="16" borderId="18" xfId="0" applyFill="1" applyBorder="1" applyAlignment="1">
      <alignment horizontal="center" vertical="center" wrapText="1"/>
    </xf>
    <xf numFmtId="165" fontId="0" fillId="16" borderId="18" xfId="9" applyNumberFormat="1" applyFont="1" applyFill="1" applyBorder="1" applyAlignment="1">
      <alignment horizontal="center" vertical="center" wrapText="1"/>
    </xf>
    <xf numFmtId="14" fontId="0" fillId="16" borderId="18" xfId="0" applyNumberFormat="1" applyFill="1" applyBorder="1" applyAlignment="1">
      <alignment horizontal="center" vertical="center" wrapText="1"/>
    </xf>
    <xf numFmtId="0" fontId="27" fillId="16" borderId="18" xfId="0" applyFont="1" applyFill="1" applyBorder="1" applyAlignment="1">
      <alignment horizontal="center" vertical="center" wrapText="1"/>
    </xf>
    <xf numFmtId="0" fontId="6" fillId="16" borderId="18" xfId="0" applyFont="1" applyFill="1" applyBorder="1" applyAlignment="1">
      <alignment horizontal="center" vertical="center"/>
    </xf>
    <xf numFmtId="166" fontId="0" fillId="16" borderId="18" xfId="8" applyNumberFormat="1" applyFont="1" applyFill="1" applyBorder="1" applyAlignment="1">
      <alignment horizontal="right" vertical="center" wrapText="1"/>
    </xf>
    <xf numFmtId="166" fontId="0" fillId="17" borderId="18" xfId="8" applyNumberFormat="1" applyFont="1" applyFill="1" applyBorder="1" applyAlignment="1">
      <alignment horizontal="right" vertical="center" wrapText="1"/>
    </xf>
    <xf numFmtId="8" fontId="0" fillId="16" borderId="30" xfId="0" applyNumberFormat="1" applyFill="1" applyBorder="1" applyAlignment="1">
      <alignment horizontal="center" vertical="center" wrapText="1"/>
    </xf>
    <xf numFmtId="14" fontId="0" fillId="11" borderId="7" xfId="0" applyNumberFormat="1" applyFill="1" applyBorder="1" applyAlignment="1">
      <alignment horizontal="center" vertical="center" wrapText="1"/>
    </xf>
    <xf numFmtId="0" fontId="27" fillId="11" borderId="7" xfId="0" applyFont="1" applyFill="1" applyBorder="1" applyAlignment="1">
      <alignment horizontal="center" vertical="center" wrapText="1"/>
    </xf>
    <xf numFmtId="3" fontId="0" fillId="11" borderId="7" xfId="0" applyNumberFormat="1" applyFill="1" applyBorder="1" applyAlignment="1">
      <alignment horizontal="center" vertical="center" wrapText="1"/>
    </xf>
    <xf numFmtId="0" fontId="6" fillId="11" borderId="7" xfId="0" applyFont="1" applyFill="1" applyBorder="1" applyAlignment="1">
      <alignment horizontal="center" vertical="center" wrapText="1"/>
    </xf>
    <xf numFmtId="166" fontId="0" fillId="11" borderId="7" xfId="8" applyNumberFormat="1" applyFont="1" applyFill="1" applyBorder="1" applyAlignment="1">
      <alignment horizontal="right" vertical="center" wrapText="1"/>
    </xf>
    <xf numFmtId="165" fontId="0" fillId="11" borderId="18" xfId="9" applyNumberFormat="1" applyFont="1" applyFill="1" applyBorder="1" applyAlignment="1">
      <alignment horizontal="center" vertical="center" wrapText="1"/>
    </xf>
    <xf numFmtId="14" fontId="0" fillId="11" borderId="18" xfId="0" applyNumberFormat="1" applyFill="1" applyBorder="1" applyAlignment="1">
      <alignment horizontal="center" vertical="center" wrapText="1"/>
    </xf>
    <xf numFmtId="0" fontId="27" fillId="11" borderId="18" xfId="0" applyFont="1" applyFill="1" applyBorder="1" applyAlignment="1">
      <alignment horizontal="center" vertical="center" wrapText="1"/>
    </xf>
    <xf numFmtId="3" fontId="0" fillId="11" borderId="18" xfId="0" applyNumberFormat="1" applyFill="1" applyBorder="1" applyAlignment="1">
      <alignment horizontal="center" vertical="center" wrapText="1"/>
    </xf>
    <xf numFmtId="0" fontId="6" fillId="11" borderId="18" xfId="0" applyFont="1" applyFill="1" applyBorder="1" applyAlignment="1">
      <alignment horizontal="center" vertical="center"/>
    </xf>
    <xf numFmtId="166" fontId="0" fillId="11" borderId="18" xfId="8" applyNumberFormat="1" applyFont="1" applyFill="1" applyBorder="1" applyAlignment="1">
      <alignment horizontal="right" vertical="center" wrapText="1"/>
    </xf>
    <xf numFmtId="0" fontId="0" fillId="11" borderId="30" xfId="0" applyFill="1" applyBorder="1" applyAlignment="1">
      <alignment horizontal="center" vertical="center" wrapText="1"/>
    </xf>
    <xf numFmtId="0" fontId="0" fillId="12" borderId="1" xfId="0" applyFill="1" applyBorder="1" applyAlignment="1">
      <alignment vertical="center" wrapText="1"/>
    </xf>
    <xf numFmtId="0" fontId="27" fillId="12" borderId="7" xfId="0" applyFont="1" applyFill="1" applyBorder="1" applyAlignment="1">
      <alignment horizontal="center" vertical="center" wrapText="1"/>
    </xf>
    <xf numFmtId="14" fontId="0" fillId="12" borderId="7" xfId="0" applyNumberFormat="1" applyFill="1" applyBorder="1" applyAlignment="1">
      <alignment horizontal="center" vertical="center" wrapText="1"/>
    </xf>
    <xf numFmtId="166" fontId="0" fillId="12" borderId="7" xfId="8" applyNumberFormat="1" applyFont="1" applyFill="1" applyBorder="1" applyAlignment="1">
      <alignment horizontal="center" vertical="center" wrapText="1"/>
    </xf>
    <xf numFmtId="165" fontId="0" fillId="12" borderId="18" xfId="9" applyNumberFormat="1" applyFont="1" applyFill="1" applyBorder="1" applyAlignment="1">
      <alignment horizontal="center" vertical="center" wrapText="1"/>
    </xf>
    <xf numFmtId="14" fontId="0" fillId="12" borderId="18" xfId="0" applyNumberFormat="1" applyFill="1" applyBorder="1" applyAlignment="1">
      <alignment horizontal="center" vertical="center" wrapText="1"/>
    </xf>
    <xf numFmtId="0" fontId="27" fillId="12" borderId="18" xfId="0" applyFont="1" applyFill="1" applyBorder="1" applyAlignment="1">
      <alignment horizontal="center" vertical="center" wrapText="1"/>
    </xf>
    <xf numFmtId="0" fontId="6" fillId="12" borderId="18" xfId="0" applyFont="1" applyFill="1" applyBorder="1" applyAlignment="1">
      <alignment horizontal="center" vertical="center"/>
    </xf>
    <xf numFmtId="166" fontId="0" fillId="12" borderId="18" xfId="8" applyNumberFormat="1" applyFont="1" applyFill="1" applyBorder="1" applyAlignment="1">
      <alignment horizontal="center" vertical="center" wrapText="1"/>
    </xf>
    <xf numFmtId="0" fontId="0" fillId="12" borderId="30" xfId="0" applyFill="1" applyBorder="1" applyAlignment="1">
      <alignment horizontal="center" vertical="center" wrapText="1"/>
    </xf>
    <xf numFmtId="14" fontId="0" fillId="13" borderId="7" xfId="0" applyNumberFormat="1" applyFill="1" applyBorder="1" applyAlignment="1">
      <alignment horizontal="center" vertical="center" wrapText="1"/>
    </xf>
    <xf numFmtId="0" fontId="6" fillId="13" borderId="7" xfId="0" applyFont="1" applyFill="1" applyBorder="1" applyAlignment="1">
      <alignment horizontal="center" vertical="center" wrapText="1"/>
    </xf>
    <xf numFmtId="166" fontId="0" fillId="13" borderId="7" xfId="8" applyNumberFormat="1" applyFont="1" applyFill="1" applyBorder="1" applyAlignment="1">
      <alignment horizontal="right" vertical="center" wrapText="1"/>
    </xf>
    <xf numFmtId="0" fontId="0" fillId="13" borderId="10" xfId="0" applyFill="1" applyBorder="1" applyAlignment="1">
      <alignment horizontal="center" vertical="center" wrapText="1"/>
    </xf>
    <xf numFmtId="165" fontId="0" fillId="13" borderId="18" xfId="9" applyNumberFormat="1" applyFont="1" applyFill="1" applyBorder="1" applyAlignment="1">
      <alignment horizontal="center" vertical="center" wrapText="1"/>
    </xf>
    <xf numFmtId="14" fontId="0" fillId="13" borderId="18" xfId="0" applyNumberFormat="1" applyFill="1" applyBorder="1" applyAlignment="1">
      <alignment horizontal="center" vertical="center" wrapText="1"/>
    </xf>
    <xf numFmtId="0" fontId="6" fillId="13" borderId="18" xfId="0" applyFont="1" applyFill="1" applyBorder="1" applyAlignment="1">
      <alignment horizontal="center" vertical="center"/>
    </xf>
    <xf numFmtId="166" fontId="0" fillId="13" borderId="18" xfId="8" applyNumberFormat="1" applyFont="1" applyFill="1" applyBorder="1" applyAlignment="1">
      <alignment horizontal="right" vertical="center" wrapText="1"/>
    </xf>
    <xf numFmtId="0" fontId="0" fillId="13" borderId="30" xfId="0" applyFill="1" applyBorder="1" applyAlignment="1">
      <alignment horizontal="center" vertical="center" wrapText="1"/>
    </xf>
    <xf numFmtId="14" fontId="0" fillId="14" borderId="7" xfId="0" applyNumberFormat="1" applyFill="1" applyBorder="1" applyAlignment="1">
      <alignment horizontal="center" vertical="center" wrapText="1"/>
    </xf>
    <xf numFmtId="0" fontId="27" fillId="14" borderId="7" xfId="0" applyFont="1" applyFill="1" applyBorder="1" applyAlignment="1">
      <alignment horizontal="center" vertical="center" wrapText="1"/>
    </xf>
    <xf numFmtId="166" fontId="0" fillId="14" borderId="7" xfId="8" applyNumberFormat="1" applyFont="1" applyFill="1" applyBorder="1" applyAlignment="1">
      <alignment horizontal="right" vertical="center" wrapText="1"/>
    </xf>
    <xf numFmtId="0" fontId="0" fillId="14" borderId="10" xfId="0" applyFill="1" applyBorder="1" applyAlignment="1">
      <alignment horizontal="center" vertical="center" wrapText="1"/>
    </xf>
    <xf numFmtId="165" fontId="0" fillId="14" borderId="18" xfId="9" applyNumberFormat="1" applyFont="1" applyFill="1" applyBorder="1" applyAlignment="1">
      <alignment horizontal="center" vertical="center" wrapText="1"/>
    </xf>
    <xf numFmtId="14" fontId="0" fillId="14" borderId="18" xfId="0" applyNumberFormat="1" applyFill="1" applyBorder="1" applyAlignment="1">
      <alignment horizontal="center" vertical="center" wrapText="1"/>
    </xf>
    <xf numFmtId="0" fontId="27" fillId="14" borderId="18" xfId="0" applyFont="1" applyFill="1" applyBorder="1" applyAlignment="1">
      <alignment horizontal="center" vertical="center" wrapText="1"/>
    </xf>
    <xf numFmtId="166" fontId="0" fillId="14" borderId="18" xfId="8" applyNumberFormat="1" applyFont="1" applyFill="1" applyBorder="1" applyAlignment="1">
      <alignment horizontal="right" vertical="center" wrapText="1"/>
    </xf>
    <xf numFmtId="0" fontId="0" fillId="14" borderId="30" xfId="0" applyFill="1" applyBorder="1" applyAlignment="1">
      <alignment horizontal="center" vertical="center" wrapText="1"/>
    </xf>
    <xf numFmtId="14" fontId="0" fillId="15" borderId="7" xfId="0" applyNumberFormat="1" applyFill="1" applyBorder="1" applyAlignment="1">
      <alignment horizontal="center" vertical="center" wrapText="1"/>
    </xf>
    <xf numFmtId="0" fontId="27" fillId="15" borderId="7" xfId="0" applyFont="1" applyFill="1" applyBorder="1" applyAlignment="1">
      <alignment horizontal="center" vertical="center" wrapText="1"/>
    </xf>
    <xf numFmtId="166" fontId="0" fillId="15" borderId="7" xfId="8" applyNumberFormat="1" applyFont="1" applyFill="1" applyBorder="1" applyAlignment="1">
      <alignment horizontal="right" vertical="center" wrapText="1"/>
    </xf>
    <xf numFmtId="14" fontId="0" fillId="15" borderId="23" xfId="0" applyNumberFormat="1" applyFill="1" applyBorder="1" applyAlignment="1">
      <alignment horizontal="center" vertical="center" wrapText="1"/>
    </xf>
    <xf numFmtId="0" fontId="27" fillId="15" borderId="23" xfId="0" applyFont="1" applyFill="1" applyBorder="1" applyAlignment="1">
      <alignment horizontal="center" vertical="center" wrapText="1"/>
    </xf>
    <xf numFmtId="166" fontId="0" fillId="15" borderId="23" xfId="8" applyNumberFormat="1" applyFont="1" applyFill="1" applyBorder="1" applyAlignment="1">
      <alignment horizontal="right" vertical="center" wrapText="1"/>
    </xf>
    <xf numFmtId="0" fontId="0" fillId="15" borderId="25" xfId="0" applyFill="1" applyBorder="1" applyAlignment="1">
      <alignment horizontal="center" vertical="center" wrapText="1"/>
    </xf>
    <xf numFmtId="0" fontId="27" fillId="10" borderId="7" xfId="0" applyFont="1" applyFill="1" applyBorder="1" applyAlignment="1">
      <alignment horizontal="center" vertical="center" wrapText="1"/>
    </xf>
    <xf numFmtId="0" fontId="27" fillId="10" borderId="1" xfId="0" applyFont="1" applyFill="1" applyBorder="1" applyAlignment="1">
      <alignment horizontal="center" vertical="center" wrapText="1"/>
    </xf>
    <xf numFmtId="0" fontId="27" fillId="10" borderId="23" xfId="0" applyFont="1" applyFill="1" applyBorder="1" applyAlignment="1">
      <alignment horizontal="center" vertical="center" wrapText="1"/>
    </xf>
    <xf numFmtId="0" fontId="27" fillId="12" borderId="23" xfId="0" applyFont="1" applyFill="1" applyBorder="1" applyAlignment="1">
      <alignment horizontal="center" vertical="center" wrapText="1"/>
    </xf>
    <xf numFmtId="0" fontId="0" fillId="19" borderId="39" xfId="0" applyFill="1" applyBorder="1" applyAlignment="1">
      <alignment horizontal="center" vertical="center" wrapText="1"/>
    </xf>
    <xf numFmtId="0" fontId="0" fillId="19" borderId="40" xfId="0" applyFill="1" applyBorder="1" applyAlignment="1">
      <alignment horizontal="center" vertical="center" wrapText="1"/>
    </xf>
    <xf numFmtId="9" fontId="0" fillId="19" borderId="40" xfId="9" applyFont="1" applyFill="1" applyBorder="1" applyAlignment="1">
      <alignment horizontal="center" vertical="center" wrapText="1"/>
    </xf>
    <xf numFmtId="165" fontId="0" fillId="19" borderId="40" xfId="9" applyNumberFormat="1" applyFont="1" applyFill="1" applyBorder="1" applyAlignment="1">
      <alignment horizontal="center" vertical="center" wrapText="1"/>
    </xf>
    <xf numFmtId="0" fontId="0" fillId="19" borderId="41" xfId="0" applyFill="1" applyBorder="1" applyAlignment="1">
      <alignment horizontal="center" vertical="center" wrapText="1"/>
    </xf>
    <xf numFmtId="0" fontId="0" fillId="20" borderId="39" xfId="0" applyFill="1" applyBorder="1" applyAlignment="1">
      <alignment horizontal="center" vertical="center" wrapText="1"/>
    </xf>
    <xf numFmtId="0" fontId="0" fillId="20" borderId="40" xfId="0" applyFill="1" applyBorder="1" applyAlignment="1">
      <alignment horizontal="center" vertical="center" wrapText="1"/>
    </xf>
    <xf numFmtId="9" fontId="0" fillId="20" borderId="40" xfId="9" applyFont="1" applyFill="1" applyBorder="1" applyAlignment="1">
      <alignment horizontal="center" vertical="center" wrapText="1"/>
    </xf>
    <xf numFmtId="165" fontId="0" fillId="20" borderId="40" xfId="9" applyNumberFormat="1" applyFont="1" applyFill="1" applyBorder="1" applyAlignment="1">
      <alignment horizontal="center" vertical="center" wrapText="1"/>
    </xf>
    <xf numFmtId="0" fontId="0" fillId="20" borderId="41" xfId="0" applyFill="1" applyBorder="1" applyAlignment="1">
      <alignment horizontal="center" vertical="center" wrapText="1"/>
    </xf>
    <xf numFmtId="0" fontId="0" fillId="21" borderId="39" xfId="0" applyFill="1" applyBorder="1" applyAlignment="1">
      <alignment horizontal="center" vertical="center" wrapText="1"/>
    </xf>
    <xf numFmtId="0" fontId="0" fillId="21" borderId="40" xfId="0" applyFill="1" applyBorder="1" applyAlignment="1">
      <alignment horizontal="center" vertical="center" wrapText="1"/>
    </xf>
    <xf numFmtId="9" fontId="0" fillId="21" borderId="40" xfId="9" applyFont="1" applyFill="1" applyBorder="1" applyAlignment="1">
      <alignment horizontal="center" vertical="center" wrapText="1"/>
    </xf>
    <xf numFmtId="165" fontId="0" fillId="21" borderId="40" xfId="9" applyNumberFormat="1" applyFont="1" applyFill="1" applyBorder="1" applyAlignment="1">
      <alignment horizontal="center" vertical="center" wrapText="1"/>
    </xf>
    <xf numFmtId="0" fontId="0" fillId="21" borderId="41" xfId="0" applyFill="1" applyBorder="1" applyAlignment="1">
      <alignment horizontal="center" vertical="center" wrapText="1"/>
    </xf>
    <xf numFmtId="0" fontId="0" fillId="11" borderId="39" xfId="0" applyFill="1" applyBorder="1" applyAlignment="1">
      <alignment horizontal="center" vertical="center" wrapText="1"/>
    </xf>
    <xf numFmtId="0" fontId="0" fillId="11" borderId="40" xfId="0" applyFill="1" applyBorder="1" applyAlignment="1">
      <alignment horizontal="center" vertical="center" wrapText="1"/>
    </xf>
    <xf numFmtId="9" fontId="0" fillId="11" borderId="40" xfId="9" applyFont="1" applyFill="1" applyBorder="1" applyAlignment="1">
      <alignment horizontal="center" vertical="center" wrapText="1"/>
    </xf>
    <xf numFmtId="165" fontId="0" fillId="11" borderId="40" xfId="9" applyNumberFormat="1" applyFont="1" applyFill="1" applyBorder="1" applyAlignment="1">
      <alignment horizontal="center" vertical="center" wrapText="1"/>
    </xf>
    <xf numFmtId="0" fontId="0" fillId="11" borderId="41" xfId="0" applyFill="1" applyBorder="1" applyAlignment="1">
      <alignment horizontal="center" vertical="center" wrapText="1"/>
    </xf>
    <xf numFmtId="0" fontId="0" fillId="12" borderId="39" xfId="0" applyFill="1" applyBorder="1" applyAlignment="1">
      <alignment horizontal="center" vertical="center" wrapText="1"/>
    </xf>
    <xf numFmtId="0" fontId="0" fillId="12" borderId="40" xfId="0" applyFill="1" applyBorder="1" applyAlignment="1">
      <alignment horizontal="center" vertical="center" wrapText="1"/>
    </xf>
    <xf numFmtId="9" fontId="0" fillId="12" borderId="40" xfId="9" applyFont="1" applyFill="1" applyBorder="1" applyAlignment="1">
      <alignment horizontal="center" vertical="center" wrapText="1"/>
    </xf>
    <xf numFmtId="165" fontId="0" fillId="12" borderId="40" xfId="9" applyNumberFormat="1" applyFont="1" applyFill="1" applyBorder="1" applyAlignment="1">
      <alignment horizontal="center" vertical="center" wrapText="1"/>
    </xf>
    <xf numFmtId="0" fontId="0" fillId="12" borderId="41" xfId="0" applyFill="1" applyBorder="1" applyAlignment="1">
      <alignment horizontal="center" vertical="center" wrapText="1"/>
    </xf>
    <xf numFmtId="0" fontId="0" fillId="22" borderId="39" xfId="0" applyFill="1" applyBorder="1" applyAlignment="1">
      <alignment horizontal="center" vertical="center" wrapText="1"/>
    </xf>
    <xf numFmtId="0" fontId="0" fillId="22" borderId="40" xfId="0" applyFill="1" applyBorder="1" applyAlignment="1">
      <alignment horizontal="center" vertical="center" wrapText="1"/>
    </xf>
    <xf numFmtId="9" fontId="0" fillId="22" borderId="40" xfId="9" applyFont="1" applyFill="1" applyBorder="1" applyAlignment="1">
      <alignment horizontal="center" vertical="center" wrapText="1"/>
    </xf>
    <xf numFmtId="165" fontId="0" fillId="22" borderId="40" xfId="9" applyNumberFormat="1" applyFont="1" applyFill="1" applyBorder="1" applyAlignment="1">
      <alignment horizontal="center" vertical="center" wrapText="1"/>
    </xf>
    <xf numFmtId="0" fontId="0" fillId="22" borderId="41" xfId="0" applyFill="1" applyBorder="1" applyAlignment="1">
      <alignment horizontal="center" vertical="center" wrapText="1"/>
    </xf>
    <xf numFmtId="0" fontId="0" fillId="23" borderId="39" xfId="0" applyFill="1" applyBorder="1" applyAlignment="1">
      <alignment horizontal="center" vertical="center" wrapText="1"/>
    </xf>
    <xf numFmtId="0" fontId="0" fillId="24" borderId="39" xfId="0" applyFill="1" applyBorder="1" applyAlignment="1">
      <alignment horizontal="center" vertical="center" wrapText="1"/>
    </xf>
    <xf numFmtId="0" fontId="0" fillId="24" borderId="40" xfId="0" applyFill="1" applyBorder="1" applyAlignment="1">
      <alignment horizontal="center" vertical="center" wrapText="1"/>
    </xf>
    <xf numFmtId="9" fontId="0" fillId="24" borderId="40" xfId="9" applyFont="1" applyFill="1" applyBorder="1" applyAlignment="1">
      <alignment horizontal="center" vertical="center" wrapText="1"/>
    </xf>
    <xf numFmtId="165" fontId="0" fillId="24" borderId="40" xfId="9" applyNumberFormat="1" applyFont="1" applyFill="1" applyBorder="1" applyAlignment="1">
      <alignment horizontal="center" vertical="center" wrapText="1"/>
    </xf>
    <xf numFmtId="0" fontId="0" fillId="24" borderId="41" xfId="0" applyFill="1" applyBorder="1" applyAlignment="1">
      <alignment horizontal="center" vertical="center" wrapText="1"/>
    </xf>
    <xf numFmtId="165" fontId="0" fillId="17" borderId="7" xfId="9" applyNumberFormat="1" applyFont="1" applyFill="1" applyBorder="1" applyAlignment="1">
      <alignment horizontal="center" vertical="center" wrapText="1"/>
    </xf>
    <xf numFmtId="165" fontId="0" fillId="17" borderId="1" xfId="9" applyNumberFormat="1" applyFont="1" applyFill="1" applyBorder="1" applyAlignment="1">
      <alignment horizontal="center" vertical="center" wrapText="1"/>
    </xf>
    <xf numFmtId="165" fontId="0" fillId="17" borderId="18" xfId="9" applyNumberFormat="1" applyFont="1" applyFill="1" applyBorder="1" applyAlignment="1">
      <alignment horizontal="center" vertical="center" wrapText="1"/>
    </xf>
    <xf numFmtId="10" fontId="0" fillId="17" borderId="7" xfId="9" applyNumberFormat="1" applyFont="1" applyFill="1" applyBorder="1" applyAlignment="1">
      <alignment horizontal="center" vertical="center" wrapText="1"/>
    </xf>
    <xf numFmtId="165" fontId="0" fillId="17" borderId="23" xfId="9" applyNumberFormat="1" applyFont="1" applyFill="1" applyBorder="1" applyAlignment="1">
      <alignment horizontal="center" vertical="center" wrapText="1"/>
    </xf>
    <xf numFmtId="165" fontId="27" fillId="15" borderId="1" xfId="0" applyNumberFormat="1" applyFont="1" applyFill="1" applyBorder="1" applyAlignment="1">
      <alignment horizontal="center" vertical="center" wrapText="1"/>
    </xf>
    <xf numFmtId="0" fontId="0" fillId="25" borderId="40" xfId="0" applyFill="1" applyBorder="1" applyAlignment="1">
      <alignment horizontal="center" vertical="center" wrapText="1"/>
    </xf>
    <xf numFmtId="9" fontId="0" fillId="25" borderId="40" xfId="9" applyFont="1" applyFill="1" applyBorder="1" applyAlignment="1">
      <alignment horizontal="center" vertical="center" wrapText="1"/>
    </xf>
    <xf numFmtId="165" fontId="0" fillId="25" borderId="40" xfId="9" applyNumberFormat="1" applyFont="1" applyFill="1" applyBorder="1" applyAlignment="1">
      <alignment horizontal="center" vertical="center" wrapText="1"/>
    </xf>
    <xf numFmtId="0" fontId="0" fillId="25" borderId="41" xfId="0" applyFill="1" applyBorder="1" applyAlignment="1">
      <alignment horizontal="center" vertical="center" wrapText="1"/>
    </xf>
    <xf numFmtId="0" fontId="16" fillId="2" borderId="2" xfId="0" applyFont="1" applyFill="1" applyBorder="1" applyAlignment="1">
      <alignment horizontal="left" vertical="center" wrapText="1"/>
    </xf>
    <xf numFmtId="0" fontId="16" fillId="2" borderId="3" xfId="0" applyFont="1" applyFill="1" applyBorder="1" applyAlignment="1">
      <alignment horizontal="left" vertical="center" wrapText="1"/>
    </xf>
    <xf numFmtId="0" fontId="16" fillId="2" borderId="4" xfId="0" applyFont="1" applyFill="1" applyBorder="1" applyAlignment="1">
      <alignment horizontal="left" vertical="center" wrapText="1"/>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4" fillId="3" borderId="1" xfId="0" applyFont="1" applyFill="1" applyBorder="1" applyAlignment="1">
      <alignment horizontal="left" vertical="center"/>
    </xf>
    <xf numFmtId="0" fontId="16" fillId="2"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6" fillId="2" borderId="1" xfId="0" applyFont="1" applyFill="1" applyBorder="1" applyAlignment="1">
      <alignment horizontal="left" vertical="center"/>
    </xf>
    <xf numFmtId="0" fontId="11" fillId="0" borderId="1" xfId="0" applyFont="1" applyBorder="1" applyAlignment="1">
      <alignment horizontal="left" vertical="center" wrapText="1"/>
    </xf>
    <xf numFmtId="0" fontId="4" fillId="3" borderId="1" xfId="0" applyFont="1" applyFill="1" applyBorder="1" applyAlignment="1">
      <alignment horizontal="left" vertical="center" wrapText="1"/>
    </xf>
    <xf numFmtId="0" fontId="16" fillId="0" borderId="1" xfId="0" applyFont="1" applyBorder="1" applyAlignment="1">
      <alignment horizontal="left" vertical="center"/>
    </xf>
    <xf numFmtId="0" fontId="16" fillId="0" borderId="1" xfId="0" applyFont="1" applyBorder="1" applyAlignment="1">
      <alignment horizontal="left"/>
    </xf>
    <xf numFmtId="0" fontId="17" fillId="0" borderId="1" xfId="0" applyFont="1" applyBorder="1" applyAlignment="1">
      <alignment horizontal="left"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6" fillId="0" borderId="3" xfId="0" applyFont="1" applyBorder="1" applyAlignment="1">
      <alignment horizont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1" fillId="0" borderId="1" xfId="0" applyFont="1" applyBorder="1" applyAlignment="1">
      <alignment horizontal="left" vertical="center"/>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8" fillId="0" borderId="1" xfId="0" applyFont="1" applyBorder="1" applyAlignment="1">
      <alignment horizontal="left" vertical="center" wrapText="1"/>
    </xf>
    <xf numFmtId="0" fontId="0" fillId="8" borderId="21" xfId="0" applyFill="1" applyBorder="1" applyAlignment="1">
      <alignment horizontal="center" vertical="center"/>
    </xf>
    <xf numFmtId="0" fontId="0" fillId="8" borderId="19" xfId="0" applyFill="1" applyBorder="1" applyAlignment="1">
      <alignment horizontal="center" vertical="center"/>
    </xf>
    <xf numFmtId="0" fontId="0" fillId="8" borderId="20" xfId="0" applyFill="1" applyBorder="1" applyAlignment="1">
      <alignment horizontal="center" vertical="center"/>
    </xf>
    <xf numFmtId="0" fontId="0" fillId="8" borderId="24" xfId="0" applyFill="1" applyBorder="1" applyAlignment="1">
      <alignment horizontal="center" vertical="center"/>
    </xf>
    <xf numFmtId="0" fontId="0" fillId="8" borderId="21" xfId="0" applyFill="1" applyBorder="1" applyAlignment="1">
      <alignment horizontal="center" vertical="center" wrapText="1"/>
    </xf>
    <xf numFmtId="0" fontId="0" fillId="8" borderId="19" xfId="0" applyFill="1" applyBorder="1" applyAlignment="1">
      <alignment horizontal="center" vertical="center" wrapText="1"/>
    </xf>
    <xf numFmtId="0" fontId="0" fillId="8" borderId="24" xfId="0" applyFill="1" applyBorder="1" applyAlignment="1">
      <alignment horizontal="center" vertical="center" wrapText="1"/>
    </xf>
    <xf numFmtId="0" fontId="25" fillId="8" borderId="21" xfId="0" applyFont="1" applyFill="1" applyBorder="1" applyAlignment="1">
      <alignment horizontal="center" vertical="center"/>
    </xf>
    <xf numFmtId="0" fontId="25" fillId="8" borderId="19" xfId="0" applyFont="1" applyFill="1" applyBorder="1" applyAlignment="1">
      <alignment horizontal="center" vertical="center"/>
    </xf>
    <xf numFmtId="0" fontId="25" fillId="8" borderId="20" xfId="0" applyFont="1" applyFill="1" applyBorder="1" applyAlignment="1">
      <alignment horizontal="center" vertical="center"/>
    </xf>
    <xf numFmtId="0" fontId="26" fillId="8" borderId="21" xfId="0" applyFont="1" applyFill="1" applyBorder="1" applyAlignment="1">
      <alignment horizontal="center" vertical="center"/>
    </xf>
    <xf numFmtId="0" fontId="26" fillId="8" borderId="19" xfId="0" applyFont="1" applyFill="1" applyBorder="1" applyAlignment="1">
      <alignment horizontal="center" vertical="center"/>
    </xf>
    <xf numFmtId="0" fontId="26" fillId="8" borderId="20" xfId="0" applyFont="1" applyFill="1" applyBorder="1" applyAlignment="1">
      <alignment horizontal="center" vertical="center"/>
    </xf>
    <xf numFmtId="49" fontId="0" fillId="8" borderId="21" xfId="7" applyNumberFormat="1" applyFont="1" applyFill="1" applyBorder="1" applyAlignment="1">
      <alignment horizontal="center" vertical="center"/>
    </xf>
    <xf numFmtId="49" fontId="0" fillId="8" borderId="19" xfId="7" applyNumberFormat="1" applyFont="1" applyFill="1" applyBorder="1" applyAlignment="1">
      <alignment horizontal="center" vertical="center"/>
    </xf>
    <xf numFmtId="49" fontId="0" fillId="8" borderId="24" xfId="7" applyNumberFormat="1" applyFont="1" applyFill="1" applyBorder="1" applyAlignment="1">
      <alignment horizontal="center" vertic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2" borderId="4" xfId="0" applyFont="1" applyFill="1" applyBorder="1" applyAlignment="1">
      <alignment horizontal="center"/>
    </xf>
    <xf numFmtId="0" fontId="2" fillId="2" borderId="1" xfId="0" applyFont="1" applyFill="1" applyBorder="1" applyAlignment="1">
      <alignment horizontal="center" vertical="center"/>
    </xf>
    <xf numFmtId="1" fontId="0" fillId="7" borderId="7" xfId="7" applyNumberFormat="1" applyFont="1" applyFill="1" applyBorder="1" applyAlignment="1">
      <alignment horizontal="center" vertical="center" wrapText="1"/>
    </xf>
    <xf numFmtId="1" fontId="0" fillId="7" borderId="1" xfId="7" applyNumberFormat="1" applyFont="1" applyFill="1" applyBorder="1" applyAlignment="1">
      <alignment horizontal="center" vertical="center" wrapText="1"/>
    </xf>
    <xf numFmtId="1" fontId="0" fillId="7" borderId="18" xfId="7" applyNumberFormat="1" applyFont="1" applyFill="1" applyBorder="1" applyAlignment="1">
      <alignment horizontal="center" vertical="center" wrapText="1"/>
    </xf>
    <xf numFmtId="0" fontId="5" fillId="2" borderId="11"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2" xfId="0" applyFont="1" applyFill="1" applyBorder="1" applyAlignment="1">
      <alignment horizontal="center" vertical="center"/>
    </xf>
    <xf numFmtId="0" fontId="0" fillId="7" borderId="7" xfId="0" applyFill="1" applyBorder="1" applyAlignment="1">
      <alignment horizontal="center" vertical="center" wrapText="1"/>
    </xf>
    <xf numFmtId="0" fontId="0" fillId="7" borderId="1" xfId="0" applyFill="1" applyBorder="1" applyAlignment="1">
      <alignment horizontal="center" vertical="center" wrapText="1"/>
    </xf>
    <xf numFmtId="0" fontId="0" fillId="7" borderId="18" xfId="0" applyFill="1" applyBorder="1" applyAlignment="1">
      <alignment horizontal="center" vertical="center" wrapText="1"/>
    </xf>
    <xf numFmtId="0" fontId="24" fillId="7" borderId="7" xfId="0" applyFont="1" applyFill="1" applyBorder="1" applyAlignment="1">
      <alignment horizontal="center" vertical="center" wrapText="1"/>
    </xf>
    <xf numFmtId="0" fontId="24" fillId="7" borderId="1" xfId="0" applyFont="1" applyFill="1" applyBorder="1" applyAlignment="1">
      <alignment horizontal="center" vertical="center" wrapText="1"/>
    </xf>
    <xf numFmtId="0" fontId="24" fillId="7" borderId="18" xfId="0" applyFont="1" applyFill="1" applyBorder="1" applyAlignment="1">
      <alignment horizontal="center" vertical="center" wrapText="1"/>
    </xf>
    <xf numFmtId="0" fontId="0" fillId="2" borderId="6" xfId="0" applyFill="1" applyBorder="1" applyAlignment="1">
      <alignment horizontal="center" vertical="center" wrapText="1"/>
    </xf>
    <xf numFmtId="0" fontId="0" fillId="2" borderId="9" xfId="0" applyFill="1" applyBorder="1" applyAlignment="1">
      <alignment horizontal="center" vertical="center" wrapText="1"/>
    </xf>
    <xf numFmtId="0" fontId="0" fillId="2" borderId="22" xfId="0" applyFill="1" applyBorder="1" applyAlignment="1">
      <alignment horizontal="center" vertical="center" wrapText="1"/>
    </xf>
    <xf numFmtId="0" fontId="0" fillId="3" borderId="6" xfId="0" applyFill="1" applyBorder="1" applyAlignment="1">
      <alignment horizontal="center" vertical="center" wrapText="1"/>
    </xf>
    <xf numFmtId="0" fontId="0" fillId="3" borderId="22" xfId="0" applyFill="1" applyBorder="1" applyAlignment="1">
      <alignment horizontal="center" vertical="center" wrapText="1"/>
    </xf>
    <xf numFmtId="0" fontId="0" fillId="3" borderId="7" xfId="0" applyFill="1" applyBorder="1" applyAlignment="1">
      <alignment horizontal="center" vertical="center" wrapText="1"/>
    </xf>
    <xf numFmtId="0" fontId="0" fillId="3" borderId="23" xfId="0" applyFill="1" applyBorder="1" applyAlignment="1">
      <alignment horizontal="center" vertical="center" wrapText="1"/>
    </xf>
    <xf numFmtId="49" fontId="0" fillId="3" borderId="7" xfId="7" applyNumberFormat="1" applyFont="1" applyFill="1" applyBorder="1" applyAlignment="1">
      <alignment horizontal="center" vertical="center" wrapText="1"/>
    </xf>
    <xf numFmtId="49" fontId="0" fillId="3" borderId="23" xfId="7" applyNumberFormat="1" applyFont="1" applyFill="1" applyBorder="1" applyAlignment="1">
      <alignment horizontal="center" vertical="center" wrapText="1"/>
    </xf>
    <xf numFmtId="0" fontId="24" fillId="8" borderId="7" xfId="0" applyFont="1" applyFill="1" applyBorder="1" applyAlignment="1">
      <alignment horizontal="center" vertical="center" wrapText="1"/>
    </xf>
    <xf numFmtId="0" fontId="24" fillId="8" borderId="1" xfId="0" applyFont="1" applyFill="1" applyBorder="1" applyAlignment="1">
      <alignment horizontal="center" vertical="center" wrapText="1"/>
    </xf>
    <xf numFmtId="0" fontId="24" fillId="8" borderId="23" xfId="0" applyFont="1" applyFill="1" applyBorder="1" applyAlignment="1">
      <alignment horizontal="center" vertical="center" wrapText="1"/>
    </xf>
    <xf numFmtId="0" fontId="0" fillId="8" borderId="7" xfId="0" applyFill="1" applyBorder="1" applyAlignment="1">
      <alignment horizontal="center" vertical="center" wrapText="1"/>
    </xf>
    <xf numFmtId="0" fontId="0" fillId="8" borderId="1" xfId="0" applyFill="1" applyBorder="1" applyAlignment="1">
      <alignment horizontal="center" vertical="center" wrapText="1"/>
    </xf>
    <xf numFmtId="0" fontId="0" fillId="8" borderId="23" xfId="0" applyFill="1" applyBorder="1" applyAlignment="1">
      <alignment horizontal="center" vertical="center" wrapText="1"/>
    </xf>
    <xf numFmtId="1" fontId="0" fillId="8" borderId="7" xfId="7" applyNumberFormat="1" applyFont="1" applyFill="1" applyBorder="1" applyAlignment="1">
      <alignment horizontal="center" vertical="center" wrapText="1"/>
    </xf>
    <xf numFmtId="1" fontId="0" fillId="8" borderId="1" xfId="7" applyNumberFormat="1" applyFont="1" applyFill="1" applyBorder="1" applyAlignment="1">
      <alignment horizontal="center" vertical="center" wrapText="1"/>
    </xf>
    <xf numFmtId="1" fontId="0" fillId="8" borderId="23" xfId="7" applyNumberFormat="1" applyFont="1" applyFill="1" applyBorder="1" applyAlignment="1">
      <alignment horizontal="center" vertical="center" wrapText="1"/>
    </xf>
    <xf numFmtId="0" fontId="0" fillId="2" borderId="21" xfId="0" applyFill="1" applyBorder="1" applyAlignment="1">
      <alignment horizontal="center" vertical="center" wrapText="1"/>
    </xf>
    <xf numFmtId="0" fontId="0" fillId="2" borderId="19" xfId="0" applyFill="1" applyBorder="1" applyAlignment="1">
      <alignment horizontal="center" vertical="center" wrapText="1"/>
    </xf>
    <xf numFmtId="0" fontId="0" fillId="2" borderId="24" xfId="0" applyFill="1" applyBorder="1" applyAlignment="1">
      <alignment horizontal="center" vertical="center" wrapText="1"/>
    </xf>
    <xf numFmtId="0" fontId="0" fillId="2" borderId="3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31" xfId="0" applyFill="1" applyBorder="1" applyAlignment="1">
      <alignment horizontal="center" vertical="center" wrapText="1"/>
    </xf>
    <xf numFmtId="0" fontId="0" fillId="2" borderId="32" xfId="0" applyFill="1" applyBorder="1" applyAlignment="1">
      <alignment horizontal="center" vertical="center" wrapText="1"/>
    </xf>
    <xf numFmtId="0" fontId="19" fillId="2" borderId="1" xfId="0" applyFont="1" applyFill="1" applyBorder="1" applyAlignment="1">
      <alignment horizontal="center"/>
    </xf>
    <xf numFmtId="0" fontId="20" fillId="2" borderId="1" xfId="0" applyFont="1" applyFill="1" applyBorder="1" applyAlignment="1">
      <alignment horizontal="center" vertical="center" wrapText="1"/>
    </xf>
    <xf numFmtId="0" fontId="0" fillId="10" borderId="6" xfId="0" applyFill="1" applyBorder="1" applyAlignment="1">
      <alignment horizontal="center" vertical="center" wrapText="1"/>
    </xf>
    <xf numFmtId="0" fontId="0" fillId="10" borderId="9" xfId="0" applyFill="1" applyBorder="1" applyAlignment="1">
      <alignment horizontal="center" vertical="center" wrapText="1"/>
    </xf>
    <xf numFmtId="0" fontId="0" fillId="10" borderId="22" xfId="0" applyFill="1" applyBorder="1" applyAlignment="1">
      <alignment horizontal="center" vertical="center" wrapText="1"/>
    </xf>
    <xf numFmtId="0" fontId="0" fillId="10" borderId="7"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23" xfId="0" applyFill="1" applyBorder="1" applyAlignment="1">
      <alignment horizontal="center" vertical="center" wrapText="1"/>
    </xf>
    <xf numFmtId="0" fontId="0" fillId="2" borderId="1"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9" xfId="0" applyFill="1" applyBorder="1" applyAlignment="1">
      <alignment horizontal="center" vertical="center" wrapText="1"/>
    </xf>
    <xf numFmtId="0" fontId="0" fillId="11" borderId="22" xfId="0" applyFill="1" applyBorder="1" applyAlignment="1">
      <alignment horizontal="center" vertical="center" wrapText="1"/>
    </xf>
    <xf numFmtId="0" fontId="0" fillId="11" borderId="7"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23" xfId="0" applyFill="1" applyBorder="1" applyAlignment="1">
      <alignment horizontal="center" vertical="center" wrapText="1"/>
    </xf>
    <xf numFmtId="0" fontId="27" fillId="2" borderId="2" xfId="0" applyFont="1" applyFill="1" applyBorder="1" applyAlignment="1">
      <alignment horizontal="center" vertical="center" wrapText="1"/>
    </xf>
    <xf numFmtId="0" fontId="0" fillId="7" borderId="6" xfId="0" applyFill="1" applyBorder="1" applyAlignment="1">
      <alignment horizontal="center" vertical="center" wrapText="1"/>
    </xf>
    <xf numFmtId="0" fontId="0" fillId="7" borderId="9" xfId="0" applyFill="1" applyBorder="1" applyAlignment="1">
      <alignment horizontal="center" vertical="center" wrapText="1"/>
    </xf>
    <xf numFmtId="0" fontId="0" fillId="7" borderId="38" xfId="0" applyFill="1" applyBorder="1" applyAlignment="1">
      <alignment horizontal="center" vertical="center" wrapText="1"/>
    </xf>
    <xf numFmtId="0" fontId="0" fillId="8" borderId="6" xfId="0" applyFill="1" applyBorder="1" applyAlignment="1">
      <alignment horizontal="center" vertical="center" wrapText="1"/>
    </xf>
    <xf numFmtId="0" fontId="0" fillId="8" borderId="9" xfId="0" applyFill="1" applyBorder="1" applyAlignment="1">
      <alignment horizontal="center" vertical="center" wrapText="1"/>
    </xf>
    <xf numFmtId="0" fontId="0" fillId="8" borderId="22" xfId="0" applyFill="1" applyBorder="1" applyAlignment="1">
      <alignment horizontal="center" vertical="center" wrapText="1"/>
    </xf>
    <xf numFmtId="0" fontId="0" fillId="2" borderId="2" xfId="0" applyFill="1" applyBorder="1" applyAlignment="1">
      <alignment horizontal="center" vertical="center" wrapText="1"/>
    </xf>
    <xf numFmtId="0" fontId="0" fillId="12" borderId="6" xfId="0" applyFill="1" applyBorder="1" applyAlignment="1">
      <alignment horizontal="center" vertical="center" wrapText="1"/>
    </xf>
    <xf numFmtId="0" fontId="0" fillId="12" borderId="9" xfId="0" applyFill="1" applyBorder="1" applyAlignment="1">
      <alignment horizontal="center" vertical="center" wrapText="1"/>
    </xf>
    <xf numFmtId="0" fontId="0" fillId="12" borderId="22" xfId="0" applyFill="1" applyBorder="1" applyAlignment="1">
      <alignment horizontal="center" vertical="center" wrapText="1"/>
    </xf>
    <xf numFmtId="0" fontId="0" fillId="12" borderId="7" xfId="0" applyFill="1" applyBorder="1" applyAlignment="1">
      <alignment horizontal="center" vertical="center" wrapText="1"/>
    </xf>
    <xf numFmtId="0" fontId="0" fillId="12" borderId="1" xfId="0" applyFill="1" applyBorder="1" applyAlignment="1">
      <alignment horizontal="center" vertical="center" wrapText="1"/>
    </xf>
    <xf numFmtId="0" fontId="0" fillId="12" borderId="23" xfId="0" applyFill="1" applyBorder="1" applyAlignment="1">
      <alignment horizontal="center" vertical="center" wrapText="1"/>
    </xf>
    <xf numFmtId="0" fontId="0" fillId="13" borderId="6" xfId="0" applyFill="1" applyBorder="1" applyAlignment="1">
      <alignment horizontal="center" vertical="center" wrapText="1"/>
    </xf>
    <xf numFmtId="0" fontId="0" fillId="13" borderId="22" xfId="0" applyFill="1" applyBorder="1" applyAlignment="1">
      <alignment horizontal="center" vertical="center" wrapText="1"/>
    </xf>
    <xf numFmtId="0" fontId="0" fillId="13" borderId="7" xfId="0" applyFill="1" applyBorder="1" applyAlignment="1">
      <alignment horizontal="center" vertical="center" wrapText="1"/>
    </xf>
    <xf numFmtId="0" fontId="0" fillId="13" borderId="23" xfId="0" applyFill="1" applyBorder="1" applyAlignment="1">
      <alignment horizontal="center" vertical="center" wrapText="1"/>
    </xf>
    <xf numFmtId="0" fontId="0" fillId="14" borderId="6" xfId="0" applyFill="1" applyBorder="1" applyAlignment="1">
      <alignment horizontal="center" vertical="center" wrapText="1"/>
    </xf>
    <xf numFmtId="0" fontId="0" fillId="14" borderId="9" xfId="0" applyFill="1" applyBorder="1" applyAlignment="1">
      <alignment horizontal="center" vertical="center" wrapText="1"/>
    </xf>
    <xf numFmtId="0" fontId="0" fillId="14" borderId="22" xfId="0" applyFill="1" applyBorder="1" applyAlignment="1">
      <alignment horizontal="center" vertical="center" wrapText="1"/>
    </xf>
    <xf numFmtId="0" fontId="0" fillId="14" borderId="7" xfId="0" applyFill="1" applyBorder="1" applyAlignment="1">
      <alignment horizontal="center" vertical="center" wrapText="1"/>
    </xf>
    <xf numFmtId="0" fontId="0" fillId="14" borderId="1" xfId="0" applyFill="1" applyBorder="1" applyAlignment="1">
      <alignment horizontal="center" vertical="center" wrapText="1"/>
    </xf>
    <xf numFmtId="0" fontId="0" fillId="14" borderId="23"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13" xfId="0" applyFill="1" applyBorder="1" applyAlignment="1">
      <alignment horizontal="center" vertical="center" wrapText="1"/>
    </xf>
    <xf numFmtId="0" fontId="0" fillId="15" borderId="26" xfId="0" applyFill="1" applyBorder="1" applyAlignment="1">
      <alignment horizontal="center" vertical="center" wrapText="1"/>
    </xf>
    <xf numFmtId="0" fontId="0" fillId="15" borderId="28" xfId="0" applyFill="1" applyBorder="1" applyAlignment="1">
      <alignment horizontal="center" vertical="center" wrapText="1"/>
    </xf>
    <xf numFmtId="0" fontId="0" fillId="15" borderId="29" xfId="0" applyFill="1" applyBorder="1" applyAlignment="1">
      <alignment horizontal="center" vertical="center" wrapText="1"/>
    </xf>
    <xf numFmtId="0" fontId="0" fillId="15" borderId="21" xfId="0" applyFill="1" applyBorder="1" applyAlignment="1">
      <alignment horizontal="center" vertical="center" wrapText="1"/>
    </xf>
    <xf numFmtId="0" fontId="0" fillId="15" borderId="19" xfId="0" applyFill="1" applyBorder="1" applyAlignment="1">
      <alignment horizontal="center" vertical="center" wrapText="1"/>
    </xf>
    <xf numFmtId="0" fontId="0" fillId="15" borderId="24" xfId="0" applyFill="1" applyBorder="1" applyAlignment="1">
      <alignment horizontal="center" vertical="center" wrapText="1"/>
    </xf>
    <xf numFmtId="0" fontId="0" fillId="7" borderId="26" xfId="0" applyFill="1" applyBorder="1" applyAlignment="1">
      <alignment horizontal="center" vertical="center" wrapText="1"/>
    </xf>
    <xf numFmtId="0" fontId="0" fillId="7" borderId="28" xfId="0" applyFill="1" applyBorder="1" applyAlignment="1">
      <alignment horizontal="center" vertical="center" wrapText="1"/>
    </xf>
    <xf numFmtId="0" fontId="0" fillId="7" borderId="29" xfId="0" applyFill="1" applyBorder="1" applyAlignment="1">
      <alignment horizontal="center" vertical="center" wrapText="1"/>
    </xf>
    <xf numFmtId="0" fontId="0" fillId="7" borderId="21" xfId="0" applyFill="1" applyBorder="1" applyAlignment="1">
      <alignment horizontal="center" vertical="center" wrapText="1"/>
    </xf>
    <xf numFmtId="0" fontId="0" fillId="7" borderId="19" xfId="0" applyFill="1" applyBorder="1" applyAlignment="1">
      <alignment horizontal="center" vertical="center" wrapText="1"/>
    </xf>
    <xf numFmtId="0" fontId="0" fillId="7" borderId="24" xfId="0" applyFill="1" applyBorder="1" applyAlignment="1">
      <alignment horizontal="center" vertical="center" wrapText="1"/>
    </xf>
    <xf numFmtId="0" fontId="14" fillId="2" borderId="11" xfId="0" applyFont="1" applyFill="1" applyBorder="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pplyAlignment="1">
      <alignment horizontal="center" vertical="center"/>
    </xf>
    <xf numFmtId="0" fontId="14" fillId="2" borderId="15"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0" fillId="7" borderId="21" xfId="0" applyFill="1" applyBorder="1" applyAlignment="1">
      <alignment horizontal="center" vertical="center"/>
    </xf>
    <xf numFmtId="0" fontId="0" fillId="7" borderId="19" xfId="0" applyFill="1" applyBorder="1" applyAlignment="1">
      <alignment horizontal="center" vertical="center"/>
    </xf>
    <xf numFmtId="0" fontId="0" fillId="7" borderId="24" xfId="0" applyFill="1" applyBorder="1" applyAlignment="1">
      <alignment horizontal="center" vertical="center"/>
    </xf>
    <xf numFmtId="0" fontId="24" fillId="7" borderId="21" xfId="0" applyFont="1" applyFill="1" applyBorder="1" applyAlignment="1">
      <alignment horizontal="center" vertical="center" wrapText="1"/>
    </xf>
    <xf numFmtId="0" fontId="24" fillId="7" borderId="19" xfId="0" applyFont="1" applyFill="1" applyBorder="1" applyAlignment="1">
      <alignment horizontal="center" vertical="center" wrapText="1"/>
    </xf>
    <xf numFmtId="0" fontId="24" fillId="7" borderId="24" xfId="0" applyFont="1" applyFill="1" applyBorder="1" applyAlignment="1">
      <alignment horizontal="center" vertical="center" wrapText="1"/>
    </xf>
    <xf numFmtId="0" fontId="24" fillId="7" borderId="34" xfId="0" applyFont="1" applyFill="1" applyBorder="1" applyAlignment="1">
      <alignment horizontal="center" vertical="center" wrapText="1"/>
    </xf>
    <xf numFmtId="0" fontId="24" fillId="7" borderId="31" xfId="0" applyFont="1" applyFill="1" applyBorder="1" applyAlignment="1">
      <alignment horizontal="center" vertical="center" wrapText="1"/>
    </xf>
    <xf numFmtId="0" fontId="24" fillId="7" borderId="32" xfId="0" applyFont="1" applyFill="1" applyBorder="1" applyAlignment="1">
      <alignment horizontal="center" vertical="center" wrapText="1"/>
    </xf>
    <xf numFmtId="0" fontId="24" fillId="7" borderId="35" xfId="0" applyFont="1" applyFill="1" applyBorder="1" applyAlignment="1">
      <alignment horizontal="center" vertical="center" wrapText="1"/>
    </xf>
    <xf numFmtId="0" fontId="24" fillId="7" borderId="16" xfId="0" applyFont="1" applyFill="1" applyBorder="1" applyAlignment="1">
      <alignment horizontal="center" vertical="center" wrapText="1"/>
    </xf>
    <xf numFmtId="0" fontId="24" fillId="7" borderId="36" xfId="0" applyFont="1" applyFill="1" applyBorder="1" applyAlignment="1">
      <alignment horizontal="center" vertical="center" wrapText="1"/>
    </xf>
    <xf numFmtId="0" fontId="24" fillId="7" borderId="33" xfId="0" applyFont="1" applyFill="1" applyBorder="1" applyAlignment="1">
      <alignment horizontal="center" vertical="center" wrapText="1"/>
    </xf>
    <xf numFmtId="0" fontId="24" fillId="7" borderId="17" xfId="0" applyFont="1" applyFill="1" applyBorder="1" applyAlignment="1">
      <alignment horizontal="center" vertical="center" wrapText="1"/>
    </xf>
    <xf numFmtId="0" fontId="24" fillId="7" borderId="4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19" fillId="2" borderId="11" xfId="0" applyFont="1" applyFill="1" applyBorder="1" applyAlignment="1">
      <alignment horizontal="center"/>
    </xf>
    <xf numFmtId="0" fontId="19" fillId="2" borderId="12" xfId="0" applyFont="1" applyFill="1" applyBorder="1" applyAlignment="1">
      <alignment horizontal="center"/>
    </xf>
    <xf numFmtId="0" fontId="19" fillId="2" borderId="16" xfId="0" applyFont="1" applyFill="1" applyBorder="1" applyAlignment="1">
      <alignment horizontal="center"/>
    </xf>
    <xf numFmtId="0" fontId="19" fillId="2" borderId="17" xfId="0" applyFont="1" applyFill="1" applyBorder="1" applyAlignment="1">
      <alignment horizontal="center"/>
    </xf>
    <xf numFmtId="0" fontId="19" fillId="2" borderId="13" xfId="0" applyFont="1" applyFill="1" applyBorder="1" applyAlignment="1">
      <alignment horizontal="center"/>
    </xf>
    <xf numFmtId="0" fontId="19" fillId="2" borderId="15" xfId="0" applyFont="1" applyFill="1" applyBorder="1" applyAlignment="1">
      <alignment horizontal="center"/>
    </xf>
    <xf numFmtId="0" fontId="20" fillId="2" borderId="2"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8" borderId="20" xfId="0" applyFill="1" applyBorder="1" applyAlignment="1">
      <alignment horizontal="center" vertical="center" wrapText="1"/>
    </xf>
    <xf numFmtId="0" fontId="0" fillId="8" borderId="18" xfId="0" applyFill="1" applyBorder="1" applyAlignment="1">
      <alignment horizontal="center" vertical="center" wrapText="1"/>
    </xf>
    <xf numFmtId="0" fontId="24" fillId="8" borderId="20" xfId="0" applyFont="1" applyFill="1" applyBorder="1" applyAlignment="1">
      <alignment horizontal="center" vertical="center" wrapText="1"/>
    </xf>
    <xf numFmtId="0" fontId="24" fillId="8" borderId="18" xfId="0" applyFont="1" applyFill="1" applyBorder="1" applyAlignment="1">
      <alignment horizontal="center" vertical="center" wrapText="1"/>
    </xf>
    <xf numFmtId="0" fontId="0" fillId="8" borderId="1" xfId="0" applyFill="1" applyBorder="1" applyAlignment="1">
      <alignment horizontal="center" vertical="center"/>
    </xf>
    <xf numFmtId="0" fontId="0" fillId="8" borderId="18" xfId="0" applyFill="1" applyBorder="1" applyAlignment="1">
      <alignment horizontal="center" vertical="center"/>
    </xf>
    <xf numFmtId="0" fontId="0" fillId="8" borderId="45" xfId="0" applyFill="1" applyBorder="1" applyAlignment="1">
      <alignment horizontal="center" vertical="center" wrapText="1"/>
    </xf>
    <xf numFmtId="0" fontId="0" fillId="8" borderId="10" xfId="0" applyFill="1" applyBorder="1" applyAlignment="1">
      <alignment horizontal="center" vertical="center" wrapText="1"/>
    </xf>
    <xf numFmtId="0" fontId="0" fillId="8" borderId="30" xfId="0" applyFill="1" applyBorder="1" applyAlignment="1">
      <alignment horizontal="center" vertical="center" wrapText="1"/>
    </xf>
    <xf numFmtId="0" fontId="24" fillId="3" borderId="26" xfId="0" applyFont="1" applyFill="1" applyBorder="1" applyAlignment="1">
      <alignment horizontal="center" vertical="center" wrapText="1"/>
    </xf>
    <xf numFmtId="0" fontId="24" fillId="3" borderId="29" xfId="0" applyFont="1" applyFill="1" applyBorder="1" applyAlignment="1">
      <alignment horizontal="center" vertical="center" wrapText="1"/>
    </xf>
    <xf numFmtId="0" fontId="0" fillId="3" borderId="21" xfId="0" applyFill="1" applyBorder="1" applyAlignment="1">
      <alignment horizontal="center" vertical="center" wrapText="1"/>
    </xf>
    <xf numFmtId="0" fontId="0" fillId="3" borderId="24" xfId="0" applyFill="1" applyBorder="1" applyAlignment="1">
      <alignment horizontal="center" vertical="center" wrapText="1"/>
    </xf>
    <xf numFmtId="49" fontId="0" fillId="3" borderId="21" xfId="7" applyNumberFormat="1" applyFont="1" applyFill="1" applyBorder="1" applyAlignment="1">
      <alignment horizontal="center" vertical="center" wrapText="1"/>
    </xf>
    <xf numFmtId="49" fontId="0" fillId="3" borderId="24" xfId="7" applyNumberFormat="1" applyFont="1" applyFill="1" applyBorder="1" applyAlignment="1">
      <alignment horizontal="center" vertical="center" wrapText="1"/>
    </xf>
    <xf numFmtId="0" fontId="24" fillId="3" borderId="21" xfId="0" applyFont="1" applyFill="1" applyBorder="1" applyAlignment="1">
      <alignment horizontal="center" vertical="center" wrapText="1"/>
    </xf>
    <xf numFmtId="0" fontId="24" fillId="3" borderId="24" xfId="0" applyFont="1" applyFill="1" applyBorder="1" applyAlignment="1">
      <alignment horizontal="center" vertical="center" wrapText="1"/>
    </xf>
    <xf numFmtId="0" fontId="0" fillId="3" borderId="21" xfId="0" applyFill="1" applyBorder="1" applyAlignment="1">
      <alignment horizontal="center" vertical="center"/>
    </xf>
    <xf numFmtId="0" fontId="0" fillId="3" borderId="24" xfId="0" applyFill="1" applyBorder="1" applyAlignment="1">
      <alignment horizontal="center" vertical="center"/>
    </xf>
    <xf numFmtId="0" fontId="0" fillId="3" borderId="34" xfId="0" applyFill="1" applyBorder="1" applyAlignment="1">
      <alignment horizontal="center" vertical="center" wrapText="1"/>
    </xf>
    <xf numFmtId="0" fontId="0" fillId="3" borderId="32" xfId="0" applyFill="1" applyBorder="1" applyAlignment="1">
      <alignment horizontal="center" vertical="center" wrapText="1"/>
    </xf>
    <xf numFmtId="0" fontId="0" fillId="8" borderId="28" xfId="0" applyFill="1" applyBorder="1" applyAlignment="1">
      <alignment horizontal="center" vertical="center" wrapText="1"/>
    </xf>
    <xf numFmtId="0" fontId="0" fillId="8" borderId="16" xfId="0" applyFill="1" applyBorder="1" applyAlignment="1">
      <alignment horizontal="center" vertical="center" wrapText="1"/>
    </xf>
    <xf numFmtId="0" fontId="0" fillId="8" borderId="37" xfId="0" applyFill="1" applyBorder="1" applyAlignment="1">
      <alignment horizontal="center" vertical="center" wrapText="1"/>
    </xf>
    <xf numFmtId="0" fontId="0" fillId="8" borderId="38" xfId="0" applyFill="1" applyBorder="1" applyAlignment="1">
      <alignment horizontal="center" vertical="center" wrapText="1"/>
    </xf>
    <xf numFmtId="0" fontId="0" fillId="12" borderId="18" xfId="0" applyFill="1" applyBorder="1" applyAlignment="1">
      <alignment horizontal="center" vertical="center" wrapText="1"/>
    </xf>
    <xf numFmtId="0" fontId="0" fillId="16" borderId="1" xfId="0" applyFill="1" applyBorder="1" applyAlignment="1">
      <alignment horizontal="center" vertical="center" wrapText="1"/>
    </xf>
    <xf numFmtId="0" fontId="0" fillId="11" borderId="18" xfId="0" applyFill="1" applyBorder="1" applyAlignment="1">
      <alignment horizontal="center" vertical="center" wrapText="1"/>
    </xf>
    <xf numFmtId="165" fontId="27" fillId="11" borderId="1" xfId="0" applyNumberFormat="1" applyFont="1" applyFill="1" applyBorder="1" applyAlignment="1">
      <alignment horizontal="center" vertical="center" wrapText="1"/>
    </xf>
    <xf numFmtId="165" fontId="27" fillId="11" borderId="18" xfId="0" applyNumberFormat="1" applyFont="1" applyFill="1" applyBorder="1" applyAlignment="1">
      <alignment horizontal="center" vertical="center" wrapText="1"/>
    </xf>
    <xf numFmtId="0" fontId="0" fillId="17" borderId="1" xfId="0" applyFill="1" applyBorder="1" applyAlignment="1">
      <alignment horizontal="center" vertical="center" wrapText="1"/>
    </xf>
    <xf numFmtId="0" fontId="0" fillId="17" borderId="7" xfId="0" applyFill="1" applyBorder="1" applyAlignment="1">
      <alignment horizontal="center" vertical="center" wrapText="1"/>
    </xf>
    <xf numFmtId="165" fontId="27" fillId="12" borderId="1" xfId="0" applyNumberFormat="1" applyFont="1" applyFill="1" applyBorder="1" applyAlignment="1">
      <alignment horizontal="center" vertical="center" wrapText="1"/>
    </xf>
    <xf numFmtId="0" fontId="0" fillId="17" borderId="18" xfId="0" applyFill="1" applyBorder="1" applyAlignment="1">
      <alignment horizontal="center" vertical="center" wrapText="1"/>
    </xf>
    <xf numFmtId="0" fontId="0" fillId="3" borderId="8" xfId="0" applyFill="1" applyBorder="1" applyAlignment="1">
      <alignment horizontal="center" vertical="center" wrapText="1"/>
    </xf>
    <xf numFmtId="0" fontId="0" fillId="3" borderId="10" xfId="0" applyFill="1" applyBorder="1" applyAlignment="1">
      <alignment horizontal="center" vertical="center" wrapText="1"/>
    </xf>
    <xf numFmtId="0" fontId="0" fillId="3" borderId="25" xfId="0" applyFill="1" applyBorder="1" applyAlignment="1">
      <alignment horizontal="center" vertical="center" wrapText="1"/>
    </xf>
    <xf numFmtId="0" fontId="0" fillId="3" borderId="1" xfId="0" applyFill="1" applyBorder="1" applyAlignment="1">
      <alignment horizontal="center" vertical="center" wrapText="1"/>
    </xf>
    <xf numFmtId="0" fontId="0" fillId="17" borderId="23" xfId="0" applyFill="1" applyBorder="1" applyAlignment="1">
      <alignment horizontal="center" vertical="center" wrapText="1"/>
    </xf>
    <xf numFmtId="164" fontId="0" fillId="3" borderId="7" xfId="7" applyNumberFormat="1" applyFont="1" applyFill="1" applyBorder="1" applyAlignment="1">
      <alignment horizontal="center" vertical="center"/>
    </xf>
    <xf numFmtId="164" fontId="0" fillId="3" borderId="1" xfId="7" applyNumberFormat="1" applyFont="1" applyFill="1" applyBorder="1" applyAlignment="1">
      <alignment horizontal="center" vertical="center"/>
    </xf>
    <xf numFmtId="164" fontId="0" fillId="3" borderId="23" xfId="7" applyNumberFormat="1" applyFont="1" applyFill="1" applyBorder="1" applyAlignment="1">
      <alignment horizontal="center" vertical="center"/>
    </xf>
    <xf numFmtId="0" fontId="0" fillId="3" borderId="1" xfId="0" applyFill="1" applyBorder="1" applyAlignment="1">
      <alignment horizontal="center" vertical="center"/>
    </xf>
    <xf numFmtId="0" fontId="0" fillId="3" borderId="23" xfId="0" applyFill="1" applyBorder="1" applyAlignment="1">
      <alignment horizontal="center" vertical="center"/>
    </xf>
    <xf numFmtId="0" fontId="24" fillId="3" borderId="7" xfId="0" applyFont="1" applyFill="1" applyBorder="1" applyAlignment="1">
      <alignment horizontal="center" vertical="center" wrapText="1"/>
    </xf>
    <xf numFmtId="0" fontId="24" fillId="3" borderId="1" xfId="0" applyFont="1" applyFill="1" applyBorder="1" applyAlignment="1">
      <alignment horizontal="center" vertical="center" wrapText="1"/>
    </xf>
    <xf numFmtId="0" fontId="24" fillId="3" borderId="23" xfId="0" applyFont="1" applyFill="1" applyBorder="1" applyAlignment="1">
      <alignment horizontal="center" vertical="center" wrapText="1"/>
    </xf>
    <xf numFmtId="0" fontId="0" fillId="17" borderId="21" xfId="0" applyFill="1" applyBorder="1" applyAlignment="1">
      <alignment horizontal="center" vertical="center" wrapText="1"/>
    </xf>
    <xf numFmtId="0" fontId="0" fillId="17" borderId="19" xfId="0" applyFill="1" applyBorder="1" applyAlignment="1">
      <alignment horizontal="center" vertical="center" wrapText="1"/>
    </xf>
    <xf numFmtId="0" fontId="0" fillId="17" borderId="20" xfId="0" applyFill="1" applyBorder="1" applyAlignment="1">
      <alignment horizontal="center" vertical="center" wrapText="1"/>
    </xf>
    <xf numFmtId="0" fontId="0" fillId="17" borderId="24" xfId="0" applyFill="1" applyBorder="1" applyAlignment="1">
      <alignment horizontal="center" vertical="center" wrapText="1"/>
    </xf>
    <xf numFmtId="44" fontId="0" fillId="3" borderId="7" xfId="8" applyFont="1" applyFill="1" applyBorder="1" applyAlignment="1">
      <alignment horizontal="center" vertical="center"/>
    </xf>
    <xf numFmtId="44" fontId="0" fillId="3" borderId="1" xfId="8" applyFont="1" applyFill="1" applyBorder="1" applyAlignment="1">
      <alignment horizontal="center" vertical="center"/>
    </xf>
    <xf numFmtId="17" fontId="0" fillId="3" borderId="7" xfId="0" applyNumberFormat="1" applyFill="1" applyBorder="1" applyAlignment="1">
      <alignment horizontal="center" vertical="center"/>
    </xf>
    <xf numFmtId="17" fontId="0" fillId="3" borderId="1" xfId="0" applyNumberFormat="1" applyFill="1" applyBorder="1" applyAlignment="1">
      <alignment horizontal="center" vertical="center"/>
    </xf>
    <xf numFmtId="44" fontId="0" fillId="3" borderId="23" xfId="8" applyFont="1" applyFill="1" applyBorder="1" applyAlignment="1">
      <alignment horizontal="center" vertical="center"/>
    </xf>
    <xf numFmtId="44" fontId="0" fillId="17" borderId="1" xfId="8" applyFont="1" applyFill="1" applyBorder="1" applyAlignment="1">
      <alignment horizontal="center" vertical="center"/>
    </xf>
    <xf numFmtId="44" fontId="0" fillId="17" borderId="23" xfId="8" applyFont="1" applyFill="1" applyBorder="1" applyAlignment="1">
      <alignment horizontal="center" vertical="center"/>
    </xf>
    <xf numFmtId="0" fontId="24" fillId="3" borderId="6" xfId="0" applyFont="1" applyFill="1" applyBorder="1" applyAlignment="1">
      <alignment horizontal="center" vertical="center" wrapText="1"/>
    </xf>
    <xf numFmtId="0" fontId="24" fillId="3" borderId="9" xfId="0" applyFont="1" applyFill="1" applyBorder="1" applyAlignment="1">
      <alignment horizontal="center" vertical="center" wrapText="1"/>
    </xf>
    <xf numFmtId="0" fontId="24" fillId="3" borderId="22" xfId="0" applyFont="1" applyFill="1" applyBorder="1" applyAlignment="1">
      <alignment horizontal="center" vertical="center" wrapText="1"/>
    </xf>
    <xf numFmtId="1" fontId="0" fillId="3" borderId="7" xfId="0" applyNumberFormat="1" applyFill="1" applyBorder="1" applyAlignment="1">
      <alignment horizontal="center" vertical="center"/>
    </xf>
    <xf numFmtId="1" fontId="0" fillId="3" borderId="1" xfId="0" applyNumberFormat="1" applyFill="1" applyBorder="1" applyAlignment="1">
      <alignment horizontal="center" vertical="center"/>
    </xf>
    <xf numFmtId="1" fontId="0" fillId="3" borderId="23" xfId="0" applyNumberFormat="1" applyFill="1" applyBorder="1" applyAlignment="1">
      <alignment horizontal="center" vertical="center"/>
    </xf>
    <xf numFmtId="0" fontId="0" fillId="0" borderId="8" xfId="0" applyBorder="1" applyAlignment="1">
      <alignment horizontal="left" vertical="center" wrapText="1"/>
    </xf>
    <xf numFmtId="0" fontId="0" fillId="0" borderId="10" xfId="0" applyBorder="1" applyAlignment="1">
      <alignment horizontal="left" vertical="center" wrapText="1"/>
    </xf>
    <xf numFmtId="0" fontId="0" fillId="0" borderId="15" xfId="0" applyBorder="1" applyAlignment="1">
      <alignment horizontal="center"/>
    </xf>
    <xf numFmtId="0" fontId="0" fillId="0" borderId="4" xfId="0" applyBorder="1" applyAlignment="1">
      <alignment horizontal="center"/>
    </xf>
    <xf numFmtId="44" fontId="0" fillId="17" borderId="7" xfId="8" applyFont="1" applyFill="1" applyBorder="1" applyAlignment="1">
      <alignment horizontal="center" vertical="center"/>
    </xf>
    <xf numFmtId="44" fontId="0" fillId="17" borderId="21" xfId="8" applyFont="1" applyFill="1" applyBorder="1" applyAlignment="1">
      <alignment horizontal="center" vertical="center"/>
    </xf>
    <xf numFmtId="44" fontId="0" fillId="17" borderId="19" xfId="8" applyFont="1" applyFill="1" applyBorder="1" applyAlignment="1">
      <alignment horizontal="center" vertical="center"/>
    </xf>
    <xf numFmtId="44" fontId="0" fillId="17" borderId="20" xfId="8" applyFont="1" applyFill="1" applyBorder="1" applyAlignment="1">
      <alignment horizontal="center" vertical="center"/>
    </xf>
    <xf numFmtId="0" fontId="0" fillId="9" borderId="21" xfId="0" applyFill="1" applyBorder="1" applyAlignment="1">
      <alignment horizontal="center" vertical="center"/>
    </xf>
    <xf numFmtId="0" fontId="0" fillId="9" borderId="19" xfId="0" applyFill="1" applyBorder="1" applyAlignment="1">
      <alignment horizontal="center" vertical="center"/>
    </xf>
    <xf numFmtId="0" fontId="0" fillId="9" borderId="20" xfId="0" applyFill="1" applyBorder="1" applyAlignment="1">
      <alignment horizontal="center" vertical="center"/>
    </xf>
    <xf numFmtId="0" fontId="0" fillId="9" borderId="35" xfId="0" applyFill="1" applyBorder="1" applyAlignment="1">
      <alignment horizontal="center" vertical="center" wrapText="1"/>
    </xf>
    <xf numFmtId="0" fontId="0" fillId="9" borderId="16" xfId="0" applyFill="1" applyBorder="1" applyAlignment="1">
      <alignment horizontal="center" vertical="center" wrapText="1"/>
    </xf>
    <xf numFmtId="0" fontId="0" fillId="3" borderId="7" xfId="0" applyFill="1" applyBorder="1" applyAlignment="1">
      <alignment horizontal="center" vertical="center"/>
    </xf>
    <xf numFmtId="44" fontId="0" fillId="9" borderId="21" xfId="8" applyFont="1" applyFill="1" applyBorder="1" applyAlignment="1">
      <alignment horizontal="center" vertical="center"/>
    </xf>
    <xf numFmtId="44" fontId="0" fillId="9" borderId="19" xfId="8" applyFont="1" applyFill="1" applyBorder="1" applyAlignment="1">
      <alignment horizontal="center" vertical="center"/>
    </xf>
    <xf numFmtId="44" fontId="0" fillId="9" borderId="20" xfId="8" applyFont="1" applyFill="1" applyBorder="1" applyAlignment="1">
      <alignment horizontal="center" vertical="center"/>
    </xf>
    <xf numFmtId="0" fontId="0" fillId="17" borderId="21" xfId="0" applyFill="1" applyBorder="1" applyAlignment="1">
      <alignment horizontal="center" vertical="top" wrapText="1"/>
    </xf>
    <xf numFmtId="0" fontId="0" fillId="17" borderId="19" xfId="0" applyFill="1" applyBorder="1" applyAlignment="1">
      <alignment horizontal="center" vertical="top" wrapText="1"/>
    </xf>
    <xf numFmtId="0" fontId="0" fillId="17" borderId="20" xfId="0" applyFill="1" applyBorder="1" applyAlignment="1">
      <alignment horizontal="center" vertical="top" wrapText="1"/>
    </xf>
    <xf numFmtId="44" fontId="0" fillId="17" borderId="18" xfId="8" applyFont="1" applyFill="1" applyBorder="1" applyAlignment="1">
      <alignment horizontal="center" vertical="center"/>
    </xf>
    <xf numFmtId="0" fontId="0" fillId="9" borderId="18" xfId="0" applyFill="1" applyBorder="1" applyAlignment="1">
      <alignment horizontal="center" vertical="center"/>
    </xf>
    <xf numFmtId="0" fontId="0" fillId="9" borderId="21" xfId="0" applyFill="1" applyBorder="1" applyAlignment="1">
      <alignment horizontal="center" vertical="center" wrapText="1"/>
    </xf>
    <xf numFmtId="0" fontId="0" fillId="9" borderId="19" xfId="0" applyFill="1" applyBorder="1" applyAlignment="1">
      <alignment horizontal="center" vertical="center" wrapText="1"/>
    </xf>
    <xf numFmtId="0" fontId="0" fillId="9" borderId="21" xfId="0" applyFill="1" applyBorder="1" applyAlignment="1">
      <alignment horizontal="left" vertical="center" wrapText="1"/>
    </xf>
    <xf numFmtId="0" fontId="0" fillId="9" borderId="19" xfId="0" applyFill="1" applyBorder="1" applyAlignment="1">
      <alignment horizontal="left" vertical="center" wrapText="1"/>
    </xf>
    <xf numFmtId="0" fontId="0" fillId="3" borderId="7" xfId="0" applyFill="1" applyBorder="1" applyAlignment="1">
      <alignment horizontal="center"/>
    </xf>
    <xf numFmtId="0" fontId="0" fillId="3" borderId="1" xfId="0" applyFill="1" applyBorder="1" applyAlignment="1">
      <alignment horizontal="center"/>
    </xf>
    <xf numFmtId="0" fontId="0" fillId="3" borderId="23" xfId="0" applyFill="1" applyBorder="1" applyAlignment="1">
      <alignment horizontal="center"/>
    </xf>
    <xf numFmtId="0" fontId="0" fillId="16" borderId="7" xfId="0" applyFill="1" applyBorder="1" applyAlignment="1">
      <alignment horizontal="center" vertical="center" wrapText="1"/>
    </xf>
    <xf numFmtId="0" fontId="0" fillId="16" borderId="18" xfId="0" applyFill="1" applyBorder="1" applyAlignment="1">
      <alignment horizontal="center" vertical="center" wrapText="1"/>
    </xf>
    <xf numFmtId="44" fontId="0" fillId="9" borderId="18" xfId="8" applyFont="1" applyFill="1" applyBorder="1" applyAlignment="1">
      <alignment horizontal="center" vertical="center"/>
    </xf>
    <xf numFmtId="0" fontId="0" fillId="7" borderId="34" xfId="0" applyFill="1" applyBorder="1" applyAlignment="1">
      <alignment horizontal="center" vertical="center" wrapText="1"/>
    </xf>
    <xf numFmtId="0" fontId="0" fillId="7" borderId="31" xfId="0" applyFill="1" applyBorder="1" applyAlignment="1">
      <alignment horizontal="center" vertical="center"/>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2" fillId="2" borderId="1"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 xfId="0" applyFont="1" applyFill="1" applyBorder="1" applyAlignment="1">
      <alignment horizontal="center" vertical="center"/>
    </xf>
    <xf numFmtId="44" fontId="0" fillId="7" borderId="21" xfId="8" applyFont="1" applyFill="1" applyBorder="1" applyAlignment="1">
      <alignment horizontal="center" vertical="center"/>
    </xf>
    <xf numFmtId="44" fontId="0" fillId="7" borderId="19" xfId="8" applyFont="1" applyFill="1" applyBorder="1" applyAlignment="1">
      <alignment horizontal="center" vertical="center"/>
    </xf>
    <xf numFmtId="0" fontId="24" fillId="7" borderId="21" xfId="0" applyFont="1" applyFill="1" applyBorder="1" applyAlignment="1">
      <alignment horizontal="left" vertical="center" wrapText="1"/>
    </xf>
    <xf numFmtId="0" fontId="24" fillId="7" borderId="19" xfId="0" applyFont="1" applyFill="1" applyBorder="1" applyAlignment="1">
      <alignment horizontal="left" vertical="center" wrapText="1"/>
    </xf>
    <xf numFmtId="0" fontId="24" fillId="7" borderId="33" xfId="0" applyFont="1" applyFill="1" applyBorder="1" applyAlignment="1">
      <alignment horizontal="left" vertical="center" wrapText="1"/>
    </xf>
    <xf numFmtId="0" fontId="24" fillId="7" borderId="17" xfId="0" applyFont="1" applyFill="1" applyBorder="1" applyAlignment="1">
      <alignment horizontal="left" vertical="center" wrapText="1"/>
    </xf>
    <xf numFmtId="0" fontId="0" fillId="7" borderId="20" xfId="0" applyFill="1" applyBorder="1" applyAlignment="1">
      <alignment horizontal="center" vertical="center"/>
    </xf>
    <xf numFmtId="0" fontId="0" fillId="7" borderId="35" xfId="0" applyFill="1" applyBorder="1" applyAlignment="1">
      <alignment horizontal="center" vertical="center" wrapText="1"/>
    </xf>
    <xf numFmtId="0" fontId="0" fillId="7" borderId="16" xfId="0" applyFill="1" applyBorder="1" applyAlignment="1">
      <alignment horizontal="center" vertical="center"/>
    </xf>
    <xf numFmtId="44" fontId="0" fillId="7" borderId="20" xfId="8" applyFont="1" applyFill="1" applyBorder="1" applyAlignment="1">
      <alignment horizontal="center" vertical="center"/>
    </xf>
    <xf numFmtId="0" fontId="0" fillId="7" borderId="19" xfId="0" applyFill="1" applyBorder="1" applyAlignment="1">
      <alignment horizontal="left" vertical="center" wrapText="1"/>
    </xf>
    <xf numFmtId="0" fontId="0" fillId="9" borderId="6" xfId="0" applyFill="1" applyBorder="1" applyAlignment="1">
      <alignment horizontal="center" vertical="center" wrapText="1"/>
    </xf>
    <xf numFmtId="0" fontId="0" fillId="9" borderId="37" xfId="0" applyFill="1" applyBorder="1" applyAlignment="1">
      <alignment horizontal="center" vertical="center" wrapText="1"/>
    </xf>
    <xf numFmtId="0" fontId="0" fillId="9" borderId="9" xfId="0" applyFill="1" applyBorder="1" applyAlignment="1">
      <alignment horizontal="center" vertical="center" wrapText="1"/>
    </xf>
    <xf numFmtId="0" fontId="0" fillId="9" borderId="38" xfId="0" applyFill="1" applyBorder="1" applyAlignment="1">
      <alignment horizontal="center" vertical="center" wrapText="1"/>
    </xf>
    <xf numFmtId="0" fontId="0" fillId="9" borderId="7" xfId="0" applyFill="1" applyBorder="1" applyAlignment="1">
      <alignment horizontal="center" vertical="center" wrapText="1"/>
    </xf>
    <xf numFmtId="0" fontId="0" fillId="9" borderId="20" xfId="0" applyFill="1" applyBorder="1" applyAlignment="1">
      <alignment horizontal="center" vertical="center" wrapText="1"/>
    </xf>
    <xf numFmtId="0" fontId="0" fillId="9" borderId="1" xfId="0" applyFill="1" applyBorder="1" applyAlignment="1">
      <alignment horizontal="center" vertical="center" wrapText="1"/>
    </xf>
    <xf numFmtId="0" fontId="0" fillId="9" borderId="18" xfId="0" applyFill="1" applyBorder="1" applyAlignment="1">
      <alignment horizontal="center" vertical="center" wrapText="1"/>
    </xf>
    <xf numFmtId="1" fontId="0" fillId="9" borderId="7" xfId="0" applyNumberFormat="1" applyFill="1" applyBorder="1" applyAlignment="1">
      <alignment horizontal="center" vertical="center"/>
    </xf>
    <xf numFmtId="1" fontId="0" fillId="9" borderId="20" xfId="0" applyNumberFormat="1" applyFill="1" applyBorder="1" applyAlignment="1">
      <alignment horizontal="center" vertical="center"/>
    </xf>
    <xf numFmtId="1" fontId="0" fillId="9" borderId="1" xfId="0" applyNumberFormat="1" applyFill="1" applyBorder="1" applyAlignment="1">
      <alignment horizontal="center" vertical="center"/>
    </xf>
    <xf numFmtId="1" fontId="0" fillId="9" borderId="18" xfId="0" applyNumberFormat="1" applyFill="1" applyBorder="1" applyAlignment="1">
      <alignment horizontal="center" vertical="center"/>
    </xf>
    <xf numFmtId="0" fontId="0" fillId="7" borderId="21" xfId="0" applyFill="1" applyBorder="1" applyAlignment="1">
      <alignment horizontal="left" vertical="center" wrapText="1"/>
    </xf>
    <xf numFmtId="0" fontId="0" fillId="7" borderId="20" xfId="0" applyFill="1" applyBorder="1" applyAlignment="1">
      <alignment horizontal="left" vertical="center" wrapText="1"/>
    </xf>
    <xf numFmtId="164" fontId="0" fillId="7" borderId="21" xfId="7" applyNumberFormat="1" applyFont="1" applyFill="1" applyBorder="1" applyAlignment="1">
      <alignment horizontal="center" vertical="center"/>
    </xf>
    <xf numFmtId="164" fontId="0" fillId="7" borderId="19" xfId="7" applyNumberFormat="1" applyFont="1" applyFill="1" applyBorder="1" applyAlignment="1">
      <alignment horizontal="center" vertical="center"/>
    </xf>
    <xf numFmtId="0" fontId="24" fillId="7" borderId="26" xfId="0" applyFont="1" applyFill="1" applyBorder="1" applyAlignment="1">
      <alignment horizontal="center" vertical="center" wrapText="1"/>
    </xf>
    <xf numFmtId="0" fontId="24" fillId="7" borderId="28" xfId="0" applyFont="1" applyFill="1" applyBorder="1" applyAlignment="1">
      <alignment horizontal="center" vertical="center" wrapText="1"/>
    </xf>
    <xf numFmtId="1" fontId="0" fillId="7" borderId="21" xfId="0" applyNumberFormat="1" applyFill="1" applyBorder="1" applyAlignment="1">
      <alignment horizontal="center" vertical="center"/>
    </xf>
    <xf numFmtId="1" fontId="0" fillId="7" borderId="19" xfId="0" applyNumberFormat="1" applyFill="1" applyBorder="1" applyAlignment="1">
      <alignment horizontal="center" vertical="center"/>
    </xf>
    <xf numFmtId="0" fontId="0" fillId="9" borderId="20" xfId="0" applyFill="1" applyBorder="1" applyAlignment="1">
      <alignment horizontal="left" vertical="center" wrapText="1"/>
    </xf>
    <xf numFmtId="1" fontId="0" fillId="9" borderId="21" xfId="0" applyNumberFormat="1" applyFill="1" applyBorder="1" applyAlignment="1">
      <alignment horizontal="center" vertical="center"/>
    </xf>
    <xf numFmtId="1" fontId="0" fillId="9" borderId="19" xfId="0" applyNumberFormat="1" applyFill="1" applyBorder="1" applyAlignment="1">
      <alignment horizontal="center" vertical="center"/>
    </xf>
    <xf numFmtId="1" fontId="0" fillId="9" borderId="21" xfId="0" applyNumberFormat="1" applyFill="1" applyBorder="1" applyAlignment="1">
      <alignment horizontal="center" vertical="center" wrapText="1"/>
    </xf>
    <xf numFmtId="1" fontId="0" fillId="9" borderId="19" xfId="0" applyNumberFormat="1" applyFill="1" applyBorder="1" applyAlignment="1">
      <alignment horizontal="center" vertical="center" wrapText="1"/>
    </xf>
    <xf numFmtId="164" fontId="0" fillId="9" borderId="21" xfId="7" applyNumberFormat="1" applyFont="1" applyFill="1" applyBorder="1" applyAlignment="1">
      <alignment horizontal="center" vertical="center"/>
    </xf>
    <xf numFmtId="164" fontId="0" fillId="9" borderId="19" xfId="7" applyNumberFormat="1" applyFont="1" applyFill="1" applyBorder="1" applyAlignment="1">
      <alignment horizontal="center" vertical="center"/>
    </xf>
    <xf numFmtId="0" fontId="0" fillId="7" borderId="21" xfId="0" applyFill="1" applyBorder="1" applyAlignment="1">
      <alignment horizontal="center"/>
    </xf>
    <xf numFmtId="0" fontId="0" fillId="7" borderId="19" xfId="0" applyFill="1" applyBorder="1" applyAlignment="1">
      <alignment horizontal="center"/>
    </xf>
    <xf numFmtId="0" fontId="0" fillId="9" borderId="18" xfId="0" applyFill="1" applyBorder="1" applyAlignment="1">
      <alignment horizontal="left" vertical="center" wrapText="1"/>
    </xf>
    <xf numFmtId="0" fontId="27" fillId="2" borderId="11" xfId="0" applyFont="1" applyFill="1" applyBorder="1" applyAlignment="1">
      <alignment horizontal="center" vertical="center" wrapText="1"/>
    </xf>
    <xf numFmtId="0" fontId="27" fillId="2" borderId="16" xfId="0" applyFont="1" applyFill="1" applyBorder="1" applyAlignment="1">
      <alignment horizontal="center" vertical="center" wrapText="1"/>
    </xf>
    <xf numFmtId="0" fontId="27" fillId="2" borderId="13" xfId="0" applyFont="1" applyFill="1" applyBorder="1" applyAlignment="1">
      <alignment horizontal="center" vertical="center" wrapText="1"/>
    </xf>
    <xf numFmtId="0" fontId="0" fillId="16" borderId="6" xfId="0" applyFill="1" applyBorder="1" applyAlignment="1">
      <alignment horizontal="center" vertical="center" wrapText="1"/>
    </xf>
    <xf numFmtId="0" fontId="0" fillId="16" borderId="9" xfId="0" applyFill="1" applyBorder="1" applyAlignment="1">
      <alignment horizontal="center" vertical="center" wrapText="1"/>
    </xf>
    <xf numFmtId="0" fontId="0" fillId="16" borderId="38" xfId="0" applyFill="1" applyBorder="1" applyAlignment="1">
      <alignment horizontal="center" vertical="center" wrapText="1"/>
    </xf>
    <xf numFmtId="0" fontId="0" fillId="11" borderId="38" xfId="0" applyFill="1" applyBorder="1" applyAlignment="1">
      <alignment horizontal="center" vertical="center" wrapText="1"/>
    </xf>
    <xf numFmtId="1" fontId="0" fillId="16" borderId="7" xfId="0" applyNumberFormat="1" applyFill="1" applyBorder="1" applyAlignment="1">
      <alignment horizontal="center" vertical="center" wrapText="1"/>
    </xf>
    <xf numFmtId="1" fontId="0" fillId="16" borderId="1" xfId="0" applyNumberFormat="1" applyFill="1" applyBorder="1" applyAlignment="1">
      <alignment horizontal="center" vertical="center" wrapText="1"/>
    </xf>
    <xf numFmtId="1" fontId="0" fillId="16" borderId="18" xfId="0" applyNumberFormat="1" applyFill="1" applyBorder="1" applyAlignment="1">
      <alignment horizontal="center" vertical="center" wrapText="1"/>
    </xf>
    <xf numFmtId="1" fontId="0" fillId="11" borderId="7" xfId="0" applyNumberFormat="1" applyFill="1" applyBorder="1" applyAlignment="1">
      <alignment horizontal="center" vertical="center" wrapText="1"/>
    </xf>
    <xf numFmtId="1" fontId="0" fillId="11" borderId="1" xfId="0" applyNumberFormat="1" applyFill="1" applyBorder="1" applyAlignment="1">
      <alignment horizontal="center" vertical="center" wrapText="1"/>
    </xf>
    <xf numFmtId="1" fontId="0" fillId="11" borderId="18" xfId="0" applyNumberFormat="1" applyFill="1" applyBorder="1" applyAlignment="1">
      <alignment horizontal="center" vertical="center" wrapText="1"/>
    </xf>
    <xf numFmtId="165" fontId="27" fillId="10" borderId="7" xfId="0" applyNumberFormat="1" applyFont="1" applyFill="1" applyBorder="1" applyAlignment="1">
      <alignment horizontal="center" vertical="center" wrapText="1"/>
    </xf>
    <xf numFmtId="165" fontId="27" fillId="10" borderId="1" xfId="0" applyNumberFormat="1" applyFont="1" applyFill="1" applyBorder="1" applyAlignment="1">
      <alignment horizontal="center" vertical="center" wrapText="1"/>
    </xf>
    <xf numFmtId="165" fontId="27" fillId="10" borderId="18" xfId="0" applyNumberFormat="1" applyFont="1" applyFill="1" applyBorder="1" applyAlignment="1">
      <alignment horizontal="center" vertical="center" wrapText="1"/>
    </xf>
    <xf numFmtId="165" fontId="27" fillId="11" borderId="7" xfId="0" applyNumberFormat="1" applyFont="1" applyFill="1" applyBorder="1" applyAlignment="1">
      <alignment horizontal="center" vertical="center" wrapText="1"/>
    </xf>
    <xf numFmtId="1" fontId="0" fillId="12" borderId="7" xfId="0" applyNumberFormat="1" applyFill="1" applyBorder="1" applyAlignment="1">
      <alignment horizontal="center" vertical="center" wrapText="1"/>
    </xf>
    <xf numFmtId="1" fontId="0" fillId="12" borderId="1" xfId="0" applyNumberFormat="1" applyFill="1" applyBorder="1" applyAlignment="1">
      <alignment horizontal="center" vertical="center" wrapText="1"/>
    </xf>
    <xf numFmtId="1" fontId="0" fillId="12" borderId="18" xfId="0" applyNumberFormat="1" applyFill="1" applyBorder="1" applyAlignment="1">
      <alignment horizontal="center" vertical="center" wrapText="1"/>
    </xf>
    <xf numFmtId="0" fontId="0" fillId="12" borderId="7" xfId="0" applyFill="1" applyBorder="1" applyAlignment="1">
      <alignment horizontal="center" vertical="top" wrapText="1"/>
    </xf>
    <xf numFmtId="0" fontId="0" fillId="12" borderId="1" xfId="0" applyFill="1" applyBorder="1" applyAlignment="1">
      <alignment horizontal="center" vertical="top" wrapText="1"/>
    </xf>
    <xf numFmtId="165" fontId="27" fillId="12" borderId="7" xfId="0" applyNumberFormat="1" applyFont="1" applyFill="1" applyBorder="1" applyAlignment="1">
      <alignment horizontal="center" vertical="center" wrapText="1"/>
    </xf>
    <xf numFmtId="0" fontId="0" fillId="13" borderId="1" xfId="0" applyFill="1" applyBorder="1" applyAlignment="1">
      <alignment horizontal="center" vertical="center" wrapText="1"/>
    </xf>
    <xf numFmtId="0" fontId="0" fillId="13" borderId="18" xfId="0" applyFill="1" applyBorder="1" applyAlignment="1">
      <alignment horizontal="center" vertical="center" wrapText="1"/>
    </xf>
    <xf numFmtId="165" fontId="27" fillId="13" borderId="1" xfId="0" applyNumberFormat="1" applyFont="1" applyFill="1" applyBorder="1" applyAlignment="1">
      <alignment horizontal="center" vertical="center" wrapText="1"/>
    </xf>
    <xf numFmtId="165" fontId="27" fillId="13" borderId="18" xfId="0" applyNumberFormat="1" applyFont="1" applyFill="1" applyBorder="1" applyAlignment="1">
      <alignment horizontal="center" vertical="center" wrapText="1"/>
    </xf>
    <xf numFmtId="1" fontId="0" fillId="13" borderId="7" xfId="0" applyNumberFormat="1" applyFill="1" applyBorder="1" applyAlignment="1">
      <alignment horizontal="center" vertical="center" wrapText="1"/>
    </xf>
    <xf numFmtId="1" fontId="0" fillId="13" borderId="1" xfId="0" applyNumberFormat="1" applyFill="1" applyBorder="1" applyAlignment="1">
      <alignment horizontal="center" vertical="center" wrapText="1"/>
    </xf>
    <xf numFmtId="1" fontId="0" fillId="13" borderId="18" xfId="0" applyNumberFormat="1" applyFill="1" applyBorder="1" applyAlignment="1">
      <alignment horizontal="center" vertical="center" wrapText="1"/>
    </xf>
    <xf numFmtId="165" fontId="27" fillId="13" borderId="7" xfId="0" applyNumberFormat="1" applyFont="1" applyFill="1" applyBorder="1" applyAlignment="1">
      <alignment horizontal="center" vertical="center" wrapText="1"/>
    </xf>
    <xf numFmtId="0" fontId="27" fillId="13" borderId="7" xfId="0" applyFont="1" applyFill="1" applyBorder="1" applyAlignment="1">
      <alignment horizontal="center" vertical="center" wrapText="1"/>
    </xf>
    <xf numFmtId="0" fontId="27" fillId="13" borderId="1" xfId="0" applyFont="1" applyFill="1" applyBorder="1" applyAlignment="1">
      <alignment horizontal="center" vertical="center" wrapText="1"/>
    </xf>
    <xf numFmtId="0" fontId="0" fillId="14" borderId="38" xfId="0" applyFill="1" applyBorder="1" applyAlignment="1">
      <alignment horizontal="center" vertical="center" wrapText="1"/>
    </xf>
    <xf numFmtId="0" fontId="0" fillId="14" borderId="18" xfId="0" applyFill="1" applyBorder="1" applyAlignment="1">
      <alignment horizontal="center" vertical="center" wrapText="1"/>
    </xf>
    <xf numFmtId="0" fontId="0" fillId="12" borderId="38" xfId="0" applyFill="1" applyBorder="1" applyAlignment="1">
      <alignment horizontal="center" vertical="center" wrapText="1"/>
    </xf>
    <xf numFmtId="0" fontId="0" fillId="13" borderId="9" xfId="0" applyFill="1" applyBorder="1" applyAlignment="1">
      <alignment horizontal="center" vertical="center" wrapText="1"/>
    </xf>
    <xf numFmtId="0" fontId="0" fillId="13" borderId="38" xfId="0" applyFill="1" applyBorder="1" applyAlignment="1">
      <alignment horizontal="center" vertical="center" wrapText="1"/>
    </xf>
    <xf numFmtId="165" fontId="27" fillId="12" borderId="18" xfId="0" applyNumberFormat="1" applyFont="1" applyFill="1" applyBorder="1" applyAlignment="1">
      <alignment horizontal="center" vertical="center" wrapText="1"/>
    </xf>
    <xf numFmtId="0" fontId="27" fillId="12" borderId="7" xfId="0" applyFont="1" applyFill="1" applyBorder="1" applyAlignment="1">
      <alignment horizontal="center" vertical="center" wrapText="1"/>
    </xf>
    <xf numFmtId="0" fontId="27" fillId="12" borderId="1" xfId="0" applyFont="1" applyFill="1" applyBorder="1" applyAlignment="1">
      <alignment horizontal="center" vertical="center" wrapText="1"/>
    </xf>
    <xf numFmtId="165" fontId="27" fillId="14" borderId="1" xfId="0" applyNumberFormat="1" applyFont="1" applyFill="1" applyBorder="1" applyAlignment="1">
      <alignment horizontal="center" vertical="center" wrapText="1"/>
    </xf>
    <xf numFmtId="165" fontId="27" fillId="14" borderId="18" xfId="0" applyNumberFormat="1" applyFont="1" applyFill="1" applyBorder="1" applyAlignment="1">
      <alignment horizontal="center" vertical="center" wrapText="1"/>
    </xf>
    <xf numFmtId="1" fontId="0" fillId="14" borderId="7" xfId="0" applyNumberFormat="1" applyFill="1" applyBorder="1" applyAlignment="1">
      <alignment horizontal="center" vertical="center" wrapText="1"/>
    </xf>
    <xf numFmtId="1" fontId="0" fillId="14" borderId="1" xfId="0" applyNumberFormat="1" applyFill="1" applyBorder="1" applyAlignment="1">
      <alignment horizontal="center" vertical="center" wrapText="1"/>
    </xf>
    <xf numFmtId="1" fontId="0" fillId="14" borderId="18" xfId="0" applyNumberFormat="1" applyFill="1" applyBorder="1" applyAlignment="1">
      <alignment horizontal="center" vertical="center" wrapText="1"/>
    </xf>
    <xf numFmtId="165" fontId="27" fillId="14" borderId="7" xfId="0" applyNumberFormat="1" applyFont="1" applyFill="1" applyBorder="1" applyAlignment="1">
      <alignment horizontal="center" vertical="center" wrapText="1"/>
    </xf>
    <xf numFmtId="0" fontId="0" fillId="15" borderId="6" xfId="0" applyFill="1" applyBorder="1" applyAlignment="1">
      <alignment horizontal="center" vertical="center" wrapText="1"/>
    </xf>
    <xf numFmtId="0" fontId="0" fillId="15" borderId="9" xfId="0" applyFill="1" applyBorder="1" applyAlignment="1">
      <alignment horizontal="center" vertical="center" wrapText="1"/>
    </xf>
    <xf numFmtId="0" fontId="0" fillId="15" borderId="22" xfId="0" applyFill="1" applyBorder="1" applyAlignment="1">
      <alignment horizontal="center" vertical="center" wrapText="1"/>
    </xf>
    <xf numFmtId="0" fontId="0" fillId="15" borderId="7" xfId="0" applyFill="1" applyBorder="1" applyAlignment="1">
      <alignment horizontal="center" vertical="center" wrapText="1"/>
    </xf>
    <xf numFmtId="0" fontId="0" fillId="15" borderId="1" xfId="0" applyFill="1" applyBorder="1" applyAlignment="1">
      <alignment horizontal="center" vertical="center" wrapText="1"/>
    </xf>
    <xf numFmtId="0" fontId="0" fillId="15" borderId="23" xfId="0" applyFill="1" applyBorder="1" applyAlignment="1">
      <alignment horizontal="center" vertical="center" wrapText="1"/>
    </xf>
    <xf numFmtId="1" fontId="0" fillId="15" borderId="7" xfId="0" applyNumberFormat="1" applyFill="1" applyBorder="1" applyAlignment="1">
      <alignment horizontal="center" vertical="center" wrapText="1"/>
    </xf>
    <xf numFmtId="1" fontId="0" fillId="15" borderId="1" xfId="0" applyNumberFormat="1" applyFill="1" applyBorder="1" applyAlignment="1">
      <alignment horizontal="center" vertical="center" wrapText="1"/>
    </xf>
    <xf numFmtId="1" fontId="0" fillId="15" borderId="23" xfId="0" applyNumberFormat="1" applyFill="1" applyBorder="1" applyAlignment="1">
      <alignment horizontal="center" vertical="center" wrapText="1"/>
    </xf>
    <xf numFmtId="165" fontId="27" fillId="15" borderId="7" xfId="0" applyNumberFormat="1" applyFont="1" applyFill="1" applyBorder="1" applyAlignment="1">
      <alignment horizontal="center" vertical="center" wrapText="1"/>
    </xf>
    <xf numFmtId="165" fontId="27" fillId="15" borderId="1" xfId="0" applyNumberFormat="1" applyFont="1" applyFill="1" applyBorder="1" applyAlignment="1">
      <alignment horizontal="center" vertical="center" wrapText="1"/>
    </xf>
    <xf numFmtId="165" fontId="27" fillId="15" borderId="23" xfId="0" applyNumberFormat="1" applyFont="1" applyFill="1" applyBorder="1" applyAlignment="1">
      <alignment horizontal="center" vertical="center" wrapText="1"/>
    </xf>
    <xf numFmtId="0" fontId="0" fillId="0" borderId="12" xfId="0" applyBorder="1" applyAlignment="1">
      <alignment horizontal="center"/>
    </xf>
    <xf numFmtId="0" fontId="21" fillId="5" borderId="2" xfId="1" applyFont="1" applyFill="1" applyBorder="1" applyAlignment="1">
      <alignment horizontal="center" vertical="center"/>
    </xf>
    <xf numFmtId="0" fontId="21" fillId="5" borderId="3" xfId="1" applyFont="1" applyFill="1" applyBorder="1" applyAlignment="1">
      <alignment horizontal="center" vertical="center"/>
    </xf>
    <xf numFmtId="0" fontId="21" fillId="5" borderId="4" xfId="1" applyFont="1" applyFill="1" applyBorder="1" applyAlignment="1">
      <alignment horizontal="center" vertical="center"/>
    </xf>
    <xf numFmtId="0" fontId="23" fillId="0" borderId="1" xfId="1" applyFont="1" applyBorder="1" applyAlignment="1">
      <alignment horizontal="center" vertical="center"/>
    </xf>
    <xf numFmtId="0" fontId="21" fillId="5" borderId="1" xfId="1" applyFont="1" applyFill="1" applyBorder="1" applyAlignment="1">
      <alignment horizontal="center" vertical="center"/>
    </xf>
    <xf numFmtId="0" fontId="23" fillId="0" borderId="1" xfId="1" applyFont="1" applyBorder="1" applyAlignment="1">
      <alignment horizontal="center" vertical="center" wrapText="1"/>
    </xf>
    <xf numFmtId="0" fontId="23" fillId="0" borderId="1" xfId="1" applyFont="1" applyBorder="1" applyAlignment="1">
      <alignment horizontal="center" wrapText="1"/>
    </xf>
    <xf numFmtId="0" fontId="21" fillId="5" borderId="6" xfId="1" applyFont="1" applyFill="1" applyBorder="1" applyAlignment="1">
      <alignment horizontal="center" vertical="center"/>
    </xf>
    <xf numFmtId="0" fontId="21" fillId="5" borderId="7" xfId="1" applyFont="1" applyFill="1" applyBorder="1" applyAlignment="1">
      <alignment horizontal="center" vertical="center"/>
    </xf>
    <xf numFmtId="0" fontId="21" fillId="5" borderId="8" xfId="1" applyFont="1" applyFill="1" applyBorder="1" applyAlignment="1">
      <alignment horizontal="center" vertical="center"/>
    </xf>
  </cellXfs>
  <cellStyles count="10">
    <cellStyle name="BodyStyle" xfId="5"/>
    <cellStyle name="HeaderStyle" xfId="4"/>
    <cellStyle name="Millares" xfId="7" builtinId="3"/>
    <cellStyle name="Millares 2" xfId="3"/>
    <cellStyle name="Moneda" xfId="8" builtinId="4"/>
    <cellStyle name="Moneda 2" xfId="2"/>
    <cellStyle name="Normal" xfId="0" builtinId="0"/>
    <cellStyle name="Normal 2" xfId="1"/>
    <cellStyle name="Numeric" xfId="6"/>
    <cellStyle name="Porcentaje" xfId="9" builtinId="5"/>
  </cellStyles>
  <dxfs count="0"/>
  <tableStyles count="0" defaultTableStyle="TableStyleMedium2" defaultPivotStyle="PivotStyleLight16"/>
  <colors>
    <mruColors>
      <color rgb="FFCC99FF"/>
      <color rgb="FFCCCCFF"/>
      <color rgb="FFFFCC99"/>
      <color rgb="FFFFFF99"/>
      <color rgb="FF66FF33"/>
      <color rgb="FFCCECFF"/>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1168854</xdr:colOff>
      <xdr:row>0</xdr:row>
      <xdr:rowOff>0</xdr:rowOff>
    </xdr:from>
    <xdr:ext cx="1185438" cy="1047750"/>
    <xdr:pic>
      <xdr:nvPicPr>
        <xdr:cNvPr id="2" name="Imagen 1">
          <a:extLst>
            <a:ext uri="{FF2B5EF4-FFF2-40B4-BE49-F238E27FC236}">
              <a16:creationId xmlns:a16="http://schemas.microsoft.com/office/drawing/2014/main" xmlns="" id="{528B11AA-17B4-4B1B-A760-F3C3E36FFE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8854" y="0"/>
          <a:ext cx="1185438" cy="1047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1035504</xdr:colOff>
      <xdr:row>0</xdr:row>
      <xdr:rowOff>47625</xdr:rowOff>
    </xdr:from>
    <xdr:ext cx="1374321" cy="1114425"/>
    <xdr:pic>
      <xdr:nvPicPr>
        <xdr:cNvPr id="2" name="Imagen 1">
          <a:extLst>
            <a:ext uri="{FF2B5EF4-FFF2-40B4-BE49-F238E27FC236}">
              <a16:creationId xmlns:a16="http://schemas.microsoft.com/office/drawing/2014/main" xmlns="" id="{5DBAA519-CAA4-45AA-B408-E2835DDD48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504" y="47625"/>
          <a:ext cx="1374321" cy="11144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1054552</xdr:colOff>
      <xdr:row>0</xdr:row>
      <xdr:rowOff>0</xdr:rowOff>
    </xdr:from>
    <xdr:ext cx="1339010" cy="1209675"/>
    <xdr:pic>
      <xdr:nvPicPr>
        <xdr:cNvPr id="2" name="Imagen 1">
          <a:extLst>
            <a:ext uri="{FF2B5EF4-FFF2-40B4-BE49-F238E27FC236}">
              <a16:creationId xmlns:a16="http://schemas.microsoft.com/office/drawing/2014/main" xmlns="" id="{A5445BB9-DB29-4C68-86FE-4F74FA157B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4552" y="0"/>
          <a:ext cx="1339010" cy="12096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ryr/OneDrive/Documentos/AB-HACIENDA%20PUBLICA/NUEVO%20PLAN%20DE%20ACCION%202024/Programacio&#236;n%20PA%202024-UD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1. ESTRATÉGICO"/>
      <sheetName val="2. GESTIÓN-MIPG"/>
      <sheetName val="3. INVERSIÓN"/>
      <sheetName val="CONTROL DE CAMBIOS "/>
      <sheetName val="ANEXO1"/>
    </sheetNames>
    <sheetDataSet>
      <sheetData sheetId="0"/>
      <sheetData sheetId="1">
        <row r="18">
          <cell r="L18">
            <v>0</v>
          </cell>
        </row>
        <row r="31">
          <cell r="L31">
            <v>0</v>
          </cell>
        </row>
        <row r="36">
          <cell r="L36">
            <v>0</v>
          </cell>
        </row>
        <row r="37">
          <cell r="L37">
            <v>0</v>
          </cell>
        </row>
        <row r="38">
          <cell r="L38">
            <v>0</v>
          </cell>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87"/>
  <sheetViews>
    <sheetView topLeftCell="A3" zoomScale="80" zoomScaleNormal="80" workbookViewId="0">
      <selection activeCell="A9" sqref="A9"/>
    </sheetView>
  </sheetViews>
  <sheetFormatPr baseColWidth="10" defaultColWidth="10.875" defaultRowHeight="15"/>
  <cols>
    <col min="1" max="1" width="34.125" style="18" customWidth="1"/>
    <col min="2" max="2" width="10.875" style="10"/>
    <col min="3" max="3" width="28.375" style="10" customWidth="1"/>
    <col min="4" max="4" width="21.375" style="10" customWidth="1"/>
    <col min="5" max="5" width="19.375" style="10" customWidth="1"/>
    <col min="6" max="6" width="27.375" style="10" customWidth="1"/>
    <col min="7" max="7" width="17.25" style="10" customWidth="1"/>
    <col min="8" max="8" width="27.375" style="10" customWidth="1"/>
    <col min="9" max="9" width="15.375" style="10" customWidth="1"/>
    <col min="10" max="10" width="17.875" style="10" customWidth="1"/>
    <col min="11" max="11" width="19.375" style="10" customWidth="1"/>
    <col min="12" max="12" width="25.375" style="10" customWidth="1"/>
    <col min="13" max="13" width="20.75" style="10" customWidth="1"/>
    <col min="14" max="15" width="10.875" style="10"/>
    <col min="16" max="16" width="16.75" style="10" customWidth="1"/>
    <col min="17" max="17" width="20.375" style="10" customWidth="1"/>
    <col min="18" max="18" width="18.75" style="10" customWidth="1"/>
    <col min="19" max="19" width="22.875" style="10" customWidth="1"/>
    <col min="20" max="20" width="22.125" style="10" customWidth="1"/>
    <col min="21" max="21" width="25.375" style="10" customWidth="1"/>
    <col min="22" max="22" width="21.125" style="10" customWidth="1"/>
    <col min="23" max="23" width="19.125" style="10" customWidth="1"/>
    <col min="24" max="24" width="17.375" style="10" customWidth="1"/>
    <col min="25" max="25" width="16.375" style="10" customWidth="1"/>
    <col min="26" max="26" width="16.25" style="10" customWidth="1"/>
    <col min="27" max="27" width="28.75" style="10" customWidth="1"/>
    <col min="28" max="28" width="19.375" style="10" customWidth="1"/>
    <col min="29" max="29" width="21.125" style="10" customWidth="1"/>
    <col min="30" max="30" width="21.875" style="10" customWidth="1"/>
    <col min="31" max="31" width="25.375" style="10" customWidth="1"/>
    <col min="32" max="32" width="22.25" style="10" customWidth="1"/>
    <col min="33" max="33" width="29.75" style="10" customWidth="1"/>
    <col min="34" max="34" width="18.75" style="10" customWidth="1"/>
    <col min="35" max="35" width="18.25" style="10" customWidth="1"/>
    <col min="36" max="36" width="22.25" style="10" customWidth="1"/>
    <col min="37" max="16384" width="10.875" style="10"/>
  </cols>
  <sheetData>
    <row r="1" spans="1:50" ht="54.75" customHeight="1">
      <c r="A1" s="446" t="s">
        <v>0</v>
      </c>
      <c r="B1" s="446"/>
      <c r="C1" s="446"/>
      <c r="D1" s="446"/>
      <c r="E1" s="446"/>
      <c r="F1" s="446"/>
      <c r="G1" s="446"/>
      <c r="H1" s="446"/>
    </row>
    <row r="2" spans="1:50" ht="33" customHeight="1">
      <c r="A2" s="429" t="s">
        <v>1</v>
      </c>
      <c r="B2" s="429"/>
      <c r="C2" s="429"/>
      <c r="D2" s="429"/>
      <c r="E2" s="429"/>
      <c r="F2" s="429"/>
      <c r="G2" s="429"/>
      <c r="H2" s="429"/>
      <c r="I2" s="11"/>
      <c r="J2" s="11"/>
      <c r="K2" s="11"/>
      <c r="L2" s="11"/>
      <c r="M2" s="11"/>
      <c r="N2" s="11"/>
      <c r="O2" s="11"/>
      <c r="P2" s="11"/>
      <c r="Q2" s="11"/>
      <c r="R2" s="11"/>
      <c r="S2" s="11"/>
      <c r="T2" s="11"/>
      <c r="U2" s="11"/>
      <c r="V2" s="11"/>
      <c r="W2" s="11"/>
      <c r="X2" s="11"/>
      <c r="Y2" s="11"/>
      <c r="Z2" s="11"/>
      <c r="AA2" s="12"/>
      <c r="AB2" s="12"/>
      <c r="AC2" s="12"/>
      <c r="AD2" s="12"/>
      <c r="AE2" s="12"/>
      <c r="AF2" s="12"/>
      <c r="AG2" s="13"/>
      <c r="AH2" s="13"/>
      <c r="AI2" s="13"/>
      <c r="AJ2" s="13"/>
      <c r="AK2" s="13"/>
      <c r="AL2" s="13"/>
      <c r="AM2" s="13"/>
      <c r="AN2" s="13"/>
      <c r="AO2" s="13"/>
      <c r="AP2" s="13"/>
      <c r="AQ2" s="11"/>
      <c r="AR2" s="11"/>
      <c r="AS2" s="11"/>
      <c r="AT2" s="11"/>
      <c r="AU2" s="11"/>
      <c r="AV2" s="11"/>
      <c r="AW2" s="11"/>
      <c r="AX2" s="11"/>
    </row>
    <row r="3" spans="1:50" ht="48" customHeight="1">
      <c r="A3" s="14" t="s">
        <v>2</v>
      </c>
      <c r="B3" s="425" t="s">
        <v>3</v>
      </c>
      <c r="C3" s="425"/>
      <c r="D3" s="425"/>
      <c r="E3" s="425"/>
      <c r="F3" s="425"/>
      <c r="G3" s="425"/>
      <c r="H3" s="425"/>
    </row>
    <row r="4" spans="1:50" ht="48" customHeight="1">
      <c r="A4" s="14" t="s">
        <v>4</v>
      </c>
      <c r="B4" s="418" t="s">
        <v>5</v>
      </c>
      <c r="C4" s="419"/>
      <c r="D4" s="419"/>
      <c r="E4" s="419"/>
      <c r="F4" s="419"/>
      <c r="G4" s="419"/>
      <c r="H4" s="420"/>
    </row>
    <row r="5" spans="1:50" ht="31.5" customHeight="1">
      <c r="A5" s="14" t="s">
        <v>6</v>
      </c>
      <c r="B5" s="425" t="s">
        <v>7</v>
      </c>
      <c r="C5" s="425"/>
      <c r="D5" s="425"/>
      <c r="E5" s="425"/>
      <c r="F5" s="425"/>
      <c r="G5" s="425"/>
      <c r="H5" s="425"/>
    </row>
    <row r="6" spans="1:50" ht="40.5" customHeight="1">
      <c r="A6" s="14" t="s">
        <v>8</v>
      </c>
      <c r="B6" s="418" t="s">
        <v>9</v>
      </c>
      <c r="C6" s="419"/>
      <c r="D6" s="419"/>
      <c r="E6" s="419"/>
      <c r="F6" s="419"/>
      <c r="G6" s="419"/>
      <c r="H6" s="420"/>
    </row>
    <row r="7" spans="1:50" ht="41.1" customHeight="1">
      <c r="A7" s="14" t="s">
        <v>10</v>
      </c>
      <c r="B7" s="425" t="s">
        <v>11</v>
      </c>
      <c r="C7" s="425"/>
      <c r="D7" s="425"/>
      <c r="E7" s="425"/>
      <c r="F7" s="425"/>
      <c r="G7" s="425"/>
      <c r="H7" s="425"/>
    </row>
    <row r="8" spans="1:50" ht="48.95" customHeight="1">
      <c r="A8" s="14" t="s">
        <v>12</v>
      </c>
      <c r="B8" s="425" t="s">
        <v>13</v>
      </c>
      <c r="C8" s="425"/>
      <c r="D8" s="425"/>
      <c r="E8" s="425"/>
      <c r="F8" s="425"/>
      <c r="G8" s="425"/>
      <c r="H8" s="425"/>
    </row>
    <row r="9" spans="1:50" ht="48.95" customHeight="1">
      <c r="A9" s="14" t="s">
        <v>14</v>
      </c>
      <c r="B9" s="418" t="s">
        <v>15</v>
      </c>
      <c r="C9" s="419"/>
      <c r="D9" s="419"/>
      <c r="E9" s="419"/>
      <c r="F9" s="419"/>
      <c r="G9" s="419"/>
      <c r="H9" s="420"/>
    </row>
    <row r="10" spans="1:50" ht="30">
      <c r="A10" s="14" t="s">
        <v>16</v>
      </c>
      <c r="B10" s="425" t="s">
        <v>17</v>
      </c>
      <c r="C10" s="425"/>
      <c r="D10" s="425"/>
      <c r="E10" s="425"/>
      <c r="F10" s="425"/>
      <c r="G10" s="425"/>
      <c r="H10" s="425"/>
    </row>
    <row r="11" spans="1:50" ht="30">
      <c r="A11" s="14" t="s">
        <v>18</v>
      </c>
      <c r="B11" s="425" t="s">
        <v>19</v>
      </c>
      <c r="C11" s="425"/>
      <c r="D11" s="425"/>
      <c r="E11" s="425"/>
      <c r="F11" s="425"/>
      <c r="G11" s="425"/>
      <c r="H11" s="425"/>
    </row>
    <row r="12" spans="1:50" ht="33.950000000000003" customHeight="1">
      <c r="A12" s="14" t="s">
        <v>20</v>
      </c>
      <c r="B12" s="425" t="s">
        <v>21</v>
      </c>
      <c r="C12" s="425"/>
      <c r="D12" s="425"/>
      <c r="E12" s="425"/>
      <c r="F12" s="425"/>
      <c r="G12" s="425"/>
      <c r="H12" s="425"/>
    </row>
    <row r="13" spans="1:50" ht="30">
      <c r="A13" s="14" t="s">
        <v>22</v>
      </c>
      <c r="B13" s="425" t="s">
        <v>23</v>
      </c>
      <c r="C13" s="425"/>
      <c r="D13" s="425"/>
      <c r="E13" s="425"/>
      <c r="F13" s="425"/>
      <c r="G13" s="425"/>
      <c r="H13" s="425"/>
    </row>
    <row r="14" spans="1:50" ht="30">
      <c r="A14" s="14" t="s">
        <v>24</v>
      </c>
      <c r="B14" s="425" t="s">
        <v>25</v>
      </c>
      <c r="C14" s="425"/>
      <c r="D14" s="425"/>
      <c r="E14" s="425"/>
      <c r="F14" s="425"/>
      <c r="G14" s="425"/>
      <c r="H14" s="425"/>
    </row>
    <row r="15" spans="1:50" ht="44.1" customHeight="1">
      <c r="A15" s="14" t="s">
        <v>26</v>
      </c>
      <c r="B15" s="425" t="s">
        <v>27</v>
      </c>
      <c r="C15" s="425"/>
      <c r="D15" s="425"/>
      <c r="E15" s="425"/>
      <c r="F15" s="425"/>
      <c r="G15" s="425"/>
      <c r="H15" s="425"/>
    </row>
    <row r="16" spans="1:50" ht="60">
      <c r="A16" s="14" t="s">
        <v>28</v>
      </c>
      <c r="B16" s="425" t="s">
        <v>29</v>
      </c>
      <c r="C16" s="425"/>
      <c r="D16" s="425"/>
      <c r="E16" s="425"/>
      <c r="F16" s="425"/>
      <c r="G16" s="425"/>
      <c r="H16" s="425"/>
    </row>
    <row r="17" spans="1:8" ht="58.5" customHeight="1">
      <c r="A17" s="14" t="s">
        <v>30</v>
      </c>
      <c r="B17" s="425" t="s">
        <v>31</v>
      </c>
      <c r="C17" s="425"/>
      <c r="D17" s="425"/>
      <c r="E17" s="425"/>
      <c r="F17" s="425"/>
      <c r="G17" s="425"/>
      <c r="H17" s="425"/>
    </row>
    <row r="18" spans="1:8" ht="30">
      <c r="A18" s="14" t="s">
        <v>32</v>
      </c>
      <c r="B18" s="425" t="s">
        <v>33</v>
      </c>
      <c r="C18" s="425"/>
      <c r="D18" s="425"/>
      <c r="E18" s="425"/>
      <c r="F18" s="425"/>
      <c r="G18" s="425"/>
      <c r="H18" s="425"/>
    </row>
    <row r="19" spans="1:8" ht="30" customHeight="1">
      <c r="A19" s="443"/>
      <c r="B19" s="444"/>
      <c r="C19" s="444"/>
      <c r="D19" s="444"/>
      <c r="E19" s="444"/>
      <c r="F19" s="444"/>
      <c r="G19" s="444"/>
      <c r="H19" s="445"/>
    </row>
    <row r="20" spans="1:8" ht="37.5" customHeight="1">
      <c r="A20" s="429" t="s">
        <v>34</v>
      </c>
      <c r="B20" s="429"/>
      <c r="C20" s="429"/>
      <c r="D20" s="429"/>
      <c r="E20" s="429"/>
      <c r="F20" s="429"/>
      <c r="G20" s="429"/>
      <c r="H20" s="429"/>
    </row>
    <row r="21" spans="1:8" ht="117" customHeight="1">
      <c r="A21" s="426" t="s">
        <v>35</v>
      </c>
      <c r="B21" s="426"/>
      <c r="C21" s="426"/>
      <c r="D21" s="426"/>
      <c r="E21" s="426"/>
      <c r="F21" s="426"/>
      <c r="G21" s="426"/>
      <c r="H21" s="426"/>
    </row>
    <row r="22" spans="1:8" ht="117" customHeight="1">
      <c r="A22" s="14" t="s">
        <v>10</v>
      </c>
      <c r="B22" s="425" t="s">
        <v>11</v>
      </c>
      <c r="C22" s="425"/>
      <c r="D22" s="425"/>
      <c r="E22" s="425"/>
      <c r="F22" s="425"/>
      <c r="G22" s="425"/>
      <c r="H22" s="425"/>
    </row>
    <row r="23" spans="1:8" ht="167.1" customHeight="1">
      <c r="A23" s="14" t="s">
        <v>36</v>
      </c>
      <c r="B23" s="426" t="s">
        <v>37</v>
      </c>
      <c r="C23" s="426"/>
      <c r="D23" s="426"/>
      <c r="E23" s="426"/>
      <c r="F23" s="426"/>
      <c r="G23" s="426"/>
      <c r="H23" s="426"/>
    </row>
    <row r="24" spans="1:8" ht="69.75" customHeight="1">
      <c r="A24" s="14" t="s">
        <v>38</v>
      </c>
      <c r="B24" s="426" t="s">
        <v>39</v>
      </c>
      <c r="C24" s="426"/>
      <c r="D24" s="426"/>
      <c r="E24" s="426"/>
      <c r="F24" s="426"/>
      <c r="G24" s="426"/>
      <c r="H24" s="426"/>
    </row>
    <row r="25" spans="1:8" ht="60" customHeight="1">
      <c r="A25" s="14" t="s">
        <v>40</v>
      </c>
      <c r="B25" s="426" t="s">
        <v>41</v>
      </c>
      <c r="C25" s="426"/>
      <c r="D25" s="426"/>
      <c r="E25" s="426"/>
      <c r="F25" s="426"/>
      <c r="G25" s="426"/>
      <c r="H25" s="426"/>
    </row>
    <row r="26" spans="1:8" ht="24.75" customHeight="1">
      <c r="A26" s="15" t="s">
        <v>42</v>
      </c>
      <c r="B26" s="427" t="s">
        <v>43</v>
      </c>
      <c r="C26" s="427"/>
      <c r="D26" s="427"/>
      <c r="E26" s="427"/>
      <c r="F26" s="427"/>
      <c r="G26" s="427"/>
      <c r="H26" s="427"/>
    </row>
    <row r="27" spans="1:8" ht="26.25" customHeight="1">
      <c r="A27" s="15" t="s">
        <v>44</v>
      </c>
      <c r="B27" s="427" t="s">
        <v>45</v>
      </c>
      <c r="C27" s="427"/>
      <c r="D27" s="427"/>
      <c r="E27" s="427"/>
      <c r="F27" s="427"/>
      <c r="G27" s="427"/>
      <c r="H27" s="427"/>
    </row>
    <row r="28" spans="1:8" ht="53.25" customHeight="1">
      <c r="A28" s="14" t="s">
        <v>46</v>
      </c>
      <c r="B28" s="426" t="s">
        <v>47</v>
      </c>
      <c r="C28" s="426"/>
      <c r="D28" s="426"/>
      <c r="E28" s="426"/>
      <c r="F28" s="426"/>
      <c r="G28" s="426"/>
      <c r="H28" s="426"/>
    </row>
    <row r="29" spans="1:8" ht="45" customHeight="1">
      <c r="A29" s="14" t="s">
        <v>48</v>
      </c>
      <c r="B29" s="421" t="s">
        <v>49</v>
      </c>
      <c r="C29" s="422"/>
      <c r="D29" s="422"/>
      <c r="E29" s="422"/>
      <c r="F29" s="422"/>
      <c r="G29" s="422"/>
      <c r="H29" s="423"/>
    </row>
    <row r="30" spans="1:8" ht="45" customHeight="1">
      <c r="A30" s="14" t="s">
        <v>50</v>
      </c>
      <c r="B30" s="421" t="s">
        <v>51</v>
      </c>
      <c r="C30" s="422"/>
      <c r="D30" s="422"/>
      <c r="E30" s="422"/>
      <c r="F30" s="422"/>
      <c r="G30" s="422"/>
      <c r="H30" s="423"/>
    </row>
    <row r="31" spans="1:8" ht="45" customHeight="1">
      <c r="A31" s="14" t="s">
        <v>52</v>
      </c>
      <c r="B31" s="421" t="s">
        <v>53</v>
      </c>
      <c r="C31" s="422"/>
      <c r="D31" s="422"/>
      <c r="E31" s="422"/>
      <c r="F31" s="422"/>
      <c r="G31" s="422"/>
      <c r="H31" s="423"/>
    </row>
    <row r="32" spans="1:8" ht="33" customHeight="1">
      <c r="A32" s="15" t="s">
        <v>54</v>
      </c>
      <c r="B32" s="426" t="s">
        <v>55</v>
      </c>
      <c r="C32" s="426"/>
      <c r="D32" s="426"/>
      <c r="E32" s="426"/>
      <c r="F32" s="426"/>
      <c r="G32" s="426"/>
      <c r="H32" s="426"/>
    </row>
    <row r="33" spans="1:8" ht="39" customHeight="1">
      <c r="A33" s="14" t="s">
        <v>56</v>
      </c>
      <c r="B33" s="427" t="s">
        <v>57</v>
      </c>
      <c r="C33" s="427"/>
      <c r="D33" s="427"/>
      <c r="E33" s="427"/>
      <c r="F33" s="427"/>
      <c r="G33" s="427"/>
      <c r="H33" s="427"/>
    </row>
    <row r="34" spans="1:8" ht="39" customHeight="1">
      <c r="A34" s="429" t="s">
        <v>58</v>
      </c>
      <c r="B34" s="429"/>
      <c r="C34" s="429"/>
      <c r="D34" s="429"/>
      <c r="E34" s="429"/>
      <c r="F34" s="429"/>
      <c r="G34" s="429"/>
      <c r="H34" s="429"/>
    </row>
    <row r="35" spans="1:8" ht="79.5" customHeight="1">
      <c r="A35" s="418" t="s">
        <v>59</v>
      </c>
      <c r="B35" s="419"/>
      <c r="C35" s="419"/>
      <c r="D35" s="419"/>
      <c r="E35" s="419"/>
      <c r="F35" s="419"/>
      <c r="G35" s="419"/>
      <c r="H35" s="420"/>
    </row>
    <row r="36" spans="1:8" ht="33" customHeight="1">
      <c r="A36" s="14" t="s">
        <v>60</v>
      </c>
      <c r="B36" s="426" t="s">
        <v>61</v>
      </c>
      <c r="C36" s="426"/>
      <c r="D36" s="426"/>
      <c r="E36" s="426"/>
      <c r="F36" s="426"/>
      <c r="G36" s="426"/>
      <c r="H36" s="426"/>
    </row>
    <row r="37" spans="1:8" ht="33" customHeight="1">
      <c r="A37" s="14" t="s">
        <v>62</v>
      </c>
      <c r="B37" s="426" t="s">
        <v>63</v>
      </c>
      <c r="C37" s="426"/>
      <c r="D37" s="426"/>
      <c r="E37" s="426"/>
      <c r="F37" s="426"/>
      <c r="G37" s="426"/>
      <c r="H37" s="426"/>
    </row>
    <row r="38" spans="1:8" ht="33" customHeight="1">
      <c r="A38" s="21"/>
      <c r="B38" s="22"/>
      <c r="C38" s="22"/>
      <c r="D38" s="22"/>
      <c r="E38" s="22"/>
      <c r="F38" s="22"/>
      <c r="G38" s="22"/>
      <c r="H38" s="23"/>
    </row>
    <row r="39" spans="1:8" ht="34.5" customHeight="1">
      <c r="A39" s="429" t="s">
        <v>64</v>
      </c>
      <c r="B39" s="429"/>
      <c r="C39" s="429"/>
      <c r="D39" s="429"/>
      <c r="E39" s="429"/>
      <c r="F39" s="429"/>
      <c r="G39" s="429"/>
      <c r="H39" s="429"/>
    </row>
    <row r="40" spans="1:8" ht="34.5" customHeight="1">
      <c r="A40" s="14" t="s">
        <v>65</v>
      </c>
      <c r="B40" s="426" t="s">
        <v>66</v>
      </c>
      <c r="C40" s="426"/>
      <c r="D40" s="426"/>
      <c r="E40" s="426"/>
      <c r="F40" s="426"/>
      <c r="G40" s="426"/>
      <c r="H40" s="426"/>
    </row>
    <row r="41" spans="1:8" ht="29.25" customHeight="1">
      <c r="A41" s="14" t="s">
        <v>67</v>
      </c>
      <c r="B41" s="426" t="s">
        <v>68</v>
      </c>
      <c r="C41" s="426"/>
      <c r="D41" s="426"/>
      <c r="E41" s="426"/>
      <c r="F41" s="426"/>
      <c r="G41" s="426"/>
      <c r="H41" s="426"/>
    </row>
    <row r="42" spans="1:8" ht="42" customHeight="1">
      <c r="A42" s="14" t="s">
        <v>69</v>
      </c>
      <c r="B42" s="426" t="s">
        <v>70</v>
      </c>
      <c r="C42" s="426"/>
      <c r="D42" s="426"/>
      <c r="E42" s="426"/>
      <c r="F42" s="426"/>
      <c r="G42" s="426"/>
      <c r="H42" s="426"/>
    </row>
    <row r="43" spans="1:8" ht="42" customHeight="1">
      <c r="A43" s="14" t="s">
        <v>71</v>
      </c>
      <c r="B43" s="421" t="s">
        <v>72</v>
      </c>
      <c r="C43" s="422"/>
      <c r="D43" s="422"/>
      <c r="E43" s="422"/>
      <c r="F43" s="422"/>
      <c r="G43" s="422"/>
      <c r="H43" s="423"/>
    </row>
    <row r="44" spans="1:8" ht="42" customHeight="1">
      <c r="A44" s="14" t="s">
        <v>73</v>
      </c>
      <c r="B44" s="421" t="s">
        <v>74</v>
      </c>
      <c r="C44" s="422"/>
      <c r="D44" s="422"/>
      <c r="E44" s="422"/>
      <c r="F44" s="422"/>
      <c r="G44" s="422"/>
      <c r="H44" s="423"/>
    </row>
    <row r="45" spans="1:8" ht="42" customHeight="1">
      <c r="A45" s="14" t="s">
        <v>75</v>
      </c>
      <c r="B45" s="421" t="s">
        <v>76</v>
      </c>
      <c r="C45" s="422"/>
      <c r="D45" s="422"/>
      <c r="E45" s="422"/>
      <c r="F45" s="422"/>
      <c r="G45" s="422"/>
      <c r="H45" s="423"/>
    </row>
    <row r="46" spans="1:8" ht="86.1" customHeight="1">
      <c r="A46" s="16" t="s">
        <v>77</v>
      </c>
      <c r="B46" s="432" t="s">
        <v>78</v>
      </c>
      <c r="C46" s="432"/>
      <c r="D46" s="432"/>
      <c r="E46" s="432"/>
      <c r="F46" s="432"/>
      <c r="G46" s="432"/>
      <c r="H46" s="432"/>
    </row>
    <row r="47" spans="1:8" ht="39.75" customHeight="1">
      <c r="A47" s="16" t="s">
        <v>79</v>
      </c>
      <c r="B47" s="440" t="s">
        <v>80</v>
      </c>
      <c r="C47" s="441"/>
      <c r="D47" s="441"/>
      <c r="E47" s="441"/>
      <c r="F47" s="441"/>
      <c r="G47" s="441"/>
      <c r="H47" s="442"/>
    </row>
    <row r="48" spans="1:8" ht="31.5" customHeight="1">
      <c r="A48" s="16" t="s">
        <v>81</v>
      </c>
      <c r="B48" s="432" t="s">
        <v>82</v>
      </c>
      <c r="C48" s="432"/>
      <c r="D48" s="432"/>
      <c r="E48" s="432"/>
      <c r="F48" s="432"/>
      <c r="G48" s="432"/>
      <c r="H48" s="432"/>
    </row>
    <row r="49" spans="1:8" ht="30">
      <c r="A49" s="16" t="s">
        <v>83</v>
      </c>
      <c r="B49" s="432" t="s">
        <v>84</v>
      </c>
      <c r="C49" s="432"/>
      <c r="D49" s="432"/>
      <c r="E49" s="432"/>
      <c r="F49" s="432"/>
      <c r="G49" s="432"/>
      <c r="H49" s="432"/>
    </row>
    <row r="50" spans="1:8" ht="43.5" customHeight="1">
      <c r="A50" s="16" t="s">
        <v>85</v>
      </c>
      <c r="B50" s="432" t="s">
        <v>86</v>
      </c>
      <c r="C50" s="432"/>
      <c r="D50" s="432"/>
      <c r="E50" s="432"/>
      <c r="F50" s="432"/>
      <c r="G50" s="432"/>
      <c r="H50" s="432"/>
    </row>
    <row r="51" spans="1:8" ht="40.5" customHeight="1">
      <c r="A51" s="16" t="s">
        <v>87</v>
      </c>
      <c r="B51" s="432" t="s">
        <v>88</v>
      </c>
      <c r="C51" s="432"/>
      <c r="D51" s="432"/>
      <c r="E51" s="432"/>
      <c r="F51" s="432"/>
      <c r="G51" s="432"/>
      <c r="H51" s="432"/>
    </row>
    <row r="52" spans="1:8" ht="75.75" customHeight="1">
      <c r="A52" s="17" t="s">
        <v>89</v>
      </c>
      <c r="B52" s="428" t="s">
        <v>90</v>
      </c>
      <c r="C52" s="428"/>
      <c r="D52" s="428"/>
      <c r="E52" s="428"/>
      <c r="F52" s="428"/>
      <c r="G52" s="428"/>
      <c r="H52" s="428"/>
    </row>
    <row r="53" spans="1:8" ht="41.25" customHeight="1">
      <c r="A53" s="17" t="s">
        <v>91</v>
      </c>
      <c r="B53" s="428" t="s">
        <v>92</v>
      </c>
      <c r="C53" s="428"/>
      <c r="D53" s="428"/>
      <c r="E53" s="428"/>
      <c r="F53" s="428"/>
      <c r="G53" s="428"/>
      <c r="H53" s="428"/>
    </row>
    <row r="54" spans="1:8" ht="47.45" customHeight="1">
      <c r="A54" s="17" t="s">
        <v>93</v>
      </c>
      <c r="B54" s="428" t="s">
        <v>94</v>
      </c>
      <c r="C54" s="428"/>
      <c r="D54" s="428"/>
      <c r="E54" s="428"/>
      <c r="F54" s="428"/>
      <c r="G54" s="428"/>
      <c r="H54" s="428"/>
    </row>
    <row r="55" spans="1:8" ht="57.6" customHeight="1">
      <c r="A55" s="17" t="s">
        <v>95</v>
      </c>
      <c r="B55" s="428" t="s">
        <v>96</v>
      </c>
      <c r="C55" s="428"/>
      <c r="D55" s="428"/>
      <c r="E55" s="428"/>
      <c r="F55" s="428"/>
      <c r="G55" s="428"/>
      <c r="H55" s="428"/>
    </row>
    <row r="56" spans="1:8" ht="31.5" customHeight="1">
      <c r="A56" s="17" t="s">
        <v>97</v>
      </c>
      <c r="B56" s="428" t="s">
        <v>98</v>
      </c>
      <c r="C56" s="428"/>
      <c r="D56" s="428"/>
      <c r="E56" s="428"/>
      <c r="F56" s="428"/>
      <c r="G56" s="428"/>
      <c r="H56" s="428"/>
    </row>
    <row r="57" spans="1:8" ht="70.5" customHeight="1">
      <c r="A57" s="17" t="s">
        <v>99</v>
      </c>
      <c r="B57" s="428" t="s">
        <v>100</v>
      </c>
      <c r="C57" s="428"/>
      <c r="D57" s="428"/>
      <c r="E57" s="428"/>
      <c r="F57" s="428"/>
      <c r="G57" s="428"/>
      <c r="H57" s="428"/>
    </row>
    <row r="58" spans="1:8" ht="33.75" customHeight="1">
      <c r="A58" s="433"/>
      <c r="B58" s="433"/>
      <c r="C58" s="433"/>
      <c r="D58" s="433"/>
      <c r="E58" s="433"/>
      <c r="F58" s="433"/>
      <c r="G58" s="433"/>
      <c r="H58" s="434"/>
    </row>
    <row r="59" spans="1:8" ht="32.25" customHeight="1">
      <c r="A59" s="424" t="s">
        <v>101</v>
      </c>
      <c r="B59" s="424"/>
      <c r="C59" s="424"/>
      <c r="D59" s="424"/>
      <c r="E59" s="424"/>
      <c r="F59" s="424"/>
      <c r="G59" s="424"/>
      <c r="H59" s="424"/>
    </row>
    <row r="60" spans="1:8" ht="34.5" customHeight="1">
      <c r="A60" s="14" t="s">
        <v>102</v>
      </c>
      <c r="B60" s="430" t="s">
        <v>103</v>
      </c>
      <c r="C60" s="430"/>
      <c r="D60" s="430"/>
      <c r="E60" s="430"/>
      <c r="F60" s="430"/>
      <c r="G60" s="430"/>
      <c r="H60" s="430"/>
    </row>
    <row r="61" spans="1:8" ht="60" customHeight="1">
      <c r="A61" s="14" t="s">
        <v>104</v>
      </c>
      <c r="B61" s="439" t="s">
        <v>105</v>
      </c>
      <c r="C61" s="439"/>
      <c r="D61" s="439"/>
      <c r="E61" s="439"/>
      <c r="F61" s="439"/>
      <c r="G61" s="439"/>
      <c r="H61" s="439"/>
    </row>
    <row r="62" spans="1:8" ht="41.25" customHeight="1">
      <c r="A62" s="14" t="s">
        <v>106</v>
      </c>
      <c r="B62" s="436" t="s">
        <v>107</v>
      </c>
      <c r="C62" s="437"/>
      <c r="D62" s="437"/>
      <c r="E62" s="437"/>
      <c r="F62" s="437"/>
      <c r="G62" s="437"/>
      <c r="H62" s="438"/>
    </row>
    <row r="63" spans="1:8" ht="42" customHeight="1">
      <c r="A63" s="14" t="s">
        <v>108</v>
      </c>
      <c r="B63" s="426" t="s">
        <v>109</v>
      </c>
      <c r="C63" s="426"/>
      <c r="D63" s="426"/>
      <c r="E63" s="426"/>
      <c r="F63" s="426"/>
      <c r="G63" s="426"/>
      <c r="H63" s="426"/>
    </row>
    <row r="64" spans="1:8" ht="31.5" customHeight="1">
      <c r="A64" s="14" t="s">
        <v>110</v>
      </c>
      <c r="B64" s="430" t="s">
        <v>111</v>
      </c>
      <c r="C64" s="430"/>
      <c r="D64" s="430"/>
      <c r="E64" s="430"/>
      <c r="F64" s="430"/>
      <c r="G64" s="430"/>
      <c r="H64" s="430"/>
    </row>
    <row r="65" spans="1:8" ht="45.75" customHeight="1">
      <c r="A65" s="14" t="s">
        <v>112</v>
      </c>
      <c r="B65" s="430" t="s">
        <v>113</v>
      </c>
      <c r="C65" s="430"/>
      <c r="D65" s="430"/>
      <c r="E65" s="430"/>
      <c r="F65" s="430"/>
      <c r="G65" s="430"/>
      <c r="H65" s="430"/>
    </row>
    <row r="66" spans="1:8" ht="30.75" customHeight="1">
      <c r="A66" s="435"/>
      <c r="B66" s="435"/>
      <c r="C66" s="435"/>
      <c r="D66" s="435"/>
      <c r="E66" s="435"/>
      <c r="F66" s="435"/>
      <c r="G66" s="435"/>
      <c r="H66" s="435"/>
    </row>
    <row r="67" spans="1:8" ht="34.5" customHeight="1">
      <c r="A67" s="424" t="s">
        <v>114</v>
      </c>
      <c r="B67" s="424"/>
      <c r="C67" s="424"/>
      <c r="D67" s="424"/>
      <c r="E67" s="424"/>
      <c r="F67" s="424"/>
      <c r="G67" s="424"/>
      <c r="H67" s="424"/>
    </row>
    <row r="68" spans="1:8" ht="39.75" customHeight="1">
      <c r="A68" s="17" t="s">
        <v>115</v>
      </c>
      <c r="B68" s="430" t="s">
        <v>116</v>
      </c>
      <c r="C68" s="430"/>
      <c r="D68" s="430"/>
      <c r="E68" s="430"/>
      <c r="F68" s="430"/>
      <c r="G68" s="430"/>
      <c r="H68" s="430"/>
    </row>
    <row r="69" spans="1:8" ht="39.75" customHeight="1">
      <c r="A69" s="17" t="s">
        <v>117</v>
      </c>
      <c r="B69" s="430" t="s">
        <v>118</v>
      </c>
      <c r="C69" s="430"/>
      <c r="D69" s="430"/>
      <c r="E69" s="430"/>
      <c r="F69" s="430"/>
      <c r="G69" s="430"/>
      <c r="H69" s="430"/>
    </row>
    <row r="70" spans="1:8" ht="42" customHeight="1">
      <c r="A70" s="17" t="s">
        <v>119</v>
      </c>
      <c r="B70" s="428" t="s">
        <v>120</v>
      </c>
      <c r="C70" s="428"/>
      <c r="D70" s="428"/>
      <c r="E70" s="428"/>
      <c r="F70" s="428"/>
      <c r="G70" s="428"/>
      <c r="H70" s="428"/>
    </row>
    <row r="71" spans="1:8" ht="33.75" customHeight="1">
      <c r="A71" s="17" t="s">
        <v>121</v>
      </c>
      <c r="B71" s="430" t="s">
        <v>122</v>
      </c>
      <c r="C71" s="430"/>
      <c r="D71" s="430"/>
      <c r="E71" s="430"/>
      <c r="F71" s="430"/>
      <c r="G71" s="430"/>
      <c r="H71" s="430"/>
    </row>
    <row r="72" spans="1:8" ht="33" customHeight="1">
      <c r="A72" s="17" t="s">
        <v>123</v>
      </c>
      <c r="B72" s="430" t="s">
        <v>124</v>
      </c>
      <c r="C72" s="430"/>
      <c r="D72" s="430"/>
      <c r="E72" s="430"/>
      <c r="F72" s="430"/>
      <c r="G72" s="430"/>
      <c r="H72" s="430"/>
    </row>
    <row r="73" spans="1:8" ht="33.75" customHeight="1">
      <c r="A73" s="431"/>
      <c r="B73" s="431"/>
      <c r="C73" s="431"/>
      <c r="D73" s="431"/>
      <c r="E73" s="431"/>
      <c r="F73" s="431"/>
      <c r="G73" s="431"/>
      <c r="H73" s="431"/>
    </row>
    <row r="74" spans="1:8" ht="54.75" customHeight="1"/>
    <row r="76" spans="1:8" ht="134.44999999999999" customHeight="1"/>
    <row r="77" spans="1:8" ht="64.5" customHeight="1"/>
    <row r="78" spans="1:8" ht="49.5" customHeight="1"/>
    <row r="87" ht="40.5" customHeight="1"/>
  </sheetData>
  <mergeCells count="72">
    <mergeCell ref="B8:H8"/>
    <mergeCell ref="A1:H1"/>
    <mergeCell ref="B5:H5"/>
    <mergeCell ref="B6:H6"/>
    <mergeCell ref="B7:H7"/>
    <mergeCell ref="A2:H2"/>
    <mergeCell ref="B3:H3"/>
    <mergeCell ref="B4:H4"/>
    <mergeCell ref="B27:H27"/>
    <mergeCell ref="A19:H19"/>
    <mergeCell ref="B16:H16"/>
    <mergeCell ref="B17:H17"/>
    <mergeCell ref="A20:H20"/>
    <mergeCell ref="B23:H23"/>
    <mergeCell ref="B24:H24"/>
    <mergeCell ref="B22:H22"/>
    <mergeCell ref="B42:H42"/>
    <mergeCell ref="B46:H46"/>
    <mergeCell ref="B50:H50"/>
    <mergeCell ref="B51:H51"/>
    <mergeCell ref="B55:H55"/>
    <mergeCell ref="B47:H47"/>
    <mergeCell ref="B69:H69"/>
    <mergeCell ref="B68:H68"/>
    <mergeCell ref="B52:H52"/>
    <mergeCell ref="B53:H53"/>
    <mergeCell ref="B54:H54"/>
    <mergeCell ref="B71:H71"/>
    <mergeCell ref="B72:H72"/>
    <mergeCell ref="A73:H73"/>
    <mergeCell ref="B70:H70"/>
    <mergeCell ref="B48:H48"/>
    <mergeCell ref="A58:H58"/>
    <mergeCell ref="A66:H66"/>
    <mergeCell ref="A67:H67"/>
    <mergeCell ref="B62:H62"/>
    <mergeCell ref="B63:H63"/>
    <mergeCell ref="B64:H64"/>
    <mergeCell ref="B65:H65"/>
    <mergeCell ref="B60:H60"/>
    <mergeCell ref="B61:H61"/>
    <mergeCell ref="B57:H57"/>
    <mergeCell ref="B49:H49"/>
    <mergeCell ref="B28:H28"/>
    <mergeCell ref="B32:H32"/>
    <mergeCell ref="A39:H39"/>
    <mergeCell ref="B40:H40"/>
    <mergeCell ref="B41:H41"/>
    <mergeCell ref="B29:H29"/>
    <mergeCell ref="B30:H30"/>
    <mergeCell ref="B31:H31"/>
    <mergeCell ref="B33:H33"/>
    <mergeCell ref="A34:H34"/>
    <mergeCell ref="B36:H36"/>
    <mergeCell ref="B37:H37"/>
    <mergeCell ref="A35:H35"/>
    <mergeCell ref="B9:H9"/>
    <mergeCell ref="B43:H43"/>
    <mergeCell ref="B44:H44"/>
    <mergeCell ref="B45:H45"/>
    <mergeCell ref="A59:H59"/>
    <mergeCell ref="B15:H15"/>
    <mergeCell ref="B10:H10"/>
    <mergeCell ref="B11:H11"/>
    <mergeCell ref="B12:H12"/>
    <mergeCell ref="B13:H13"/>
    <mergeCell ref="B25:H25"/>
    <mergeCell ref="B18:H18"/>
    <mergeCell ref="A21:H21"/>
    <mergeCell ref="B26:H26"/>
    <mergeCell ref="B14:H14"/>
    <mergeCell ref="B56:H56"/>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41"/>
  <sheetViews>
    <sheetView tabSelected="1" view="pageBreakPreview" topLeftCell="A8" zoomScale="66" zoomScaleNormal="66" zoomScaleSheetLayoutView="66" workbookViewId="0">
      <selection activeCell="A8" sqref="A8:A17"/>
    </sheetView>
  </sheetViews>
  <sheetFormatPr baseColWidth="10" defaultColWidth="11.375" defaultRowHeight="18"/>
  <cols>
    <col min="1" max="2" width="26.375" style="1" customWidth="1"/>
    <col min="3" max="4" width="22.375" style="1" customWidth="1"/>
    <col min="5" max="5" width="23.125" style="1" customWidth="1"/>
    <col min="6" max="6" width="23.75" style="1" customWidth="1"/>
    <col min="7" max="7" width="29.375" style="1" bestFit="1" customWidth="1"/>
    <col min="8" max="8" width="34.875" style="1" bestFit="1" customWidth="1"/>
    <col min="9" max="9" width="28" style="1" bestFit="1" customWidth="1"/>
    <col min="10" max="10" width="38.75" style="1" bestFit="1" customWidth="1"/>
    <col min="11" max="11" width="35.125" style="3" customWidth="1"/>
    <col min="12" max="12" width="30.75" style="3" bestFit="1" customWidth="1"/>
    <col min="13" max="13" width="16.875" style="3" bestFit="1" customWidth="1"/>
    <col min="14" max="14" width="46.875" style="3" bestFit="1" customWidth="1"/>
    <col min="15" max="15" width="25.375" style="4" bestFit="1" customWidth="1"/>
    <col min="16" max="16" width="28.125" style="5" customWidth="1"/>
    <col min="17" max="17" width="33" style="142" customWidth="1"/>
    <col min="18" max="18" width="40.375" style="142" bestFit="1" customWidth="1"/>
    <col min="19" max="19" width="24.875" style="1" customWidth="1"/>
    <col min="20" max="20" width="22.875" style="1" customWidth="1"/>
    <col min="21" max="21" width="25.125" style="1" customWidth="1"/>
    <col min="22" max="22" width="27.375" style="1" customWidth="1"/>
    <col min="23" max="23" width="0" style="1" hidden="1" customWidth="1"/>
    <col min="24" max="16384" width="11.375" style="1"/>
  </cols>
  <sheetData>
    <row r="1" spans="1:22" ht="21" customHeight="1">
      <c r="A1" s="504"/>
      <c r="B1" s="504"/>
      <c r="C1" s="505" t="s">
        <v>125</v>
      </c>
      <c r="D1" s="505"/>
      <c r="E1" s="505"/>
      <c r="F1" s="505"/>
      <c r="G1" s="505"/>
      <c r="H1" s="505"/>
      <c r="I1" s="505"/>
      <c r="J1" s="505"/>
      <c r="K1" s="505"/>
      <c r="L1" s="505"/>
      <c r="M1" s="505"/>
      <c r="N1" s="505"/>
      <c r="O1" s="505"/>
      <c r="P1" s="505"/>
      <c r="Q1" s="505"/>
      <c r="R1" s="505"/>
      <c r="S1" s="505"/>
      <c r="T1" s="505"/>
      <c r="U1" s="27" t="s">
        <v>126</v>
      </c>
    </row>
    <row r="2" spans="1:22" ht="21" customHeight="1">
      <c r="A2" s="504"/>
      <c r="B2" s="504"/>
      <c r="C2" s="505" t="s">
        <v>127</v>
      </c>
      <c r="D2" s="505"/>
      <c r="E2" s="505"/>
      <c r="F2" s="505"/>
      <c r="G2" s="505"/>
      <c r="H2" s="505"/>
      <c r="I2" s="505"/>
      <c r="J2" s="505"/>
      <c r="K2" s="505"/>
      <c r="L2" s="505"/>
      <c r="M2" s="505"/>
      <c r="N2" s="505"/>
      <c r="O2" s="505"/>
      <c r="P2" s="505"/>
      <c r="Q2" s="505"/>
      <c r="R2" s="505"/>
      <c r="S2" s="505"/>
      <c r="T2" s="505"/>
      <c r="U2" s="27" t="s">
        <v>128</v>
      </c>
    </row>
    <row r="3" spans="1:22" ht="21" customHeight="1">
      <c r="A3" s="504"/>
      <c r="B3" s="504"/>
      <c r="C3" s="505" t="s">
        <v>129</v>
      </c>
      <c r="D3" s="505"/>
      <c r="E3" s="505"/>
      <c r="F3" s="505"/>
      <c r="G3" s="505"/>
      <c r="H3" s="505"/>
      <c r="I3" s="505"/>
      <c r="J3" s="505"/>
      <c r="K3" s="505"/>
      <c r="L3" s="505"/>
      <c r="M3" s="505"/>
      <c r="N3" s="505"/>
      <c r="O3" s="505"/>
      <c r="P3" s="505"/>
      <c r="Q3" s="505"/>
      <c r="R3" s="505"/>
      <c r="S3" s="505"/>
      <c r="T3" s="505"/>
      <c r="U3" s="27" t="s">
        <v>130</v>
      </c>
    </row>
    <row r="4" spans="1:22" ht="21" customHeight="1">
      <c r="A4" s="504"/>
      <c r="B4" s="504"/>
      <c r="C4" s="505" t="s">
        <v>131</v>
      </c>
      <c r="D4" s="505"/>
      <c r="E4" s="505"/>
      <c r="F4" s="505"/>
      <c r="G4" s="505"/>
      <c r="H4" s="505"/>
      <c r="I4" s="505"/>
      <c r="J4" s="505"/>
      <c r="K4" s="505"/>
      <c r="L4" s="505"/>
      <c r="M4" s="505"/>
      <c r="N4" s="505"/>
      <c r="O4" s="505"/>
      <c r="P4" s="505"/>
      <c r="Q4" s="505"/>
      <c r="R4" s="505"/>
      <c r="S4" s="505"/>
      <c r="T4" s="505"/>
      <c r="U4" s="27" t="s">
        <v>132</v>
      </c>
    </row>
    <row r="5" spans="1:22" ht="26.25" customHeight="1">
      <c r="A5" s="466" t="s">
        <v>133</v>
      </c>
      <c r="B5" s="466"/>
      <c r="C5" s="463" t="s">
        <v>134</v>
      </c>
      <c r="D5" s="464"/>
      <c r="E5" s="464"/>
      <c r="F5" s="464"/>
      <c r="G5" s="464"/>
      <c r="H5" s="464"/>
      <c r="I5" s="464"/>
      <c r="J5" s="464"/>
      <c r="K5" s="464"/>
      <c r="L5" s="464"/>
      <c r="M5" s="464"/>
      <c r="N5" s="464"/>
      <c r="O5" s="464"/>
      <c r="P5" s="464"/>
      <c r="Q5" s="464"/>
      <c r="R5" s="464"/>
      <c r="S5" s="464"/>
      <c r="T5" s="464"/>
      <c r="U5" s="465"/>
    </row>
    <row r="6" spans="1:22" ht="39" customHeight="1">
      <c r="A6" s="470" t="s">
        <v>135</v>
      </c>
      <c r="B6" s="471"/>
      <c r="C6" s="471"/>
      <c r="D6" s="471"/>
      <c r="E6" s="471"/>
      <c r="F6" s="471"/>
      <c r="G6" s="471"/>
      <c r="H6" s="471"/>
      <c r="I6" s="471"/>
      <c r="J6" s="471"/>
      <c r="K6" s="471"/>
      <c r="L6" s="471"/>
      <c r="M6" s="471"/>
      <c r="N6" s="471"/>
      <c r="O6" s="471"/>
      <c r="P6" s="471"/>
      <c r="Q6" s="471"/>
      <c r="R6" s="471"/>
      <c r="S6" s="471"/>
      <c r="T6" s="471"/>
      <c r="U6" s="472"/>
    </row>
    <row r="7" spans="1:22" s="2" customFormat="1" ht="45.75" thickBot="1">
      <c r="A7" s="166" t="s">
        <v>2</v>
      </c>
      <c r="B7" s="166" t="s">
        <v>4</v>
      </c>
      <c r="C7" s="166" t="s">
        <v>136</v>
      </c>
      <c r="D7" s="166" t="s">
        <v>137</v>
      </c>
      <c r="E7" s="166" t="s">
        <v>138</v>
      </c>
      <c r="F7" s="166" t="s">
        <v>139</v>
      </c>
      <c r="G7" s="166" t="s">
        <v>140</v>
      </c>
      <c r="H7" s="166" t="s">
        <v>16</v>
      </c>
      <c r="I7" s="166" t="s">
        <v>18</v>
      </c>
      <c r="J7" s="166" t="s">
        <v>141</v>
      </c>
      <c r="K7" s="166" t="s">
        <v>142</v>
      </c>
      <c r="L7" s="166" t="s">
        <v>143</v>
      </c>
      <c r="M7" s="166" t="s">
        <v>144</v>
      </c>
      <c r="N7" s="166" t="s">
        <v>28</v>
      </c>
      <c r="O7" s="166" t="s">
        <v>30</v>
      </c>
      <c r="P7" s="166" t="s">
        <v>145</v>
      </c>
      <c r="Q7" s="166" t="s">
        <v>146</v>
      </c>
      <c r="R7" s="166" t="s">
        <v>147</v>
      </c>
      <c r="S7" s="166" t="s">
        <v>148</v>
      </c>
      <c r="T7" s="166" t="s">
        <v>149</v>
      </c>
      <c r="U7" s="166" t="s">
        <v>150</v>
      </c>
      <c r="V7" s="19"/>
    </row>
    <row r="8" spans="1:22" ht="42.75">
      <c r="A8" s="479" t="s">
        <v>151</v>
      </c>
      <c r="B8" s="497" t="s">
        <v>152</v>
      </c>
      <c r="C8" s="500" t="s">
        <v>153</v>
      </c>
      <c r="D8" s="520" t="s">
        <v>154</v>
      </c>
      <c r="E8" s="476" t="s">
        <v>155</v>
      </c>
      <c r="F8" s="473" t="s">
        <v>156</v>
      </c>
      <c r="G8" s="467" t="s">
        <v>157</v>
      </c>
      <c r="H8" s="37" t="s">
        <v>158</v>
      </c>
      <c r="I8" s="38" t="s">
        <v>159</v>
      </c>
      <c r="J8" s="39" t="s">
        <v>160</v>
      </c>
      <c r="K8" s="40" t="s">
        <v>161</v>
      </c>
      <c r="L8" s="41">
        <v>0.2</v>
      </c>
      <c r="M8" s="38" t="s">
        <v>162</v>
      </c>
      <c r="N8" s="38" t="s">
        <v>163</v>
      </c>
      <c r="O8" s="42">
        <v>1727905000000</v>
      </c>
      <c r="P8" s="43">
        <v>393165798563</v>
      </c>
      <c r="Q8" s="136">
        <v>353807344678</v>
      </c>
      <c r="R8" s="136"/>
      <c r="S8" s="43">
        <v>421939000000</v>
      </c>
      <c r="T8" s="44">
        <v>445787000000</v>
      </c>
      <c r="U8" s="262">
        <v>467013000000</v>
      </c>
    </row>
    <row r="9" spans="1:22" ht="42.75">
      <c r="A9" s="480"/>
      <c r="B9" s="498"/>
      <c r="C9" s="501"/>
      <c r="D9" s="521"/>
      <c r="E9" s="477"/>
      <c r="F9" s="474"/>
      <c r="G9" s="468"/>
      <c r="H9" s="45" t="s">
        <v>164</v>
      </c>
      <c r="I9" s="46" t="s">
        <v>159</v>
      </c>
      <c r="J9" s="45" t="s">
        <v>165</v>
      </c>
      <c r="K9" s="47" t="s">
        <v>166</v>
      </c>
      <c r="L9" s="48">
        <v>0.2</v>
      </c>
      <c r="M9" s="46" t="s">
        <v>162</v>
      </c>
      <c r="N9" s="46" t="s">
        <v>163</v>
      </c>
      <c r="O9" s="49">
        <v>2912805184493</v>
      </c>
      <c r="P9" s="50">
        <v>662915926390</v>
      </c>
      <c r="Q9" s="167">
        <v>442011699424</v>
      </c>
      <c r="R9" s="137"/>
      <c r="S9" s="51">
        <v>709193000000</v>
      </c>
      <c r="T9" s="52">
        <v>751619000000</v>
      </c>
      <c r="U9" s="263">
        <v>789077000000</v>
      </c>
    </row>
    <row r="10" spans="1:22" ht="42.75">
      <c r="A10" s="480"/>
      <c r="B10" s="498"/>
      <c r="C10" s="501"/>
      <c r="D10" s="521"/>
      <c r="E10" s="477"/>
      <c r="F10" s="474"/>
      <c r="G10" s="468"/>
      <c r="H10" s="45" t="s">
        <v>167</v>
      </c>
      <c r="I10" s="46" t="s">
        <v>159</v>
      </c>
      <c r="J10" s="45" t="s">
        <v>168</v>
      </c>
      <c r="K10" s="47" t="s">
        <v>169</v>
      </c>
      <c r="L10" s="48">
        <v>0.2</v>
      </c>
      <c r="M10" s="46" t="s">
        <v>162</v>
      </c>
      <c r="N10" s="46" t="s">
        <v>163</v>
      </c>
      <c r="O10" s="49">
        <v>34797802428</v>
      </c>
      <c r="P10" s="50">
        <v>7138513013</v>
      </c>
      <c r="Q10" s="167">
        <v>5930698000</v>
      </c>
      <c r="R10" s="137"/>
      <c r="S10" s="51">
        <v>8067000000</v>
      </c>
      <c r="T10" s="52">
        <v>9155000000</v>
      </c>
      <c r="U10" s="263">
        <v>10437000000</v>
      </c>
    </row>
    <row r="11" spans="1:22" ht="42.75">
      <c r="A11" s="480"/>
      <c r="B11" s="498"/>
      <c r="C11" s="501"/>
      <c r="D11" s="521"/>
      <c r="E11" s="477"/>
      <c r="F11" s="474"/>
      <c r="G11" s="468"/>
      <c r="H11" s="45" t="s">
        <v>170</v>
      </c>
      <c r="I11" s="46" t="s">
        <v>159</v>
      </c>
      <c r="J11" s="45" t="s">
        <v>171</v>
      </c>
      <c r="K11" s="47" t="s">
        <v>172</v>
      </c>
      <c r="L11" s="48">
        <v>0.2</v>
      </c>
      <c r="M11" s="46" t="s">
        <v>162</v>
      </c>
      <c r="N11" s="46" t="s">
        <v>163</v>
      </c>
      <c r="O11" s="49">
        <v>238874034451</v>
      </c>
      <c r="P11" s="50">
        <v>53552764612</v>
      </c>
      <c r="Q11" s="167">
        <v>38284564000</v>
      </c>
      <c r="R11" s="137"/>
      <c r="S11" s="51">
        <v>57837000000</v>
      </c>
      <c r="T11" s="52">
        <v>61886000000</v>
      </c>
      <c r="U11" s="263">
        <v>65599000000</v>
      </c>
    </row>
    <row r="12" spans="1:22" ht="51.75" thickBot="1">
      <c r="A12" s="480"/>
      <c r="B12" s="498"/>
      <c r="C12" s="501"/>
      <c r="D12" s="522"/>
      <c r="E12" s="478"/>
      <c r="F12" s="475"/>
      <c r="G12" s="469"/>
      <c r="H12" s="234" t="s">
        <v>173</v>
      </c>
      <c r="I12" s="237" t="s">
        <v>174</v>
      </c>
      <c r="J12" s="234" t="s">
        <v>175</v>
      </c>
      <c r="K12" s="264" t="s">
        <v>176</v>
      </c>
      <c r="L12" s="265">
        <v>0.2</v>
      </c>
      <c r="M12" s="237" t="s">
        <v>162</v>
      </c>
      <c r="N12" s="237" t="s">
        <v>163</v>
      </c>
      <c r="O12" s="266">
        <v>16</v>
      </c>
      <c r="P12" s="267">
        <v>4</v>
      </c>
      <c r="Q12" s="268">
        <v>3</v>
      </c>
      <c r="R12" s="268"/>
      <c r="S12" s="237">
        <v>4</v>
      </c>
      <c r="T12" s="269">
        <v>4</v>
      </c>
      <c r="U12" s="270">
        <v>4</v>
      </c>
    </row>
    <row r="13" spans="1:22" ht="45" customHeight="1">
      <c r="A13" s="480"/>
      <c r="B13" s="498"/>
      <c r="C13" s="501"/>
      <c r="D13" s="523" t="s">
        <v>154</v>
      </c>
      <c r="E13" s="488" t="s">
        <v>177</v>
      </c>
      <c r="F13" s="491" t="s">
        <v>178</v>
      </c>
      <c r="G13" s="494" t="s">
        <v>179</v>
      </c>
      <c r="H13" s="451" t="s">
        <v>685</v>
      </c>
      <c r="I13" s="451" t="s">
        <v>181</v>
      </c>
      <c r="J13" s="447">
        <v>0</v>
      </c>
      <c r="K13" s="451" t="s">
        <v>684</v>
      </c>
      <c r="L13" s="460" t="s">
        <v>686</v>
      </c>
      <c r="M13" s="447" t="s">
        <v>162</v>
      </c>
      <c r="N13" s="451" t="s">
        <v>182</v>
      </c>
      <c r="O13" s="454">
        <v>1</v>
      </c>
      <c r="P13" s="457">
        <v>0.25</v>
      </c>
      <c r="Q13" s="273"/>
      <c r="R13" s="271"/>
      <c r="S13" s="447">
        <v>0.25</v>
      </c>
      <c r="T13" s="447">
        <v>0.25</v>
      </c>
      <c r="U13" s="447">
        <v>0.25</v>
      </c>
    </row>
    <row r="14" spans="1:22" ht="15">
      <c r="A14" s="480"/>
      <c r="B14" s="498"/>
      <c r="C14" s="501"/>
      <c r="D14" s="524"/>
      <c r="E14" s="489"/>
      <c r="F14" s="492"/>
      <c r="G14" s="495"/>
      <c r="H14" s="452"/>
      <c r="I14" s="452"/>
      <c r="J14" s="448"/>
      <c r="K14" s="452"/>
      <c r="L14" s="461"/>
      <c r="M14" s="448"/>
      <c r="N14" s="452"/>
      <c r="O14" s="455"/>
      <c r="P14" s="458"/>
      <c r="Q14" s="138"/>
      <c r="R14" s="138"/>
      <c r="S14" s="448"/>
      <c r="T14" s="448"/>
      <c r="U14" s="448"/>
    </row>
    <row r="15" spans="1:22" ht="15.75" thickBot="1">
      <c r="A15" s="480"/>
      <c r="B15" s="498"/>
      <c r="C15" s="501"/>
      <c r="D15" s="525"/>
      <c r="E15" s="490"/>
      <c r="F15" s="493"/>
      <c r="G15" s="496"/>
      <c r="H15" s="453"/>
      <c r="I15" s="453"/>
      <c r="J15" s="450"/>
      <c r="K15" s="453"/>
      <c r="L15" s="462"/>
      <c r="M15" s="450"/>
      <c r="N15" s="453"/>
      <c r="O15" s="456"/>
      <c r="P15" s="459"/>
      <c r="Q15" s="275"/>
      <c r="R15" s="276"/>
      <c r="S15" s="449"/>
      <c r="T15" s="449"/>
      <c r="U15" s="449"/>
    </row>
    <row r="16" spans="1:22" ht="60.75" customHeight="1">
      <c r="A16" s="480"/>
      <c r="B16" s="498"/>
      <c r="C16" s="502"/>
      <c r="D16" s="482" t="s">
        <v>188</v>
      </c>
      <c r="E16" s="484" t="s">
        <v>189</v>
      </c>
      <c r="F16" s="484" t="s">
        <v>190</v>
      </c>
      <c r="G16" s="486" t="s">
        <v>191</v>
      </c>
      <c r="H16" s="56" t="s">
        <v>192</v>
      </c>
      <c r="I16" s="57" t="s">
        <v>181</v>
      </c>
      <c r="J16" s="58">
        <v>0</v>
      </c>
      <c r="K16" s="56" t="s">
        <v>193</v>
      </c>
      <c r="L16" s="59">
        <v>0.5</v>
      </c>
      <c r="M16" s="58" t="s">
        <v>162</v>
      </c>
      <c r="N16" s="56" t="s">
        <v>194</v>
      </c>
      <c r="O16" s="278">
        <v>1</v>
      </c>
      <c r="P16" s="279">
        <v>1</v>
      </c>
      <c r="Q16" s="280">
        <v>0</v>
      </c>
      <c r="R16" s="280"/>
      <c r="S16" s="279">
        <v>0</v>
      </c>
      <c r="T16" s="279">
        <v>0</v>
      </c>
      <c r="U16" s="279">
        <v>0</v>
      </c>
    </row>
    <row r="17" spans="1:22" ht="63" customHeight="1" thickBot="1">
      <c r="A17" s="481"/>
      <c r="B17" s="499"/>
      <c r="C17" s="503"/>
      <c r="D17" s="483"/>
      <c r="E17" s="485"/>
      <c r="F17" s="485"/>
      <c r="G17" s="487"/>
      <c r="H17" s="60" t="s">
        <v>195</v>
      </c>
      <c r="I17" s="61" t="s">
        <v>196</v>
      </c>
      <c r="J17" s="61">
        <v>0</v>
      </c>
      <c r="K17" s="60" t="s">
        <v>197</v>
      </c>
      <c r="L17" s="62">
        <v>0.5</v>
      </c>
      <c r="M17" s="61" t="s">
        <v>162</v>
      </c>
      <c r="N17" s="60" t="s">
        <v>198</v>
      </c>
      <c r="O17" s="278">
        <v>30000</v>
      </c>
      <c r="P17" s="278">
        <v>15000</v>
      </c>
      <c r="Q17" s="280">
        <v>0</v>
      </c>
      <c r="R17" s="280"/>
      <c r="S17" s="278">
        <v>5000</v>
      </c>
      <c r="T17" s="278">
        <v>5000</v>
      </c>
      <c r="U17" s="278">
        <v>5000</v>
      </c>
    </row>
    <row r="18" spans="1:22" s="2" customFormat="1" ht="52.5" customHeight="1" thickBot="1">
      <c r="A18" s="166" t="s">
        <v>2</v>
      </c>
      <c r="B18" s="166" t="s">
        <v>4</v>
      </c>
      <c r="C18" s="166" t="s">
        <v>136</v>
      </c>
      <c r="D18" s="219" t="s">
        <v>137</v>
      </c>
      <c r="E18" s="219" t="s">
        <v>138</v>
      </c>
      <c r="F18" s="219" t="s">
        <v>139</v>
      </c>
      <c r="G18" s="219" t="s">
        <v>140</v>
      </c>
      <c r="H18" s="219" t="s">
        <v>16</v>
      </c>
      <c r="I18" s="219" t="s">
        <v>18</v>
      </c>
      <c r="J18" s="219" t="s">
        <v>141</v>
      </c>
      <c r="K18" s="219" t="s">
        <v>142</v>
      </c>
      <c r="L18" s="219" t="s">
        <v>143</v>
      </c>
      <c r="M18" s="219" t="s">
        <v>144</v>
      </c>
      <c r="N18" s="219" t="s">
        <v>28</v>
      </c>
      <c r="O18" s="219" t="s">
        <v>30</v>
      </c>
      <c r="P18" s="219" t="s">
        <v>145</v>
      </c>
      <c r="Q18" s="219" t="s">
        <v>199</v>
      </c>
      <c r="R18" s="219" t="s">
        <v>147</v>
      </c>
      <c r="S18" s="219" t="s">
        <v>148</v>
      </c>
      <c r="T18" s="219" t="s">
        <v>149</v>
      </c>
      <c r="U18" s="219" t="s">
        <v>150</v>
      </c>
      <c r="V18" s="19"/>
    </row>
    <row r="19" spans="1:22" ht="36.75" customHeight="1">
      <c r="A19" s="512" t="s">
        <v>200</v>
      </c>
      <c r="B19" s="512" t="s">
        <v>201</v>
      </c>
      <c r="C19" s="512" t="s">
        <v>202</v>
      </c>
      <c r="D19" s="512" t="s">
        <v>203</v>
      </c>
      <c r="E19" s="519" t="s">
        <v>204</v>
      </c>
      <c r="F19" s="506" t="s">
        <v>205</v>
      </c>
      <c r="G19" s="509" t="s">
        <v>206</v>
      </c>
      <c r="H19" s="170" t="s">
        <v>207</v>
      </c>
      <c r="I19" s="170" t="s">
        <v>208</v>
      </c>
      <c r="J19" s="170">
        <v>1</v>
      </c>
      <c r="K19" s="170" t="s">
        <v>209</v>
      </c>
      <c r="L19" s="171">
        <f>P19/O19</f>
        <v>0.5</v>
      </c>
      <c r="M19" s="170" t="s">
        <v>162</v>
      </c>
      <c r="N19" s="170" t="s">
        <v>210</v>
      </c>
      <c r="O19" s="368">
        <v>1</v>
      </c>
      <c r="P19" s="172">
        <v>0.5</v>
      </c>
      <c r="Q19" s="140">
        <v>0.2</v>
      </c>
      <c r="R19" s="140"/>
      <c r="S19" s="170">
        <v>0.5</v>
      </c>
      <c r="T19" s="170">
        <v>0</v>
      </c>
      <c r="U19" s="173">
        <v>0</v>
      </c>
    </row>
    <row r="20" spans="1:22" ht="42.75">
      <c r="A20" s="512"/>
      <c r="B20" s="512"/>
      <c r="C20" s="512"/>
      <c r="D20" s="512"/>
      <c r="E20" s="519"/>
      <c r="F20" s="507"/>
      <c r="G20" s="510"/>
      <c r="H20" s="90" t="s">
        <v>211</v>
      </c>
      <c r="I20" s="90" t="s">
        <v>208</v>
      </c>
      <c r="J20" s="90">
        <v>0</v>
      </c>
      <c r="K20" s="90" t="s">
        <v>212</v>
      </c>
      <c r="L20" s="91">
        <f t="shared" ref="L20:L41" si="0">P20/O20</f>
        <v>0.5</v>
      </c>
      <c r="M20" s="90" t="s">
        <v>162</v>
      </c>
      <c r="N20" s="90" t="s">
        <v>213</v>
      </c>
      <c r="O20" s="369">
        <v>4</v>
      </c>
      <c r="P20" s="92">
        <v>2</v>
      </c>
      <c r="Q20" s="139">
        <v>0.5</v>
      </c>
      <c r="R20" s="139"/>
      <c r="S20" s="90">
        <v>2</v>
      </c>
      <c r="T20" s="90">
        <v>0</v>
      </c>
      <c r="U20" s="174">
        <v>0</v>
      </c>
    </row>
    <row r="21" spans="1:22" ht="42.75">
      <c r="A21" s="512"/>
      <c r="B21" s="512"/>
      <c r="C21" s="512"/>
      <c r="D21" s="512"/>
      <c r="E21" s="519"/>
      <c r="F21" s="507"/>
      <c r="G21" s="510"/>
      <c r="H21" s="90" t="s">
        <v>214</v>
      </c>
      <c r="I21" s="90" t="s">
        <v>208</v>
      </c>
      <c r="J21" s="90">
        <v>0</v>
      </c>
      <c r="K21" s="90" t="s">
        <v>215</v>
      </c>
      <c r="L21" s="91">
        <f t="shared" si="0"/>
        <v>0</v>
      </c>
      <c r="M21" s="90" t="s">
        <v>162</v>
      </c>
      <c r="N21" s="90" t="s">
        <v>216</v>
      </c>
      <c r="O21" s="369">
        <v>8</v>
      </c>
      <c r="P21" s="92">
        <v>0</v>
      </c>
      <c r="Q21" s="153">
        <v>0.8</v>
      </c>
      <c r="R21" s="139"/>
      <c r="S21" s="90">
        <v>4</v>
      </c>
      <c r="T21" s="90">
        <v>4</v>
      </c>
      <c r="U21" s="174">
        <v>0</v>
      </c>
    </row>
    <row r="22" spans="1:22" ht="42.75">
      <c r="A22" s="512"/>
      <c r="B22" s="512"/>
      <c r="C22" s="512"/>
      <c r="D22" s="512"/>
      <c r="E22" s="519"/>
      <c r="F22" s="507"/>
      <c r="G22" s="510"/>
      <c r="H22" s="90" t="s">
        <v>217</v>
      </c>
      <c r="I22" s="90" t="s">
        <v>208</v>
      </c>
      <c r="J22" s="90">
        <v>0</v>
      </c>
      <c r="K22" s="90" t="s">
        <v>218</v>
      </c>
      <c r="L22" s="91">
        <f t="shared" si="0"/>
        <v>0.5</v>
      </c>
      <c r="M22" s="90" t="s">
        <v>162</v>
      </c>
      <c r="N22" s="90" t="s">
        <v>219</v>
      </c>
      <c r="O22" s="369">
        <v>4</v>
      </c>
      <c r="P22" s="92">
        <v>2</v>
      </c>
      <c r="Q22" s="139">
        <v>0.5</v>
      </c>
      <c r="R22" s="139"/>
      <c r="S22" s="90">
        <v>1</v>
      </c>
      <c r="T22" s="90">
        <v>1</v>
      </c>
      <c r="U22" s="174">
        <v>0</v>
      </c>
    </row>
    <row r="23" spans="1:22" ht="29.25" thickBot="1">
      <c r="A23" s="512"/>
      <c r="B23" s="512"/>
      <c r="C23" s="512"/>
      <c r="D23" s="512"/>
      <c r="E23" s="519"/>
      <c r="F23" s="508"/>
      <c r="G23" s="511"/>
      <c r="H23" s="175" t="s">
        <v>220</v>
      </c>
      <c r="I23" s="175" t="s">
        <v>208</v>
      </c>
      <c r="J23" s="175">
        <v>1</v>
      </c>
      <c r="K23" s="175" t="s">
        <v>221</v>
      </c>
      <c r="L23" s="176">
        <f t="shared" si="0"/>
        <v>0</v>
      </c>
      <c r="M23" s="175" t="s">
        <v>162</v>
      </c>
      <c r="N23" s="175" t="s">
        <v>222</v>
      </c>
      <c r="O23" s="370">
        <v>1</v>
      </c>
      <c r="P23" s="177">
        <v>0</v>
      </c>
      <c r="Q23" s="152">
        <v>0.5</v>
      </c>
      <c r="R23" s="141"/>
      <c r="S23" s="175">
        <v>0.5</v>
      </c>
      <c r="T23" s="175">
        <v>0.5</v>
      </c>
      <c r="U23" s="178">
        <v>0</v>
      </c>
    </row>
    <row r="24" spans="1:22" ht="42.75">
      <c r="A24" s="512"/>
      <c r="B24" s="512" t="s">
        <v>223</v>
      </c>
      <c r="C24" s="512"/>
      <c r="D24" s="512"/>
      <c r="E24" s="519"/>
      <c r="F24" s="513" t="s">
        <v>224</v>
      </c>
      <c r="G24" s="516" t="s">
        <v>225</v>
      </c>
      <c r="H24" s="93" t="s">
        <v>226</v>
      </c>
      <c r="I24" s="93" t="s">
        <v>208</v>
      </c>
      <c r="J24" s="93">
        <v>0</v>
      </c>
      <c r="K24" s="93" t="s">
        <v>227</v>
      </c>
      <c r="L24" s="94">
        <f>P24/O24</f>
        <v>0</v>
      </c>
      <c r="M24" s="93" t="s">
        <v>162</v>
      </c>
      <c r="N24" s="93" t="s">
        <v>228</v>
      </c>
      <c r="O24" s="93">
        <v>4</v>
      </c>
      <c r="P24" s="95">
        <v>0</v>
      </c>
      <c r="Q24" s="140">
        <v>0</v>
      </c>
      <c r="R24" s="140"/>
      <c r="S24" s="93">
        <v>1</v>
      </c>
      <c r="T24" s="93">
        <v>2</v>
      </c>
      <c r="U24" s="96">
        <v>1</v>
      </c>
    </row>
    <row r="25" spans="1:22" ht="28.5">
      <c r="A25" s="512"/>
      <c r="B25" s="512"/>
      <c r="C25" s="512"/>
      <c r="D25" s="512"/>
      <c r="E25" s="519"/>
      <c r="F25" s="514"/>
      <c r="G25" s="517"/>
      <c r="H25" s="97" t="s">
        <v>229</v>
      </c>
      <c r="I25" s="97" t="s">
        <v>208</v>
      </c>
      <c r="J25" s="97">
        <v>0</v>
      </c>
      <c r="K25" s="97" t="s">
        <v>230</v>
      </c>
      <c r="L25" s="98">
        <f>P25/O25</f>
        <v>0</v>
      </c>
      <c r="M25" s="97" t="s">
        <v>162</v>
      </c>
      <c r="N25" s="97" t="s">
        <v>231</v>
      </c>
      <c r="O25" s="97">
        <v>100</v>
      </c>
      <c r="P25" s="99">
        <v>0</v>
      </c>
      <c r="Q25" s="139">
        <v>0</v>
      </c>
      <c r="R25" s="139"/>
      <c r="S25" s="97">
        <v>30</v>
      </c>
      <c r="T25" s="97">
        <v>40</v>
      </c>
      <c r="U25" s="100">
        <v>30</v>
      </c>
    </row>
    <row r="26" spans="1:22" ht="57.75" thickBot="1">
      <c r="A26" s="512"/>
      <c r="B26" s="512"/>
      <c r="C26" s="512"/>
      <c r="D26" s="512"/>
      <c r="E26" s="519"/>
      <c r="F26" s="515"/>
      <c r="G26" s="518"/>
      <c r="H26" s="101" t="s">
        <v>232</v>
      </c>
      <c r="I26" s="101" t="s">
        <v>208</v>
      </c>
      <c r="J26" s="101">
        <v>0</v>
      </c>
      <c r="K26" s="101" t="s">
        <v>233</v>
      </c>
      <c r="L26" s="102">
        <f>P26/O26</f>
        <v>0</v>
      </c>
      <c r="M26" s="101" t="s">
        <v>162</v>
      </c>
      <c r="N26" s="101" t="s">
        <v>234</v>
      </c>
      <c r="O26" s="101">
        <v>4</v>
      </c>
      <c r="P26" s="103">
        <v>0</v>
      </c>
      <c r="Q26" s="141">
        <v>0</v>
      </c>
      <c r="R26" s="141"/>
      <c r="S26" s="101">
        <v>1</v>
      </c>
      <c r="T26" s="101">
        <v>2</v>
      </c>
      <c r="U26" s="104">
        <v>1</v>
      </c>
    </row>
    <row r="27" spans="1:22" ht="42.75">
      <c r="A27" s="512" t="s">
        <v>235</v>
      </c>
      <c r="B27" s="512" t="s">
        <v>236</v>
      </c>
      <c r="C27" s="512" t="s">
        <v>202</v>
      </c>
      <c r="D27" s="512" t="s">
        <v>237</v>
      </c>
      <c r="E27" s="526" t="s">
        <v>238</v>
      </c>
      <c r="F27" s="527" t="s">
        <v>239</v>
      </c>
      <c r="G27" s="530" t="s">
        <v>240</v>
      </c>
      <c r="H27" s="179" t="s">
        <v>241</v>
      </c>
      <c r="I27" s="179" t="s">
        <v>208</v>
      </c>
      <c r="J27" s="179">
        <v>0</v>
      </c>
      <c r="K27" s="179" t="s">
        <v>242</v>
      </c>
      <c r="L27" s="180">
        <f t="shared" si="0"/>
        <v>0.25</v>
      </c>
      <c r="M27" s="179" t="s">
        <v>162</v>
      </c>
      <c r="N27" s="179" t="s">
        <v>243</v>
      </c>
      <c r="O27" s="179">
        <v>4</v>
      </c>
      <c r="P27" s="181">
        <v>1</v>
      </c>
      <c r="Q27" s="140">
        <v>0.2</v>
      </c>
      <c r="R27" s="140"/>
      <c r="S27" s="179">
        <v>1</v>
      </c>
      <c r="T27" s="179">
        <v>1</v>
      </c>
      <c r="U27" s="182">
        <v>1</v>
      </c>
    </row>
    <row r="28" spans="1:22" ht="57">
      <c r="A28" s="512"/>
      <c r="B28" s="512"/>
      <c r="C28" s="512"/>
      <c r="D28" s="512"/>
      <c r="E28" s="526"/>
      <c r="F28" s="528"/>
      <c r="G28" s="531"/>
      <c r="H28" s="105" t="s">
        <v>244</v>
      </c>
      <c r="I28" s="105" t="s">
        <v>208</v>
      </c>
      <c r="J28" s="105">
        <v>0</v>
      </c>
      <c r="K28" s="105" t="s">
        <v>245</v>
      </c>
      <c r="L28" s="106">
        <f>S28/O28</f>
        <v>0.25</v>
      </c>
      <c r="M28" s="105" t="s">
        <v>162</v>
      </c>
      <c r="N28" s="105" t="s">
        <v>246</v>
      </c>
      <c r="O28" s="105">
        <v>4</v>
      </c>
      <c r="P28" s="169">
        <v>1</v>
      </c>
      <c r="Q28" s="157">
        <v>0.25</v>
      </c>
      <c r="R28" s="157"/>
      <c r="S28" s="107">
        <v>1</v>
      </c>
      <c r="T28" s="105">
        <v>1</v>
      </c>
      <c r="U28" s="183">
        <v>1</v>
      </c>
    </row>
    <row r="29" spans="1:22" ht="42.75">
      <c r="A29" s="512"/>
      <c r="B29" s="512"/>
      <c r="C29" s="512"/>
      <c r="D29" s="512"/>
      <c r="E29" s="526"/>
      <c r="F29" s="528"/>
      <c r="G29" s="531"/>
      <c r="H29" s="105" t="s">
        <v>247</v>
      </c>
      <c r="I29" s="105" t="s">
        <v>208</v>
      </c>
      <c r="J29" s="105">
        <v>0</v>
      </c>
      <c r="K29" s="105" t="s">
        <v>248</v>
      </c>
      <c r="L29" s="106">
        <f t="shared" si="0"/>
        <v>0</v>
      </c>
      <c r="M29" s="105" t="s">
        <v>162</v>
      </c>
      <c r="N29" s="105" t="s">
        <v>249</v>
      </c>
      <c r="O29" s="105">
        <v>400</v>
      </c>
      <c r="P29" s="107">
        <v>0</v>
      </c>
      <c r="Q29" s="139">
        <v>0</v>
      </c>
      <c r="R29" s="139"/>
      <c r="S29" s="107">
        <v>100</v>
      </c>
      <c r="T29" s="107">
        <v>150</v>
      </c>
      <c r="U29" s="184">
        <v>150</v>
      </c>
    </row>
    <row r="30" spans="1:22" ht="43.5" thickBot="1">
      <c r="A30" s="512"/>
      <c r="B30" s="512"/>
      <c r="C30" s="512"/>
      <c r="D30" s="512"/>
      <c r="E30" s="526"/>
      <c r="F30" s="529"/>
      <c r="G30" s="532"/>
      <c r="H30" s="185" t="s">
        <v>250</v>
      </c>
      <c r="I30" s="185" t="s">
        <v>208</v>
      </c>
      <c r="J30" s="185">
        <v>0</v>
      </c>
      <c r="K30" s="185" t="s">
        <v>251</v>
      </c>
      <c r="L30" s="186">
        <f t="shared" si="0"/>
        <v>0.5</v>
      </c>
      <c r="M30" s="185" t="s">
        <v>162</v>
      </c>
      <c r="N30" s="185" t="s">
        <v>228</v>
      </c>
      <c r="O30" s="371">
        <v>1</v>
      </c>
      <c r="P30" s="187">
        <v>0.5</v>
      </c>
      <c r="Q30" s="141">
        <v>0.2</v>
      </c>
      <c r="R30" s="141"/>
      <c r="S30" s="185">
        <v>0.5</v>
      </c>
      <c r="T30" s="185">
        <v>0</v>
      </c>
      <c r="U30" s="188">
        <v>0</v>
      </c>
    </row>
    <row r="31" spans="1:22" ht="42.75">
      <c r="A31" s="512"/>
      <c r="B31" s="512" t="s">
        <v>252</v>
      </c>
      <c r="C31" s="512"/>
      <c r="D31" s="512"/>
      <c r="E31" s="526"/>
      <c r="F31" s="533" t="s">
        <v>253</v>
      </c>
      <c r="G31" s="535" t="s">
        <v>254</v>
      </c>
      <c r="H31" s="189" t="s">
        <v>255</v>
      </c>
      <c r="I31" s="189" t="s">
        <v>208</v>
      </c>
      <c r="J31" s="189">
        <v>0</v>
      </c>
      <c r="K31" s="190" t="s">
        <v>256</v>
      </c>
      <c r="L31" s="191">
        <f t="shared" si="0"/>
        <v>0</v>
      </c>
      <c r="M31" s="189" t="s">
        <v>257</v>
      </c>
      <c r="N31" s="189" t="s">
        <v>222</v>
      </c>
      <c r="O31" s="189">
        <v>1</v>
      </c>
      <c r="P31" s="192">
        <v>0</v>
      </c>
      <c r="Q31" s="140">
        <v>0.33</v>
      </c>
      <c r="R31" s="140"/>
      <c r="S31" s="189">
        <v>1</v>
      </c>
      <c r="T31" s="189">
        <v>0</v>
      </c>
      <c r="U31" s="193">
        <v>0</v>
      </c>
    </row>
    <row r="32" spans="1:22" ht="72" thickBot="1">
      <c r="A32" s="512"/>
      <c r="B32" s="512"/>
      <c r="C32" s="512"/>
      <c r="D32" s="512"/>
      <c r="E32" s="526"/>
      <c r="F32" s="534"/>
      <c r="G32" s="536"/>
      <c r="H32" s="194" t="s">
        <v>258</v>
      </c>
      <c r="I32" s="194" t="s">
        <v>208</v>
      </c>
      <c r="J32" s="194">
        <v>0</v>
      </c>
      <c r="K32" s="194" t="s">
        <v>259</v>
      </c>
      <c r="L32" s="195">
        <f t="shared" si="0"/>
        <v>0</v>
      </c>
      <c r="M32" s="194" t="s">
        <v>162</v>
      </c>
      <c r="N32" s="194" t="s">
        <v>260</v>
      </c>
      <c r="O32" s="194">
        <v>300</v>
      </c>
      <c r="P32" s="196">
        <v>0</v>
      </c>
      <c r="Q32" s="141">
        <v>0</v>
      </c>
      <c r="R32" s="141"/>
      <c r="S32" s="194">
        <v>100</v>
      </c>
      <c r="T32" s="194">
        <v>100</v>
      </c>
      <c r="U32" s="197">
        <v>100</v>
      </c>
    </row>
    <row r="33" spans="1:21" ht="57">
      <c r="A33" s="512" t="s">
        <v>261</v>
      </c>
      <c r="B33" s="512" t="s">
        <v>262</v>
      </c>
      <c r="C33" s="512" t="s">
        <v>202</v>
      </c>
      <c r="D33" s="512" t="s">
        <v>263</v>
      </c>
      <c r="E33" s="526" t="s">
        <v>264</v>
      </c>
      <c r="F33" s="537" t="s">
        <v>265</v>
      </c>
      <c r="G33" s="540" t="s">
        <v>254</v>
      </c>
      <c r="H33" s="198" t="s">
        <v>266</v>
      </c>
      <c r="I33" s="198" t="s">
        <v>208</v>
      </c>
      <c r="J33" s="198">
        <v>1</v>
      </c>
      <c r="K33" s="198" t="s">
        <v>267</v>
      </c>
      <c r="L33" s="199">
        <f t="shared" si="0"/>
        <v>0.3</v>
      </c>
      <c r="M33" s="198" t="s">
        <v>162</v>
      </c>
      <c r="N33" s="198" t="s">
        <v>222</v>
      </c>
      <c r="O33" s="198">
        <v>1</v>
      </c>
      <c r="P33" s="200">
        <v>0.3</v>
      </c>
      <c r="Q33" s="140">
        <v>0.3</v>
      </c>
      <c r="R33" s="140"/>
      <c r="S33" s="198">
        <v>0.1</v>
      </c>
      <c r="T33" s="198">
        <v>0.5</v>
      </c>
      <c r="U33" s="201">
        <v>0.1</v>
      </c>
    </row>
    <row r="34" spans="1:21" ht="71.25">
      <c r="A34" s="512"/>
      <c r="B34" s="512"/>
      <c r="C34" s="512"/>
      <c r="D34" s="512"/>
      <c r="E34" s="526"/>
      <c r="F34" s="538"/>
      <c r="G34" s="541"/>
      <c r="H34" s="110" t="s">
        <v>268</v>
      </c>
      <c r="I34" s="110" t="s">
        <v>208</v>
      </c>
      <c r="J34" s="110">
        <v>0</v>
      </c>
      <c r="K34" s="110" t="s">
        <v>269</v>
      </c>
      <c r="L34" s="111">
        <f t="shared" si="0"/>
        <v>0.25</v>
      </c>
      <c r="M34" s="110" t="s">
        <v>257</v>
      </c>
      <c r="N34" s="110" t="s">
        <v>270</v>
      </c>
      <c r="O34" s="110">
        <v>1</v>
      </c>
      <c r="P34" s="112">
        <v>0.25</v>
      </c>
      <c r="Q34" s="139">
        <v>0</v>
      </c>
      <c r="R34" s="139"/>
      <c r="S34" s="112">
        <v>0.25</v>
      </c>
      <c r="T34" s="112">
        <v>0.25</v>
      </c>
      <c r="U34" s="202">
        <v>0.25</v>
      </c>
    </row>
    <row r="35" spans="1:21" ht="54" customHeight="1" thickBot="1">
      <c r="A35" s="512"/>
      <c r="B35" s="512"/>
      <c r="C35" s="512"/>
      <c r="D35" s="512"/>
      <c r="E35" s="526"/>
      <c r="F35" s="539"/>
      <c r="G35" s="542"/>
      <c r="H35" s="203" t="s">
        <v>271</v>
      </c>
      <c r="I35" s="203" t="s">
        <v>208</v>
      </c>
      <c r="J35" s="204">
        <v>1829</v>
      </c>
      <c r="K35" s="203" t="s">
        <v>272</v>
      </c>
      <c r="L35" s="205">
        <f t="shared" si="0"/>
        <v>0.1</v>
      </c>
      <c r="M35" s="203" t="s">
        <v>162</v>
      </c>
      <c r="N35" s="203" t="s">
        <v>273</v>
      </c>
      <c r="O35" s="203">
        <v>10000</v>
      </c>
      <c r="P35" s="206">
        <v>1000</v>
      </c>
      <c r="Q35" s="141">
        <v>1333</v>
      </c>
      <c r="R35" s="141"/>
      <c r="S35" s="203">
        <v>3000</v>
      </c>
      <c r="T35" s="203">
        <v>3000</v>
      </c>
      <c r="U35" s="207">
        <v>3000</v>
      </c>
    </row>
    <row r="36" spans="1:21" ht="50.25" customHeight="1">
      <c r="A36" s="543" t="s">
        <v>274</v>
      </c>
      <c r="B36" s="543" t="s">
        <v>275</v>
      </c>
      <c r="C36" s="543" t="s">
        <v>202</v>
      </c>
      <c r="D36" s="543" t="s">
        <v>276</v>
      </c>
      <c r="E36" s="545" t="s">
        <v>277</v>
      </c>
      <c r="F36" s="547" t="s">
        <v>278</v>
      </c>
      <c r="G36" s="550" t="s">
        <v>279</v>
      </c>
      <c r="H36" s="208" t="s">
        <v>280</v>
      </c>
      <c r="I36" s="208" t="s">
        <v>208</v>
      </c>
      <c r="J36" s="208">
        <v>0</v>
      </c>
      <c r="K36" s="208" t="s">
        <v>281</v>
      </c>
      <c r="L36" s="209">
        <f t="shared" si="0"/>
        <v>0.05</v>
      </c>
      <c r="M36" s="208" t="s">
        <v>162</v>
      </c>
      <c r="N36" s="208" t="s">
        <v>234</v>
      </c>
      <c r="O36" s="362">
        <v>2000</v>
      </c>
      <c r="P36" s="210">
        <v>100</v>
      </c>
      <c r="Q36" s="140">
        <v>800</v>
      </c>
      <c r="R36" s="140"/>
      <c r="S36" s="208">
        <v>700</v>
      </c>
      <c r="T36" s="208">
        <v>700</v>
      </c>
      <c r="U36" s="211">
        <v>500</v>
      </c>
    </row>
    <row r="37" spans="1:21" ht="42.75">
      <c r="A37" s="498"/>
      <c r="B37" s="498"/>
      <c r="C37" s="498"/>
      <c r="D37" s="498"/>
      <c r="E37" s="501"/>
      <c r="F37" s="548"/>
      <c r="G37" s="551"/>
      <c r="H37" s="113" t="s">
        <v>282</v>
      </c>
      <c r="I37" s="113" t="s">
        <v>208</v>
      </c>
      <c r="J37" s="113">
        <v>0</v>
      </c>
      <c r="K37" s="113" t="s">
        <v>283</v>
      </c>
      <c r="L37" s="114">
        <f t="shared" si="0"/>
        <v>0</v>
      </c>
      <c r="M37" s="113" t="s">
        <v>162</v>
      </c>
      <c r="N37" s="113" t="s">
        <v>284</v>
      </c>
      <c r="O37" s="249">
        <v>1</v>
      </c>
      <c r="P37" s="115">
        <v>0</v>
      </c>
      <c r="Q37" s="139">
        <v>0</v>
      </c>
      <c r="R37" s="139"/>
      <c r="S37" s="113">
        <v>0.5</v>
      </c>
      <c r="T37" s="113">
        <v>0.5</v>
      </c>
      <c r="U37" s="212">
        <v>0</v>
      </c>
    </row>
    <row r="38" spans="1:21" ht="57">
      <c r="A38" s="498"/>
      <c r="B38" s="498"/>
      <c r="C38" s="498"/>
      <c r="D38" s="498"/>
      <c r="E38" s="501"/>
      <c r="F38" s="548"/>
      <c r="G38" s="551"/>
      <c r="H38" s="113" t="s">
        <v>285</v>
      </c>
      <c r="I38" s="113" t="s">
        <v>208</v>
      </c>
      <c r="J38" s="113">
        <v>0</v>
      </c>
      <c r="K38" s="113" t="s">
        <v>286</v>
      </c>
      <c r="L38" s="114">
        <f t="shared" si="0"/>
        <v>0</v>
      </c>
      <c r="M38" s="113" t="s">
        <v>162</v>
      </c>
      <c r="N38" s="113" t="s">
        <v>287</v>
      </c>
      <c r="O38" s="249">
        <v>1</v>
      </c>
      <c r="P38" s="115">
        <v>0</v>
      </c>
      <c r="Q38" s="139">
        <v>0</v>
      </c>
      <c r="R38" s="139"/>
      <c r="S38" s="113">
        <v>0.5</v>
      </c>
      <c r="T38" s="113">
        <v>0.5</v>
      </c>
      <c r="U38" s="212">
        <v>0</v>
      </c>
    </row>
    <row r="39" spans="1:21" ht="42.75">
      <c r="A39" s="498"/>
      <c r="B39" s="498"/>
      <c r="C39" s="498"/>
      <c r="D39" s="498"/>
      <c r="E39" s="501"/>
      <c r="F39" s="548"/>
      <c r="G39" s="551"/>
      <c r="H39" s="113" t="s">
        <v>288</v>
      </c>
      <c r="I39" s="113" t="s">
        <v>208</v>
      </c>
      <c r="J39" s="116">
        <v>1500</v>
      </c>
      <c r="K39" s="113" t="s">
        <v>289</v>
      </c>
      <c r="L39" s="114">
        <f t="shared" si="0"/>
        <v>0</v>
      </c>
      <c r="M39" s="113" t="s">
        <v>162</v>
      </c>
      <c r="N39" s="113" t="s">
        <v>290</v>
      </c>
      <c r="O39" s="113">
        <v>1</v>
      </c>
      <c r="P39" s="115">
        <v>0</v>
      </c>
      <c r="Q39" s="139">
        <v>0</v>
      </c>
      <c r="R39" s="139"/>
      <c r="S39" s="113">
        <v>1</v>
      </c>
      <c r="T39" s="113">
        <v>0</v>
      </c>
      <c r="U39" s="212">
        <v>0</v>
      </c>
    </row>
    <row r="40" spans="1:21" ht="85.5">
      <c r="A40" s="498"/>
      <c r="B40" s="498"/>
      <c r="C40" s="498"/>
      <c r="D40" s="498"/>
      <c r="E40" s="501"/>
      <c r="F40" s="548"/>
      <c r="G40" s="551"/>
      <c r="H40" s="113" t="s">
        <v>291</v>
      </c>
      <c r="I40" s="113" t="s">
        <v>208</v>
      </c>
      <c r="J40" s="113">
        <v>0</v>
      </c>
      <c r="K40" s="113" t="s">
        <v>292</v>
      </c>
      <c r="L40" s="114">
        <v>0</v>
      </c>
      <c r="M40" s="113" t="s">
        <v>257</v>
      </c>
      <c r="N40" s="113" t="s">
        <v>293</v>
      </c>
      <c r="O40" s="249">
        <v>4</v>
      </c>
      <c r="P40" s="249">
        <v>0</v>
      </c>
      <c r="Q40" s="139">
        <v>0</v>
      </c>
      <c r="R40" s="139"/>
      <c r="S40" s="113">
        <v>2</v>
      </c>
      <c r="T40" s="113">
        <v>1</v>
      </c>
      <c r="U40" s="212">
        <v>1</v>
      </c>
    </row>
    <row r="41" spans="1:21" ht="43.5" thickBot="1">
      <c r="A41" s="544"/>
      <c r="B41" s="544"/>
      <c r="C41" s="544"/>
      <c r="D41" s="544"/>
      <c r="E41" s="546"/>
      <c r="F41" s="549"/>
      <c r="G41" s="552"/>
      <c r="H41" s="213" t="s">
        <v>294</v>
      </c>
      <c r="I41" s="213" t="s">
        <v>208</v>
      </c>
      <c r="J41" s="213">
        <v>0</v>
      </c>
      <c r="K41" s="213" t="s">
        <v>295</v>
      </c>
      <c r="L41" s="214">
        <f t="shared" si="0"/>
        <v>0.25</v>
      </c>
      <c r="M41" s="213" t="s">
        <v>162</v>
      </c>
      <c r="N41" s="213" t="s">
        <v>296</v>
      </c>
      <c r="O41" s="213">
        <v>1</v>
      </c>
      <c r="P41" s="215">
        <v>0.25</v>
      </c>
      <c r="Q41" s="141">
        <v>0.25</v>
      </c>
      <c r="R41" s="141"/>
      <c r="S41" s="215">
        <v>0.25</v>
      </c>
      <c r="T41" s="215">
        <v>0.25</v>
      </c>
      <c r="U41" s="216">
        <v>0.25</v>
      </c>
    </row>
  </sheetData>
  <mergeCells count="69">
    <mergeCell ref="F33:F35"/>
    <mergeCell ref="G33:G35"/>
    <mergeCell ref="A36:A41"/>
    <mergeCell ref="B36:B41"/>
    <mergeCell ref="C36:C41"/>
    <mergeCell ref="D36:D41"/>
    <mergeCell ref="E36:E41"/>
    <mergeCell ref="F36:F41"/>
    <mergeCell ref="G36:G41"/>
    <mergeCell ref="A33:A35"/>
    <mergeCell ref="B33:B35"/>
    <mergeCell ref="C33:C35"/>
    <mergeCell ref="D33:D35"/>
    <mergeCell ref="E33:E35"/>
    <mergeCell ref="E27:E32"/>
    <mergeCell ref="F27:F30"/>
    <mergeCell ref="G27:G30"/>
    <mergeCell ref="B31:B32"/>
    <mergeCell ref="F31:F32"/>
    <mergeCell ref="G31:G32"/>
    <mergeCell ref="D8:D12"/>
    <mergeCell ref="D13:D15"/>
    <mergeCell ref="A27:A32"/>
    <mergeCell ref="B27:B30"/>
    <mergeCell ref="C27:C32"/>
    <mergeCell ref="D27:D32"/>
    <mergeCell ref="A19:A26"/>
    <mergeCell ref="F19:F23"/>
    <mergeCell ref="G19:G23"/>
    <mergeCell ref="B24:B26"/>
    <mergeCell ref="F24:F26"/>
    <mergeCell ref="G24:G26"/>
    <mergeCell ref="B19:B23"/>
    <mergeCell ref="C19:C26"/>
    <mergeCell ref="D19:D26"/>
    <mergeCell ref="E19:E26"/>
    <mergeCell ref="A1:B4"/>
    <mergeCell ref="C1:T1"/>
    <mergeCell ref="C2:T2"/>
    <mergeCell ref="C3:T3"/>
    <mergeCell ref="C4:T4"/>
    <mergeCell ref="C5:U5"/>
    <mergeCell ref="A5:B5"/>
    <mergeCell ref="G8:G12"/>
    <mergeCell ref="A6:U6"/>
    <mergeCell ref="F8:F12"/>
    <mergeCell ref="E8:E12"/>
    <mergeCell ref="A8:A17"/>
    <mergeCell ref="D16:D17"/>
    <mergeCell ref="E16:E17"/>
    <mergeCell ref="F16:F17"/>
    <mergeCell ref="G16:G17"/>
    <mergeCell ref="E13:E15"/>
    <mergeCell ref="F13:F15"/>
    <mergeCell ref="G13:G15"/>
    <mergeCell ref="B8:B17"/>
    <mergeCell ref="C8:C17"/>
    <mergeCell ref="H13:H15"/>
    <mergeCell ref="I13:I15"/>
    <mergeCell ref="J13:J15"/>
    <mergeCell ref="K13:K15"/>
    <mergeCell ref="L13:L15"/>
    <mergeCell ref="T13:T15"/>
    <mergeCell ref="U13:U15"/>
    <mergeCell ref="M13:M15"/>
    <mergeCell ref="N13:N15"/>
    <mergeCell ref="O13:O15"/>
    <mergeCell ref="P13:P15"/>
    <mergeCell ref="S13:S15"/>
  </mergeCells>
  <dataValidations count="2">
    <dataValidation type="list" allowBlank="1" showInputMessage="1" showErrorMessage="1" sqref="M42:M254 M8:M13 M16:M17">
      <formula1>#REF!</formula1>
    </dataValidation>
    <dataValidation type="list" allowBlank="1" showInputMessage="1" showErrorMessage="1" sqref="M19:M41">
      <formula1>$W$9:$W$10</formula1>
    </dataValidation>
  </dataValidations>
  <pageMargins left="0.7" right="0.7" top="0.75" bottom="0.75" header="0.3" footer="0.3"/>
  <pageSetup paperSize="139" scale="39" orientation="landscape" r:id="rId1"/>
  <rowBreaks count="1" manualBreakCount="1">
    <brk id="26" max="20"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7"/>
  <sheetViews>
    <sheetView topLeftCell="O10" zoomScale="60" zoomScaleNormal="60" workbookViewId="0">
      <selection activeCell="Z14" sqref="Z14:Z16"/>
    </sheetView>
  </sheetViews>
  <sheetFormatPr baseColWidth="10" defaultColWidth="11.375" defaultRowHeight="14.25"/>
  <cols>
    <col min="1" max="1" width="20.875" customWidth="1"/>
    <col min="2" max="2" width="30.75" customWidth="1"/>
    <col min="3" max="3" width="33.75" customWidth="1"/>
    <col min="4" max="4" width="32" customWidth="1"/>
    <col min="5" max="6" width="28.625" customWidth="1"/>
    <col min="7" max="7" width="33" customWidth="1"/>
    <col min="8" max="8" width="33.25" customWidth="1"/>
    <col min="9" max="9" width="34" bestFit="1" customWidth="1"/>
    <col min="10" max="10" width="27.625" bestFit="1" customWidth="1"/>
    <col min="11" max="11" width="20.25" bestFit="1" customWidth="1"/>
    <col min="12" max="12" width="20.125" customWidth="1"/>
    <col min="13" max="13" width="22.75" customWidth="1"/>
    <col min="14" max="14" width="21.375" customWidth="1"/>
    <col min="15" max="15" width="22" customWidth="1"/>
    <col min="16" max="16" width="21" customWidth="1"/>
    <col min="17" max="17" width="22.75" customWidth="1"/>
    <col min="18" max="18" width="21.375" customWidth="1"/>
    <col min="19" max="22" width="15.75" customWidth="1"/>
    <col min="23" max="23" width="26.375" customWidth="1"/>
    <col min="24" max="24" width="27.125" customWidth="1"/>
    <col min="25" max="25" width="39.25" bestFit="1" customWidth="1"/>
    <col min="26" max="26" width="54.75" bestFit="1" customWidth="1"/>
    <col min="29" max="29" width="0" hidden="1" customWidth="1"/>
  </cols>
  <sheetData>
    <row r="1" spans="1:29" s="1" customFormat="1" ht="22.5" customHeight="1">
      <c r="A1" s="584"/>
      <c r="B1" s="585"/>
      <c r="C1" s="590" t="s">
        <v>125</v>
      </c>
      <c r="D1" s="591"/>
      <c r="E1" s="591"/>
      <c r="F1" s="591"/>
      <c r="G1" s="591"/>
      <c r="H1" s="591"/>
      <c r="I1" s="591"/>
      <c r="J1" s="591"/>
      <c r="K1" s="591"/>
      <c r="L1" s="591"/>
      <c r="M1" s="591"/>
      <c r="N1" s="591"/>
      <c r="O1" s="591"/>
      <c r="P1" s="591"/>
      <c r="Q1" s="591"/>
      <c r="R1" s="591"/>
      <c r="S1" s="591"/>
      <c r="T1" s="591"/>
      <c r="U1" s="591"/>
      <c r="V1" s="591"/>
      <c r="W1" s="591"/>
      <c r="X1" s="591"/>
      <c r="Y1" s="592"/>
      <c r="Z1" s="27" t="s">
        <v>126</v>
      </c>
    </row>
    <row r="2" spans="1:29" s="1" customFormat="1" ht="22.5" customHeight="1">
      <c r="A2" s="586"/>
      <c r="B2" s="587"/>
      <c r="C2" s="590" t="s">
        <v>127</v>
      </c>
      <c r="D2" s="591"/>
      <c r="E2" s="591"/>
      <c r="F2" s="591"/>
      <c r="G2" s="591"/>
      <c r="H2" s="591"/>
      <c r="I2" s="591"/>
      <c r="J2" s="591"/>
      <c r="K2" s="591"/>
      <c r="L2" s="591"/>
      <c r="M2" s="591"/>
      <c r="N2" s="591"/>
      <c r="O2" s="591"/>
      <c r="P2" s="591"/>
      <c r="Q2" s="591"/>
      <c r="R2" s="591"/>
      <c r="S2" s="591"/>
      <c r="T2" s="591"/>
      <c r="U2" s="591"/>
      <c r="V2" s="591"/>
      <c r="W2" s="591"/>
      <c r="X2" s="591"/>
      <c r="Y2" s="592"/>
      <c r="Z2" s="27" t="s">
        <v>128</v>
      </c>
    </row>
    <row r="3" spans="1:29" s="1" customFormat="1" ht="22.5" customHeight="1">
      <c r="A3" s="586"/>
      <c r="B3" s="587"/>
      <c r="C3" s="590" t="s">
        <v>129</v>
      </c>
      <c r="D3" s="591"/>
      <c r="E3" s="591"/>
      <c r="F3" s="591"/>
      <c r="G3" s="591"/>
      <c r="H3" s="591"/>
      <c r="I3" s="591"/>
      <c r="J3" s="591"/>
      <c r="K3" s="591"/>
      <c r="L3" s="591"/>
      <c r="M3" s="591"/>
      <c r="N3" s="591"/>
      <c r="O3" s="591"/>
      <c r="P3" s="591"/>
      <c r="Q3" s="591"/>
      <c r="R3" s="591"/>
      <c r="S3" s="591"/>
      <c r="T3" s="591"/>
      <c r="U3" s="591"/>
      <c r="V3" s="591"/>
      <c r="W3" s="591"/>
      <c r="X3" s="591"/>
      <c r="Y3" s="592"/>
      <c r="Z3" s="27" t="s">
        <v>130</v>
      </c>
    </row>
    <row r="4" spans="1:29" s="1" customFormat="1" ht="22.5" customHeight="1">
      <c r="A4" s="588"/>
      <c r="B4" s="589"/>
      <c r="C4" s="590" t="s">
        <v>131</v>
      </c>
      <c r="D4" s="591"/>
      <c r="E4" s="591"/>
      <c r="F4" s="591"/>
      <c r="G4" s="591"/>
      <c r="H4" s="591"/>
      <c r="I4" s="591"/>
      <c r="J4" s="591"/>
      <c r="K4" s="591"/>
      <c r="L4" s="591"/>
      <c r="M4" s="591"/>
      <c r="N4" s="591"/>
      <c r="O4" s="591"/>
      <c r="P4" s="591"/>
      <c r="Q4" s="591"/>
      <c r="R4" s="591"/>
      <c r="S4" s="591"/>
      <c r="T4" s="591"/>
      <c r="U4" s="591"/>
      <c r="V4" s="591"/>
      <c r="W4" s="591"/>
      <c r="X4" s="591"/>
      <c r="Y4" s="592"/>
      <c r="Z4" s="27" t="s">
        <v>297</v>
      </c>
    </row>
    <row r="5" spans="1:29" s="1" customFormat="1" ht="26.25" customHeight="1">
      <c r="A5" s="582" t="s">
        <v>298</v>
      </c>
      <c r="B5" s="583"/>
      <c r="C5" s="582" t="s">
        <v>134</v>
      </c>
      <c r="D5" s="593"/>
      <c r="E5" s="593"/>
      <c r="F5" s="593"/>
      <c r="G5" s="593"/>
      <c r="H5" s="593"/>
      <c r="I5" s="593"/>
      <c r="J5" s="593"/>
      <c r="K5" s="593"/>
      <c r="L5" s="593"/>
      <c r="M5" s="593"/>
      <c r="N5" s="593"/>
      <c r="O5" s="593"/>
      <c r="P5" s="593"/>
      <c r="Q5" s="593"/>
      <c r="R5" s="593"/>
      <c r="S5" s="593"/>
      <c r="T5" s="593"/>
      <c r="U5" s="593"/>
      <c r="V5" s="593"/>
      <c r="W5" s="593"/>
      <c r="X5" s="593"/>
      <c r="Y5" s="593"/>
      <c r="Z5" s="593"/>
    </row>
    <row r="6" spans="1:29" s="1" customFormat="1" ht="15" customHeight="1">
      <c r="A6" s="563" t="s">
        <v>299</v>
      </c>
      <c r="B6" s="563"/>
      <c r="C6" s="563"/>
      <c r="D6" s="563"/>
      <c r="E6" s="563"/>
      <c r="F6" s="563"/>
      <c r="G6" s="563"/>
      <c r="H6" s="563"/>
      <c r="I6" s="563"/>
      <c r="J6" s="563"/>
      <c r="K6" s="563"/>
      <c r="L6" s="563"/>
      <c r="M6" s="563"/>
      <c r="N6" s="563"/>
      <c r="O6" s="563"/>
      <c r="P6" s="563"/>
      <c r="Q6" s="563"/>
      <c r="R6" s="563"/>
      <c r="S6" s="563"/>
      <c r="T6" s="563"/>
      <c r="U6" s="563"/>
      <c r="V6" s="563"/>
      <c r="W6" s="563"/>
      <c r="X6" s="564"/>
      <c r="Y6" s="559" t="s">
        <v>300</v>
      </c>
      <c r="Z6" s="560"/>
    </row>
    <row r="7" spans="1:29" s="1" customFormat="1">
      <c r="A7" s="565"/>
      <c r="B7" s="565"/>
      <c r="C7" s="565"/>
      <c r="D7" s="565"/>
      <c r="E7" s="565"/>
      <c r="F7" s="565"/>
      <c r="G7" s="565"/>
      <c r="H7" s="565"/>
      <c r="I7" s="565"/>
      <c r="J7" s="565"/>
      <c r="K7" s="565"/>
      <c r="L7" s="565"/>
      <c r="M7" s="565"/>
      <c r="N7" s="565"/>
      <c r="O7" s="565"/>
      <c r="P7" s="565"/>
      <c r="Q7" s="565"/>
      <c r="R7" s="565"/>
      <c r="S7" s="565"/>
      <c r="T7" s="565"/>
      <c r="U7" s="565"/>
      <c r="V7" s="565"/>
      <c r="W7" s="565"/>
      <c r="X7" s="566"/>
      <c r="Y7" s="561"/>
      <c r="Z7" s="562"/>
    </row>
    <row r="8" spans="1:29" s="20" customFormat="1" ht="29.25" customHeight="1" thickBot="1">
      <c r="A8" s="166" t="s">
        <v>10</v>
      </c>
      <c r="B8" s="166" t="s">
        <v>301</v>
      </c>
      <c r="C8" s="166" t="s">
        <v>302</v>
      </c>
      <c r="D8" s="166" t="s">
        <v>303</v>
      </c>
      <c r="E8" s="166" t="s">
        <v>42</v>
      </c>
      <c r="F8" s="166" t="s">
        <v>44</v>
      </c>
      <c r="G8" s="281" t="s">
        <v>46</v>
      </c>
      <c r="H8" s="166" t="s">
        <v>48</v>
      </c>
      <c r="I8" s="166" t="s">
        <v>50</v>
      </c>
      <c r="J8" s="166" t="s">
        <v>52</v>
      </c>
      <c r="K8" s="166" t="s">
        <v>304</v>
      </c>
      <c r="L8" s="166" t="s">
        <v>305</v>
      </c>
      <c r="M8" s="166" t="s">
        <v>306</v>
      </c>
      <c r="N8" s="166" t="s">
        <v>307</v>
      </c>
      <c r="O8" s="166" t="s">
        <v>308</v>
      </c>
      <c r="P8" s="166" t="s">
        <v>309</v>
      </c>
      <c r="Q8" s="166" t="s">
        <v>310</v>
      </c>
      <c r="R8" s="166" t="s">
        <v>311</v>
      </c>
      <c r="S8" s="166" t="s">
        <v>312</v>
      </c>
      <c r="T8" s="166" t="s">
        <v>313</v>
      </c>
      <c r="U8" s="166" t="s">
        <v>314</v>
      </c>
      <c r="V8" s="166" t="s">
        <v>315</v>
      </c>
      <c r="W8" s="166" t="s">
        <v>316</v>
      </c>
      <c r="X8" s="166" t="s">
        <v>56</v>
      </c>
      <c r="Y8" s="166" t="s">
        <v>60</v>
      </c>
      <c r="Z8" s="166" t="s">
        <v>62</v>
      </c>
    </row>
    <row r="9" spans="1:29" ht="44.25" customHeight="1">
      <c r="A9" s="553" t="s">
        <v>317</v>
      </c>
      <c r="B9" s="556" t="s">
        <v>318</v>
      </c>
      <c r="C9" s="556" t="s">
        <v>319</v>
      </c>
      <c r="D9" s="556" t="s">
        <v>320</v>
      </c>
      <c r="E9" s="556" t="s">
        <v>321</v>
      </c>
      <c r="F9" s="576" t="s">
        <v>322</v>
      </c>
      <c r="G9" s="40" t="s">
        <v>323</v>
      </c>
      <c r="H9" s="579" t="s">
        <v>324</v>
      </c>
      <c r="I9" s="567" t="s">
        <v>325</v>
      </c>
      <c r="J9" s="38" t="s">
        <v>326</v>
      </c>
      <c r="K9" s="162">
        <v>56942969411</v>
      </c>
      <c r="L9" s="162">
        <v>85911849486</v>
      </c>
      <c r="M9" s="162">
        <v>138500001867</v>
      </c>
      <c r="N9" s="162">
        <v>24732627561</v>
      </c>
      <c r="O9" s="162">
        <v>9901207536</v>
      </c>
      <c r="P9" s="162">
        <v>12372491938</v>
      </c>
      <c r="Q9" s="162">
        <v>7707222334</v>
      </c>
      <c r="R9" s="162">
        <v>17738974545</v>
      </c>
      <c r="S9" s="38"/>
      <c r="T9" s="38"/>
      <c r="U9" s="38"/>
      <c r="V9" s="38"/>
      <c r="W9" s="285">
        <f>(K9+L9+M9+N9+O9+P9+Q9+R9+S9+T9+U9+V9)</f>
        <v>353807344678</v>
      </c>
      <c r="X9" s="567" t="s">
        <v>327</v>
      </c>
      <c r="Y9" s="570" t="s">
        <v>328</v>
      </c>
      <c r="Z9" s="573" t="s">
        <v>329</v>
      </c>
      <c r="AC9" t="s">
        <v>330</v>
      </c>
    </row>
    <row r="10" spans="1:29" ht="37.5" customHeight="1">
      <c r="A10" s="554"/>
      <c r="B10" s="557"/>
      <c r="C10" s="557"/>
      <c r="D10" s="557"/>
      <c r="E10" s="557"/>
      <c r="F10" s="577"/>
      <c r="G10" s="47" t="s">
        <v>331</v>
      </c>
      <c r="H10" s="580"/>
      <c r="I10" s="568"/>
      <c r="J10" s="46" t="s">
        <v>326</v>
      </c>
      <c r="K10" s="163">
        <v>97475809465</v>
      </c>
      <c r="L10" s="163">
        <v>4633825199</v>
      </c>
      <c r="M10" s="163">
        <v>94619160795</v>
      </c>
      <c r="N10" s="163">
        <v>31738029571</v>
      </c>
      <c r="O10" s="163">
        <v>117407728216</v>
      </c>
      <c r="P10" s="163">
        <v>7365926955</v>
      </c>
      <c r="Q10" s="163">
        <v>86437967582</v>
      </c>
      <c r="R10" s="163">
        <v>233251641</v>
      </c>
      <c r="S10" s="46"/>
      <c r="T10" s="46"/>
      <c r="U10" s="46"/>
      <c r="V10" s="46"/>
      <c r="W10" s="164">
        <f>(K10+L10+M10+N10+O10+P10+Q10+R10+S10+T10+U10+V10)</f>
        <v>439911699424</v>
      </c>
      <c r="X10" s="568"/>
      <c r="Y10" s="571"/>
      <c r="Z10" s="574"/>
    </row>
    <row r="11" spans="1:29" ht="37.5" customHeight="1">
      <c r="A11" s="554"/>
      <c r="B11" s="557"/>
      <c r="C11" s="557"/>
      <c r="D11" s="557"/>
      <c r="E11" s="557"/>
      <c r="F11" s="577"/>
      <c r="G11" s="47" t="s">
        <v>332</v>
      </c>
      <c r="H11" s="580"/>
      <c r="I11" s="568"/>
      <c r="J11" s="46" t="s">
        <v>326</v>
      </c>
      <c r="K11" s="163">
        <v>4858478000</v>
      </c>
      <c r="L11" s="163">
        <v>5050266000</v>
      </c>
      <c r="M11" s="163">
        <v>4670506000</v>
      </c>
      <c r="N11" s="163">
        <v>4814747000</v>
      </c>
      <c r="O11" s="163">
        <v>4821001000</v>
      </c>
      <c r="P11" s="163">
        <v>4796365000</v>
      </c>
      <c r="Q11" s="163">
        <v>4467062000</v>
      </c>
      <c r="R11" s="163">
        <v>4806139000</v>
      </c>
      <c r="S11" s="46"/>
      <c r="T11" s="46"/>
      <c r="U11" s="46"/>
      <c r="V11" s="46"/>
      <c r="W11" s="164">
        <f>(K11+L11+M11+N11+O11+P11+Q11+R11+S11+T11+U11+V11)</f>
        <v>38284564000</v>
      </c>
      <c r="X11" s="568"/>
      <c r="Y11" s="571"/>
      <c r="Z11" s="574"/>
    </row>
    <row r="12" spans="1:29" ht="27.75" customHeight="1">
      <c r="A12" s="554"/>
      <c r="B12" s="557"/>
      <c r="C12" s="557"/>
      <c r="D12" s="557"/>
      <c r="E12" s="557"/>
      <c r="F12" s="577"/>
      <c r="G12" s="47" t="s">
        <v>333</v>
      </c>
      <c r="H12" s="580"/>
      <c r="I12" s="568"/>
      <c r="J12" s="46" t="s">
        <v>326</v>
      </c>
      <c r="K12" s="163">
        <v>1313598000</v>
      </c>
      <c r="L12" s="163">
        <v>446421000</v>
      </c>
      <c r="M12" s="163">
        <v>1702258000</v>
      </c>
      <c r="N12" s="163">
        <v>496753000</v>
      </c>
      <c r="O12" s="163">
        <v>924514000</v>
      </c>
      <c r="P12" s="163">
        <v>269295000</v>
      </c>
      <c r="Q12" s="163">
        <v>507923000</v>
      </c>
      <c r="R12" s="163">
        <v>269936000</v>
      </c>
      <c r="S12" s="46"/>
      <c r="T12" s="46"/>
      <c r="U12" s="46"/>
      <c r="V12" s="46"/>
      <c r="W12" s="164">
        <f>(K12+L12+M12+N12+O12+P12+Q12+R12+S12+T12+U12+V12)</f>
        <v>5930698000</v>
      </c>
      <c r="X12" s="568"/>
      <c r="Y12" s="571"/>
      <c r="Z12" s="574"/>
    </row>
    <row r="13" spans="1:29" ht="81" customHeight="1" thickBot="1">
      <c r="A13" s="555"/>
      <c r="B13" s="558"/>
      <c r="C13" s="558"/>
      <c r="D13" s="558"/>
      <c r="E13" s="558"/>
      <c r="F13" s="578"/>
      <c r="G13" s="286" t="s">
        <v>334</v>
      </c>
      <c r="H13" s="581"/>
      <c r="I13" s="569"/>
      <c r="J13" s="53" t="s">
        <v>326</v>
      </c>
      <c r="K13" s="287" t="s">
        <v>335</v>
      </c>
      <c r="L13" s="287" t="s">
        <v>335</v>
      </c>
      <c r="M13" s="287" t="s">
        <v>336</v>
      </c>
      <c r="N13" s="287" t="s">
        <v>335</v>
      </c>
      <c r="O13" s="287" t="s">
        <v>335</v>
      </c>
      <c r="P13" s="287" t="s">
        <v>336</v>
      </c>
      <c r="Q13" s="287" t="s">
        <v>335</v>
      </c>
      <c r="R13" s="287" t="s">
        <v>336</v>
      </c>
      <c r="S13" s="53"/>
      <c r="T13" s="53"/>
      <c r="U13" s="53"/>
      <c r="V13" s="53"/>
      <c r="W13" s="287">
        <f>(K13+L13+M13+N13+O13+P13+Q13+R13+S13+T13+U13+V13)</f>
        <v>3</v>
      </c>
      <c r="X13" s="569"/>
      <c r="Y13" s="572"/>
      <c r="Z13" s="575"/>
    </row>
    <row r="14" spans="1:29" ht="60" customHeight="1">
      <c r="A14" s="617" t="s">
        <v>317</v>
      </c>
      <c r="B14" s="618" t="s">
        <v>337</v>
      </c>
      <c r="C14" s="619" t="s">
        <v>338</v>
      </c>
      <c r="D14" s="596" t="s">
        <v>339</v>
      </c>
      <c r="E14" s="596" t="s">
        <v>340</v>
      </c>
      <c r="F14" s="598" t="s">
        <v>341</v>
      </c>
      <c r="G14" s="284" t="s">
        <v>180</v>
      </c>
      <c r="H14" s="596" t="s">
        <v>342</v>
      </c>
      <c r="I14" s="449" t="s">
        <v>325</v>
      </c>
      <c r="J14" s="282" t="s">
        <v>326</v>
      </c>
      <c r="K14" s="282">
        <v>0</v>
      </c>
      <c r="L14" s="282">
        <v>0</v>
      </c>
      <c r="M14" s="282">
        <v>0</v>
      </c>
      <c r="N14" s="282">
        <v>0</v>
      </c>
      <c r="O14" s="282">
        <v>0</v>
      </c>
      <c r="P14" s="282">
        <v>0</v>
      </c>
      <c r="Q14" s="282">
        <v>0</v>
      </c>
      <c r="R14" s="282">
        <v>0.06</v>
      </c>
      <c r="S14" s="282">
        <v>0</v>
      </c>
      <c r="T14" s="282">
        <v>0</v>
      </c>
      <c r="U14" s="282">
        <v>0</v>
      </c>
      <c r="V14" s="282">
        <v>0</v>
      </c>
      <c r="W14" s="282">
        <f>(K14+L14+M14+N14+O14+P14+Q14+R14+S14+T14)</f>
        <v>0.06</v>
      </c>
      <c r="X14" s="282" t="s">
        <v>327</v>
      </c>
      <c r="Y14" s="596" t="s">
        <v>343</v>
      </c>
      <c r="Z14" s="602" t="s">
        <v>344</v>
      </c>
    </row>
    <row r="15" spans="1:29" ht="60.75" customHeight="1">
      <c r="A15" s="617"/>
      <c r="B15" s="618"/>
      <c r="C15" s="524"/>
      <c r="D15" s="492"/>
      <c r="E15" s="492"/>
      <c r="F15" s="489"/>
      <c r="G15" s="54" t="s">
        <v>183</v>
      </c>
      <c r="H15" s="492"/>
      <c r="I15" s="600"/>
      <c r="J15" s="55" t="s">
        <v>326</v>
      </c>
      <c r="K15" s="55">
        <v>0</v>
      </c>
      <c r="L15" s="55">
        <v>0</v>
      </c>
      <c r="M15" s="55">
        <v>0</v>
      </c>
      <c r="N15" s="55">
        <v>0</v>
      </c>
      <c r="O15" s="55">
        <v>0</v>
      </c>
      <c r="P15" s="55">
        <v>0</v>
      </c>
      <c r="Q15" s="55">
        <v>0</v>
      </c>
      <c r="R15" s="55">
        <v>0</v>
      </c>
      <c r="S15" s="55">
        <v>0</v>
      </c>
      <c r="T15" s="55">
        <v>0</v>
      </c>
      <c r="U15" s="55">
        <v>0</v>
      </c>
      <c r="V15" s="55">
        <v>0</v>
      </c>
      <c r="W15" s="55">
        <f t="shared" ref="W15:W16" si="0">(K15+L15+M15+N15+O15+P15+Q15+R15+S15+T15)</f>
        <v>0</v>
      </c>
      <c r="X15" s="55" t="s">
        <v>327</v>
      </c>
      <c r="Y15" s="492"/>
      <c r="Z15" s="603"/>
    </row>
    <row r="16" spans="1:29" ht="68.25" customHeight="1" thickBot="1">
      <c r="A16" s="617"/>
      <c r="B16" s="618"/>
      <c r="C16" s="620"/>
      <c r="D16" s="597"/>
      <c r="E16" s="597"/>
      <c r="F16" s="599"/>
      <c r="G16" s="283" t="s">
        <v>185</v>
      </c>
      <c r="H16" s="597"/>
      <c r="I16" s="601"/>
      <c r="J16" s="277" t="s">
        <v>326</v>
      </c>
      <c r="K16" s="277">
        <v>0</v>
      </c>
      <c r="L16" s="277">
        <v>0</v>
      </c>
      <c r="M16" s="277">
        <v>0</v>
      </c>
      <c r="N16" s="277">
        <v>0</v>
      </c>
      <c r="O16" s="277">
        <v>0</v>
      </c>
      <c r="P16" s="277">
        <v>0</v>
      </c>
      <c r="Q16" s="277">
        <v>0</v>
      </c>
      <c r="R16" s="277">
        <v>0.15</v>
      </c>
      <c r="S16" s="277">
        <v>0</v>
      </c>
      <c r="T16" s="277">
        <v>0</v>
      </c>
      <c r="U16" s="277">
        <v>0</v>
      </c>
      <c r="V16" s="277">
        <v>0</v>
      </c>
      <c r="W16" s="277">
        <f t="shared" si="0"/>
        <v>0.15</v>
      </c>
      <c r="X16" s="277" t="s">
        <v>327</v>
      </c>
      <c r="Y16" s="597"/>
      <c r="Z16" s="604"/>
    </row>
    <row r="17" spans="1:26" ht="110.25" customHeight="1">
      <c r="A17" s="605" t="s">
        <v>189</v>
      </c>
      <c r="B17" s="607" t="s">
        <v>318</v>
      </c>
      <c r="C17" s="607" t="s">
        <v>319</v>
      </c>
      <c r="D17" s="609" t="s">
        <v>345</v>
      </c>
      <c r="E17" s="607" t="s">
        <v>346</v>
      </c>
      <c r="F17" s="611" t="s">
        <v>347</v>
      </c>
      <c r="G17" s="56" t="s">
        <v>193</v>
      </c>
      <c r="H17" s="611" t="s">
        <v>348</v>
      </c>
      <c r="I17" s="613" t="s">
        <v>325</v>
      </c>
      <c r="J17" s="58" t="s">
        <v>326</v>
      </c>
      <c r="K17" s="58">
        <v>0</v>
      </c>
      <c r="L17" s="58">
        <v>0</v>
      </c>
      <c r="M17" s="58">
        <v>0</v>
      </c>
      <c r="N17" s="58">
        <v>0</v>
      </c>
      <c r="O17" s="58">
        <v>0</v>
      </c>
      <c r="P17" s="58">
        <v>0</v>
      </c>
      <c r="Q17" s="58">
        <v>0</v>
      </c>
      <c r="R17" s="58">
        <v>0</v>
      </c>
      <c r="S17" s="58">
        <v>0</v>
      </c>
      <c r="T17" s="58">
        <v>0</v>
      </c>
      <c r="U17" s="58">
        <v>0</v>
      </c>
      <c r="V17" s="58">
        <v>0</v>
      </c>
      <c r="W17" s="58">
        <f>(K17+L17+M17+N17+O17+P17+Q17+R17+S17+T17)</f>
        <v>0</v>
      </c>
      <c r="X17" s="58" t="s">
        <v>327</v>
      </c>
      <c r="Y17" s="607" t="s">
        <v>349</v>
      </c>
      <c r="Z17" s="615" t="s">
        <v>350</v>
      </c>
    </row>
    <row r="18" spans="1:26" ht="75.75" customHeight="1" thickBot="1">
      <c r="A18" s="606"/>
      <c r="B18" s="608"/>
      <c r="C18" s="608"/>
      <c r="D18" s="610"/>
      <c r="E18" s="608"/>
      <c r="F18" s="612"/>
      <c r="G18" s="60" t="s">
        <v>197</v>
      </c>
      <c r="H18" s="612"/>
      <c r="I18" s="614"/>
      <c r="J18" s="61" t="s">
        <v>326</v>
      </c>
      <c r="K18" s="61">
        <v>0</v>
      </c>
      <c r="L18" s="61">
        <v>0</v>
      </c>
      <c r="M18" s="61">
        <v>0</v>
      </c>
      <c r="N18" s="61">
        <v>0</v>
      </c>
      <c r="O18" s="61">
        <v>0</v>
      </c>
      <c r="P18" s="61">
        <v>0</v>
      </c>
      <c r="Q18" s="61">
        <v>0</v>
      </c>
      <c r="R18" s="61">
        <v>0</v>
      </c>
      <c r="S18" s="61">
        <v>0</v>
      </c>
      <c r="T18" s="61">
        <v>0</v>
      </c>
      <c r="U18" s="61">
        <v>0</v>
      </c>
      <c r="V18" s="61">
        <v>0</v>
      </c>
      <c r="W18" s="61">
        <f>(K18+L18+M18+N18+O18+P18+Q18+R18+S18+T18)</f>
        <v>0</v>
      </c>
      <c r="X18" s="61" t="s">
        <v>327</v>
      </c>
      <c r="Y18" s="608"/>
      <c r="Z18" s="616"/>
    </row>
    <row r="19" spans="1:26" s="20" customFormat="1" ht="30.75" thickBot="1">
      <c r="A19" s="219" t="s">
        <v>10</v>
      </c>
      <c r="B19" s="219" t="s">
        <v>301</v>
      </c>
      <c r="C19" s="219" t="s">
        <v>302</v>
      </c>
      <c r="D19" s="219" t="s">
        <v>303</v>
      </c>
      <c r="E19" s="219" t="s">
        <v>42</v>
      </c>
      <c r="F19" s="219" t="s">
        <v>44</v>
      </c>
      <c r="G19" s="261" t="s">
        <v>46</v>
      </c>
      <c r="H19" s="219" t="s">
        <v>48</v>
      </c>
      <c r="I19" s="219" t="s">
        <v>50</v>
      </c>
      <c r="J19" s="219" t="s">
        <v>52</v>
      </c>
      <c r="K19" s="219" t="s">
        <v>304</v>
      </c>
      <c r="L19" s="219" t="s">
        <v>305</v>
      </c>
      <c r="M19" s="219" t="s">
        <v>306</v>
      </c>
      <c r="N19" s="219" t="s">
        <v>307</v>
      </c>
      <c r="O19" s="219" t="s">
        <v>308</v>
      </c>
      <c r="P19" s="219" t="s">
        <v>309</v>
      </c>
      <c r="Q19" s="219" t="s">
        <v>310</v>
      </c>
      <c r="R19" s="219" t="s">
        <v>311</v>
      </c>
      <c r="S19" s="219" t="s">
        <v>312</v>
      </c>
      <c r="T19" s="219" t="s">
        <v>313</v>
      </c>
      <c r="U19" s="219" t="s">
        <v>314</v>
      </c>
      <c r="V19" s="219" t="s">
        <v>315</v>
      </c>
      <c r="W19" s="219" t="s">
        <v>316</v>
      </c>
      <c r="X19" s="219" t="s">
        <v>56</v>
      </c>
      <c r="Y19" s="219" t="s">
        <v>60</v>
      </c>
      <c r="Z19" s="219" t="s">
        <v>62</v>
      </c>
    </row>
    <row r="20" spans="1:26" ht="173.25" customHeight="1" thickBot="1">
      <c r="A20" s="594" t="s">
        <v>204</v>
      </c>
      <c r="B20" s="595" t="s">
        <v>318</v>
      </c>
      <c r="C20" s="372" t="s">
        <v>351</v>
      </c>
      <c r="D20" s="373" t="s">
        <v>352</v>
      </c>
      <c r="E20" s="373" t="s">
        <v>353</v>
      </c>
      <c r="F20" s="373" t="s">
        <v>354</v>
      </c>
      <c r="G20" s="373" t="s">
        <v>355</v>
      </c>
      <c r="H20" s="373" t="s">
        <v>356</v>
      </c>
      <c r="I20" s="373" t="s">
        <v>325</v>
      </c>
      <c r="J20" s="373" t="s">
        <v>357</v>
      </c>
      <c r="K20" s="373"/>
      <c r="L20" s="373"/>
      <c r="M20" s="373"/>
      <c r="N20" s="373"/>
      <c r="O20" s="373"/>
      <c r="P20" s="374">
        <v>0.15</v>
      </c>
      <c r="Q20" s="374">
        <v>0.15</v>
      </c>
      <c r="R20" s="374">
        <v>0.15</v>
      </c>
      <c r="S20" s="374">
        <v>0</v>
      </c>
      <c r="T20" s="374">
        <v>0</v>
      </c>
      <c r="U20" s="374">
        <v>0</v>
      </c>
      <c r="V20" s="374">
        <v>0</v>
      </c>
      <c r="W20" s="375">
        <f>SUM(P20:V20)</f>
        <v>0.44999999999999996</v>
      </c>
      <c r="X20" s="373" t="s">
        <v>358</v>
      </c>
      <c r="Y20" s="373" t="s">
        <v>359</v>
      </c>
      <c r="Z20" s="376" t="s">
        <v>360</v>
      </c>
    </row>
    <row r="21" spans="1:26" ht="257.25" thickBot="1">
      <c r="A21" s="594"/>
      <c r="B21" s="595"/>
      <c r="C21" s="377" t="s">
        <v>361</v>
      </c>
      <c r="D21" s="378" t="s">
        <v>352</v>
      </c>
      <c r="E21" s="378" t="s">
        <v>353</v>
      </c>
      <c r="F21" s="378" t="s">
        <v>354</v>
      </c>
      <c r="G21" s="378" t="s">
        <v>362</v>
      </c>
      <c r="H21" s="378" t="s">
        <v>363</v>
      </c>
      <c r="I21" s="378" t="s">
        <v>325</v>
      </c>
      <c r="J21" s="378" t="s">
        <v>357</v>
      </c>
      <c r="K21" s="378"/>
      <c r="L21" s="378"/>
      <c r="M21" s="378"/>
      <c r="N21" s="378"/>
      <c r="O21" s="378"/>
      <c r="P21" s="379">
        <v>0.15</v>
      </c>
      <c r="Q21" s="379">
        <v>0.15</v>
      </c>
      <c r="R21" s="379">
        <v>0.15</v>
      </c>
      <c r="S21" s="379">
        <v>0</v>
      </c>
      <c r="T21" s="379">
        <v>0</v>
      </c>
      <c r="U21" s="379">
        <v>0</v>
      </c>
      <c r="V21" s="379">
        <v>0</v>
      </c>
      <c r="W21" s="380">
        <f t="shared" ref="W21:W27" si="1">SUM(P21:V21)</f>
        <v>0.44999999999999996</v>
      </c>
      <c r="X21" s="378" t="s">
        <v>358</v>
      </c>
      <c r="Y21" s="378" t="s">
        <v>359</v>
      </c>
      <c r="Z21" s="381" t="s">
        <v>360</v>
      </c>
    </row>
    <row r="22" spans="1:26" ht="186.75" customHeight="1" thickBot="1">
      <c r="A22" s="594" t="s">
        <v>238</v>
      </c>
      <c r="B22" s="595" t="s">
        <v>318</v>
      </c>
      <c r="C22" s="382" t="s">
        <v>351</v>
      </c>
      <c r="D22" s="383" t="s">
        <v>352</v>
      </c>
      <c r="E22" s="383" t="s">
        <v>353</v>
      </c>
      <c r="F22" s="383" t="s">
        <v>354</v>
      </c>
      <c r="G22" s="383" t="s">
        <v>355</v>
      </c>
      <c r="H22" s="383" t="s">
        <v>356</v>
      </c>
      <c r="I22" s="383" t="s">
        <v>325</v>
      </c>
      <c r="J22" s="383" t="s">
        <v>357</v>
      </c>
      <c r="K22" s="383"/>
      <c r="L22" s="383"/>
      <c r="M22" s="383"/>
      <c r="N22" s="383"/>
      <c r="O22" s="383"/>
      <c r="P22" s="384">
        <v>0.15</v>
      </c>
      <c r="Q22" s="384">
        <v>0.15</v>
      </c>
      <c r="R22" s="384">
        <v>0.15</v>
      </c>
      <c r="S22" s="384">
        <v>0</v>
      </c>
      <c r="T22" s="384">
        <v>0</v>
      </c>
      <c r="U22" s="384">
        <v>0</v>
      </c>
      <c r="V22" s="384">
        <v>0</v>
      </c>
      <c r="W22" s="385">
        <f t="shared" si="1"/>
        <v>0.44999999999999996</v>
      </c>
      <c r="X22" s="383" t="s">
        <v>358</v>
      </c>
      <c r="Y22" s="383" t="s">
        <v>359</v>
      </c>
      <c r="Z22" s="386" t="s">
        <v>360</v>
      </c>
    </row>
    <row r="23" spans="1:26" ht="257.25" thickBot="1">
      <c r="A23" s="594"/>
      <c r="B23" s="595"/>
      <c r="C23" s="387" t="s">
        <v>361</v>
      </c>
      <c r="D23" s="388" t="s">
        <v>352</v>
      </c>
      <c r="E23" s="388" t="s">
        <v>353</v>
      </c>
      <c r="F23" s="388" t="s">
        <v>354</v>
      </c>
      <c r="G23" s="388" t="s">
        <v>362</v>
      </c>
      <c r="H23" s="388" t="s">
        <v>363</v>
      </c>
      <c r="I23" s="388" t="s">
        <v>325</v>
      </c>
      <c r="J23" s="388" t="s">
        <v>357</v>
      </c>
      <c r="K23" s="388"/>
      <c r="L23" s="388"/>
      <c r="M23" s="388"/>
      <c r="N23" s="388"/>
      <c r="O23" s="388"/>
      <c r="P23" s="389">
        <v>0.15</v>
      </c>
      <c r="Q23" s="389">
        <v>0.15</v>
      </c>
      <c r="R23" s="389">
        <v>0.15</v>
      </c>
      <c r="S23" s="389">
        <v>0</v>
      </c>
      <c r="T23" s="389">
        <v>0</v>
      </c>
      <c r="U23" s="389">
        <v>0</v>
      </c>
      <c r="V23" s="389">
        <v>0</v>
      </c>
      <c r="W23" s="390">
        <f t="shared" si="1"/>
        <v>0.44999999999999996</v>
      </c>
      <c r="X23" s="388" t="s">
        <v>358</v>
      </c>
      <c r="Y23" s="388" t="s">
        <v>359</v>
      </c>
      <c r="Z23" s="391" t="s">
        <v>360</v>
      </c>
    </row>
    <row r="24" spans="1:26" ht="198" customHeight="1" thickBot="1">
      <c r="A24" s="594" t="s">
        <v>264</v>
      </c>
      <c r="B24" s="595" t="s">
        <v>318</v>
      </c>
      <c r="C24" s="392" t="s">
        <v>351</v>
      </c>
      <c r="D24" s="393" t="s">
        <v>352</v>
      </c>
      <c r="E24" s="393" t="s">
        <v>353</v>
      </c>
      <c r="F24" s="393" t="s">
        <v>354</v>
      </c>
      <c r="G24" s="393" t="s">
        <v>355</v>
      </c>
      <c r="H24" s="393" t="s">
        <v>356</v>
      </c>
      <c r="I24" s="393" t="s">
        <v>325</v>
      </c>
      <c r="J24" s="393" t="s">
        <v>357</v>
      </c>
      <c r="K24" s="393"/>
      <c r="L24" s="393"/>
      <c r="M24" s="393"/>
      <c r="N24" s="393"/>
      <c r="O24" s="393"/>
      <c r="P24" s="394">
        <v>0.15</v>
      </c>
      <c r="Q24" s="394">
        <v>0.15</v>
      </c>
      <c r="R24" s="394">
        <v>0.15</v>
      </c>
      <c r="S24" s="394">
        <v>0</v>
      </c>
      <c r="T24" s="394">
        <v>0</v>
      </c>
      <c r="U24" s="394">
        <v>0</v>
      </c>
      <c r="V24" s="394">
        <v>0</v>
      </c>
      <c r="W24" s="395">
        <f t="shared" si="1"/>
        <v>0.44999999999999996</v>
      </c>
      <c r="X24" s="393" t="s">
        <v>358</v>
      </c>
      <c r="Y24" s="393" t="s">
        <v>359</v>
      </c>
      <c r="Z24" s="396" t="s">
        <v>360</v>
      </c>
    </row>
    <row r="25" spans="1:26" ht="257.25" thickBot="1">
      <c r="A25" s="594"/>
      <c r="B25" s="595"/>
      <c r="C25" s="397" t="s">
        <v>361</v>
      </c>
      <c r="D25" s="398" t="s">
        <v>352</v>
      </c>
      <c r="E25" s="398" t="s">
        <v>353</v>
      </c>
      <c r="F25" s="398" t="s">
        <v>354</v>
      </c>
      <c r="G25" s="398" t="s">
        <v>362</v>
      </c>
      <c r="H25" s="398" t="s">
        <v>363</v>
      </c>
      <c r="I25" s="398" t="s">
        <v>325</v>
      </c>
      <c r="J25" s="398" t="s">
        <v>357</v>
      </c>
      <c r="K25" s="398"/>
      <c r="L25" s="398"/>
      <c r="M25" s="398"/>
      <c r="N25" s="398"/>
      <c r="O25" s="398"/>
      <c r="P25" s="399">
        <v>0.15</v>
      </c>
      <c r="Q25" s="399">
        <v>0.15</v>
      </c>
      <c r="R25" s="399">
        <v>0.15</v>
      </c>
      <c r="S25" s="399">
        <v>0</v>
      </c>
      <c r="T25" s="399">
        <v>0</v>
      </c>
      <c r="U25" s="399">
        <v>0</v>
      </c>
      <c r="V25" s="399">
        <v>0</v>
      </c>
      <c r="W25" s="400">
        <f t="shared" si="1"/>
        <v>0.44999999999999996</v>
      </c>
      <c r="X25" s="398" t="s">
        <v>358</v>
      </c>
      <c r="Y25" s="398" t="s">
        <v>359</v>
      </c>
      <c r="Z25" s="401" t="s">
        <v>360</v>
      </c>
    </row>
    <row r="26" spans="1:26" ht="210" customHeight="1" thickBot="1">
      <c r="A26" s="594" t="s">
        <v>277</v>
      </c>
      <c r="B26" s="595" t="s">
        <v>318</v>
      </c>
      <c r="C26" s="402" t="s">
        <v>351</v>
      </c>
      <c r="D26" s="414" t="s">
        <v>352</v>
      </c>
      <c r="E26" s="414" t="s">
        <v>353</v>
      </c>
      <c r="F26" s="414" t="s">
        <v>354</v>
      </c>
      <c r="G26" s="414" t="s">
        <v>355</v>
      </c>
      <c r="H26" s="414" t="s">
        <v>356</v>
      </c>
      <c r="I26" s="414" t="s">
        <v>325</v>
      </c>
      <c r="J26" s="414" t="s">
        <v>357</v>
      </c>
      <c r="K26" s="414"/>
      <c r="L26" s="414"/>
      <c r="M26" s="414"/>
      <c r="N26" s="414"/>
      <c r="O26" s="414"/>
      <c r="P26" s="415">
        <v>0.15</v>
      </c>
      <c r="Q26" s="415">
        <v>0.15</v>
      </c>
      <c r="R26" s="415">
        <v>0.15</v>
      </c>
      <c r="S26" s="415">
        <v>0</v>
      </c>
      <c r="T26" s="415">
        <v>0</v>
      </c>
      <c r="U26" s="415">
        <v>0</v>
      </c>
      <c r="V26" s="415">
        <v>0</v>
      </c>
      <c r="W26" s="416">
        <f t="shared" si="1"/>
        <v>0.44999999999999996</v>
      </c>
      <c r="X26" s="414" t="s">
        <v>358</v>
      </c>
      <c r="Y26" s="414" t="s">
        <v>359</v>
      </c>
      <c r="Z26" s="417" t="s">
        <v>360</v>
      </c>
    </row>
    <row r="27" spans="1:26" ht="257.25" thickBot="1">
      <c r="A27" s="594"/>
      <c r="B27" s="595"/>
      <c r="C27" s="403" t="s">
        <v>361</v>
      </c>
      <c r="D27" s="404" t="s">
        <v>352</v>
      </c>
      <c r="E27" s="404" t="s">
        <v>353</v>
      </c>
      <c r="F27" s="404" t="s">
        <v>354</v>
      </c>
      <c r="G27" s="404" t="s">
        <v>362</v>
      </c>
      <c r="H27" s="404" t="s">
        <v>363</v>
      </c>
      <c r="I27" s="404" t="s">
        <v>325</v>
      </c>
      <c r="J27" s="404" t="s">
        <v>357</v>
      </c>
      <c r="K27" s="404"/>
      <c r="L27" s="404"/>
      <c r="M27" s="404"/>
      <c r="N27" s="404"/>
      <c r="O27" s="404"/>
      <c r="P27" s="405">
        <v>0.15</v>
      </c>
      <c r="Q27" s="405">
        <v>0.15</v>
      </c>
      <c r="R27" s="405">
        <v>0.15</v>
      </c>
      <c r="S27" s="405">
        <v>0</v>
      </c>
      <c r="T27" s="405">
        <v>0</v>
      </c>
      <c r="U27" s="405">
        <v>0</v>
      </c>
      <c r="V27" s="405">
        <v>0</v>
      </c>
      <c r="W27" s="406">
        <f t="shared" si="1"/>
        <v>0.44999999999999996</v>
      </c>
      <c r="X27" s="404" t="s">
        <v>358</v>
      </c>
      <c r="Y27" s="404" t="s">
        <v>359</v>
      </c>
      <c r="Z27" s="407" t="s">
        <v>360</v>
      </c>
    </row>
  </sheetData>
  <mergeCells count="48">
    <mergeCell ref="Y14:Y16"/>
    <mergeCell ref="Z14:Z16"/>
    <mergeCell ref="A17:A18"/>
    <mergeCell ref="B17:B18"/>
    <mergeCell ref="C17:C18"/>
    <mergeCell ref="D17:D18"/>
    <mergeCell ref="E17:E18"/>
    <mergeCell ref="F17:F18"/>
    <mergeCell ref="H17:H18"/>
    <mergeCell ref="I17:I18"/>
    <mergeCell ref="Y17:Y18"/>
    <mergeCell ref="Z17:Z18"/>
    <mergeCell ref="A14:A16"/>
    <mergeCell ref="B14:B16"/>
    <mergeCell ref="C14:C16"/>
    <mergeCell ref="D14:D16"/>
    <mergeCell ref="E14:E16"/>
    <mergeCell ref="F14:F16"/>
    <mergeCell ref="H14:H16"/>
    <mergeCell ref="I14:I16"/>
    <mergeCell ref="A20:A21"/>
    <mergeCell ref="B20:B21"/>
    <mergeCell ref="A22:A23"/>
    <mergeCell ref="B22:B23"/>
    <mergeCell ref="A24:A25"/>
    <mergeCell ref="B24:B25"/>
    <mergeCell ref="A26:A27"/>
    <mergeCell ref="B26:B27"/>
    <mergeCell ref="A5:B5"/>
    <mergeCell ref="A1:B4"/>
    <mergeCell ref="C1:Y1"/>
    <mergeCell ref="C2:Y2"/>
    <mergeCell ref="C3:Y3"/>
    <mergeCell ref="C4:Y4"/>
    <mergeCell ref="C5:Z5"/>
    <mergeCell ref="A9:A13"/>
    <mergeCell ref="B9:B13"/>
    <mergeCell ref="C9:C13"/>
    <mergeCell ref="D9:D13"/>
    <mergeCell ref="Y6:Z7"/>
    <mergeCell ref="A6:X7"/>
    <mergeCell ref="E9:E13"/>
    <mergeCell ref="X9:X13"/>
    <mergeCell ref="Y9:Y13"/>
    <mergeCell ref="Z9:Z13"/>
    <mergeCell ref="F9:F13"/>
    <mergeCell ref="H9:H13"/>
    <mergeCell ref="I9:I13"/>
  </mergeCells>
  <phoneticPr fontId="15" type="noConversion"/>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W99"/>
  <sheetViews>
    <sheetView topLeftCell="AI17" zoomScale="62" zoomScaleNormal="62" workbookViewId="0">
      <selection activeCell="AP19" sqref="AP19:AP23"/>
    </sheetView>
  </sheetViews>
  <sheetFormatPr baseColWidth="10" defaultColWidth="11.375" defaultRowHeight="14.25"/>
  <cols>
    <col min="1" max="1" width="23.375" customWidth="1"/>
    <col min="2" max="2" width="22.375" customWidth="1"/>
    <col min="3" max="3" width="30.375" bestFit="1" customWidth="1"/>
    <col min="4" max="4" width="24.25" customWidth="1"/>
    <col min="5" max="5" width="34.25" customWidth="1"/>
    <col min="6" max="6" width="32.875" bestFit="1" customWidth="1"/>
    <col min="7" max="7" width="38.875" customWidth="1"/>
    <col min="8" max="8" width="46.375" customWidth="1"/>
    <col min="9" max="9" width="36.25" customWidth="1"/>
    <col min="10" max="10" width="31.75" customWidth="1"/>
    <col min="11" max="11" width="31.125" bestFit="1" customWidth="1"/>
    <col min="12" max="12" width="26.625" bestFit="1" customWidth="1"/>
    <col min="13" max="13" width="45.125" customWidth="1"/>
    <col min="14" max="14" width="25.125" bestFit="1" customWidth="1"/>
    <col min="15" max="15" width="21" bestFit="1" customWidth="1"/>
    <col min="16" max="16" width="36.125" customWidth="1"/>
    <col min="17" max="17" width="30.75" customWidth="1"/>
    <col min="18" max="18" width="34.125" customWidth="1"/>
    <col min="19" max="19" width="21.125" customWidth="1"/>
    <col min="20" max="20" width="21.625" customWidth="1"/>
    <col min="21" max="21" width="20.875" customWidth="1"/>
    <col min="22" max="22" width="35.875" bestFit="1" customWidth="1"/>
    <col min="23" max="23" width="31.625" bestFit="1" customWidth="1"/>
    <col min="24" max="24" width="32.875" bestFit="1" customWidth="1"/>
    <col min="25" max="25" width="29" bestFit="1" customWidth="1"/>
    <col min="26" max="26" width="43.25" customWidth="1"/>
    <col min="27" max="27" width="31.25" customWidth="1"/>
    <col min="28" max="28" width="46.25" bestFit="1" customWidth="1"/>
    <col min="29" max="29" width="24.25" customWidth="1"/>
    <col min="30" max="30" width="29.375" bestFit="1" customWidth="1"/>
    <col min="31" max="31" width="27.25" bestFit="1" customWidth="1"/>
    <col min="32" max="33" width="28.125" customWidth="1"/>
    <col min="34" max="34" width="22" customWidth="1"/>
    <col min="35" max="36" width="28.625" customWidth="1"/>
    <col min="37" max="37" width="0.25" customWidth="1"/>
    <col min="38" max="38" width="28.625" customWidth="1"/>
    <col min="39" max="39" width="41.125" style="149" bestFit="1" customWidth="1"/>
    <col min="40" max="40" width="26.625" bestFit="1" customWidth="1"/>
    <col min="41" max="41" width="26.375" customWidth="1"/>
    <col min="42" max="42" width="49.375" customWidth="1"/>
    <col min="49" max="49" width="56.875" hidden="1" customWidth="1"/>
  </cols>
  <sheetData>
    <row r="1" spans="1:49" s="1" customFormat="1" ht="23.25" customHeight="1">
      <c r="A1" s="505" t="s">
        <v>364</v>
      </c>
      <c r="B1" s="505"/>
      <c r="C1" s="590" t="s">
        <v>125</v>
      </c>
      <c r="D1" s="591"/>
      <c r="E1" s="591"/>
      <c r="F1" s="591"/>
      <c r="G1" s="591"/>
      <c r="H1" s="591"/>
      <c r="I1" s="591"/>
      <c r="J1" s="591"/>
      <c r="K1" s="591"/>
      <c r="L1" s="591"/>
      <c r="M1" s="591"/>
      <c r="N1" s="591"/>
      <c r="O1" s="591"/>
      <c r="P1" s="591"/>
      <c r="Q1" s="591"/>
      <c r="R1" s="591"/>
      <c r="S1" s="591"/>
      <c r="T1" s="591"/>
      <c r="U1" s="591"/>
      <c r="V1" s="591"/>
      <c r="W1" s="591"/>
      <c r="X1" s="591"/>
      <c r="Y1" s="591"/>
      <c r="Z1" s="591"/>
      <c r="AA1" s="591"/>
      <c r="AB1" s="591"/>
      <c r="AC1" s="591"/>
      <c r="AD1" s="591"/>
      <c r="AE1" s="591"/>
      <c r="AF1" s="591"/>
      <c r="AG1" s="591"/>
      <c r="AH1" s="591"/>
      <c r="AI1" s="591"/>
      <c r="AJ1" s="591"/>
      <c r="AK1" s="591"/>
      <c r="AL1" s="591"/>
      <c r="AM1" s="591"/>
      <c r="AN1" s="592"/>
      <c r="AO1" s="27" t="s">
        <v>126</v>
      </c>
    </row>
    <row r="2" spans="1:49" s="1" customFormat="1" ht="23.25" customHeight="1">
      <c r="A2" s="505"/>
      <c r="B2" s="505"/>
      <c r="C2" s="590" t="s">
        <v>127</v>
      </c>
      <c r="D2" s="591"/>
      <c r="E2" s="591"/>
      <c r="F2" s="591"/>
      <c r="G2" s="591"/>
      <c r="H2" s="591"/>
      <c r="I2" s="591"/>
      <c r="J2" s="591"/>
      <c r="K2" s="591"/>
      <c r="L2" s="591"/>
      <c r="M2" s="591"/>
      <c r="N2" s="591"/>
      <c r="O2" s="591"/>
      <c r="P2" s="591"/>
      <c r="Q2" s="591"/>
      <c r="R2" s="591"/>
      <c r="S2" s="591"/>
      <c r="T2" s="591"/>
      <c r="U2" s="591"/>
      <c r="V2" s="591"/>
      <c r="W2" s="591"/>
      <c r="X2" s="591"/>
      <c r="Y2" s="591"/>
      <c r="Z2" s="591"/>
      <c r="AA2" s="591"/>
      <c r="AB2" s="591"/>
      <c r="AC2" s="591"/>
      <c r="AD2" s="591"/>
      <c r="AE2" s="591"/>
      <c r="AF2" s="591"/>
      <c r="AG2" s="591"/>
      <c r="AH2" s="591"/>
      <c r="AI2" s="591"/>
      <c r="AJ2" s="591"/>
      <c r="AK2" s="591"/>
      <c r="AL2" s="591"/>
      <c r="AM2" s="591"/>
      <c r="AN2" s="592"/>
      <c r="AO2" s="27" t="s">
        <v>128</v>
      </c>
    </row>
    <row r="3" spans="1:49" s="1" customFormat="1" ht="23.25" customHeight="1">
      <c r="A3" s="505"/>
      <c r="B3" s="505"/>
      <c r="C3" s="590" t="s">
        <v>129</v>
      </c>
      <c r="D3" s="591"/>
      <c r="E3" s="591"/>
      <c r="F3" s="591"/>
      <c r="G3" s="591"/>
      <c r="H3" s="591"/>
      <c r="I3" s="591"/>
      <c r="J3" s="591"/>
      <c r="K3" s="591"/>
      <c r="L3" s="591"/>
      <c r="M3" s="591"/>
      <c r="N3" s="591"/>
      <c r="O3" s="591"/>
      <c r="P3" s="591"/>
      <c r="Q3" s="591"/>
      <c r="R3" s="591"/>
      <c r="S3" s="591"/>
      <c r="T3" s="591"/>
      <c r="U3" s="591"/>
      <c r="V3" s="591"/>
      <c r="W3" s="591"/>
      <c r="X3" s="591"/>
      <c r="Y3" s="591"/>
      <c r="Z3" s="591"/>
      <c r="AA3" s="591"/>
      <c r="AB3" s="591"/>
      <c r="AC3" s="591"/>
      <c r="AD3" s="591"/>
      <c r="AE3" s="591"/>
      <c r="AF3" s="591"/>
      <c r="AG3" s="591"/>
      <c r="AH3" s="591"/>
      <c r="AI3" s="591"/>
      <c r="AJ3" s="591"/>
      <c r="AK3" s="591"/>
      <c r="AL3" s="591"/>
      <c r="AM3" s="591"/>
      <c r="AN3" s="592"/>
      <c r="AO3" s="27" t="s">
        <v>130</v>
      </c>
    </row>
    <row r="4" spans="1:49" s="1" customFormat="1" ht="23.25" customHeight="1">
      <c r="A4" s="505"/>
      <c r="B4" s="505"/>
      <c r="C4" s="590" t="s">
        <v>131</v>
      </c>
      <c r="D4" s="591"/>
      <c r="E4" s="591"/>
      <c r="F4" s="591"/>
      <c r="G4" s="591"/>
      <c r="H4" s="591"/>
      <c r="I4" s="591"/>
      <c r="J4" s="591"/>
      <c r="K4" s="591"/>
      <c r="L4" s="591"/>
      <c r="M4" s="591"/>
      <c r="N4" s="591"/>
      <c r="O4" s="591"/>
      <c r="P4" s="591"/>
      <c r="Q4" s="591"/>
      <c r="R4" s="591"/>
      <c r="S4" s="591"/>
      <c r="T4" s="591"/>
      <c r="U4" s="591"/>
      <c r="V4" s="591"/>
      <c r="W4" s="591"/>
      <c r="X4" s="591"/>
      <c r="Y4" s="591"/>
      <c r="Z4" s="591"/>
      <c r="AA4" s="591"/>
      <c r="AB4" s="591"/>
      <c r="AC4" s="591"/>
      <c r="AD4" s="591"/>
      <c r="AE4" s="591"/>
      <c r="AF4" s="591"/>
      <c r="AG4" s="591"/>
      <c r="AH4" s="591"/>
      <c r="AI4" s="591"/>
      <c r="AJ4" s="591"/>
      <c r="AK4" s="591"/>
      <c r="AL4" s="591"/>
      <c r="AM4" s="591"/>
      <c r="AN4" s="592"/>
      <c r="AO4" s="27" t="s">
        <v>365</v>
      </c>
    </row>
    <row r="5" spans="1:49" s="1" customFormat="1" ht="26.25" customHeight="1">
      <c r="A5" s="698" t="s">
        <v>298</v>
      </c>
      <c r="B5" s="698"/>
      <c r="C5" s="582" t="s">
        <v>134</v>
      </c>
      <c r="D5" s="593"/>
      <c r="E5" s="593"/>
      <c r="F5" s="593"/>
      <c r="G5" s="593"/>
      <c r="H5" s="593"/>
      <c r="I5" s="593"/>
      <c r="J5" s="593"/>
      <c r="K5" s="593"/>
      <c r="L5" s="593"/>
      <c r="M5" s="593"/>
      <c r="N5" s="593"/>
      <c r="O5" s="593"/>
      <c r="P5" s="593"/>
      <c r="Q5" s="593"/>
      <c r="R5" s="593"/>
      <c r="S5" s="593"/>
      <c r="T5" s="593"/>
      <c r="U5" s="593"/>
      <c r="V5" s="593"/>
      <c r="W5" s="593"/>
      <c r="X5" s="593"/>
      <c r="Y5" s="593"/>
      <c r="Z5" s="593"/>
      <c r="AA5" s="593"/>
      <c r="AB5" s="593"/>
      <c r="AC5" s="593"/>
      <c r="AD5" s="593"/>
      <c r="AE5" s="593"/>
      <c r="AF5" s="593"/>
      <c r="AG5" s="593"/>
      <c r="AH5" s="593"/>
      <c r="AI5" s="593"/>
      <c r="AJ5" s="593"/>
      <c r="AK5" s="593"/>
      <c r="AL5" s="593"/>
      <c r="AM5" s="593"/>
      <c r="AN5" s="593"/>
      <c r="AO5" s="583"/>
    </row>
    <row r="6" spans="1:49" ht="15" customHeight="1">
      <c r="A6" s="694" t="s">
        <v>366</v>
      </c>
      <c r="B6" s="694"/>
      <c r="C6" s="694"/>
      <c r="D6" s="694"/>
      <c r="E6" s="694"/>
      <c r="F6" s="694"/>
      <c r="G6" s="694"/>
      <c r="H6" s="694"/>
      <c r="I6" s="694"/>
      <c r="J6" s="694"/>
      <c r="K6" s="694"/>
      <c r="L6" s="694"/>
      <c r="M6" s="694"/>
      <c r="N6" s="694"/>
      <c r="O6" s="694"/>
      <c r="P6" s="694"/>
      <c r="Q6" s="694"/>
      <c r="R6" s="694"/>
      <c r="S6" s="694"/>
      <c r="T6" s="694"/>
      <c r="U6" s="694"/>
      <c r="V6" s="694"/>
      <c r="W6" s="694"/>
      <c r="X6" s="694"/>
      <c r="Y6" s="694"/>
      <c r="Z6" s="695"/>
      <c r="AA6" s="699" t="s">
        <v>367</v>
      </c>
      <c r="AB6" s="563"/>
      <c r="AC6" s="563"/>
      <c r="AD6" s="563"/>
      <c r="AE6" s="563"/>
      <c r="AF6" s="563"/>
      <c r="AG6" s="88"/>
      <c r="AH6" s="701" t="s">
        <v>368</v>
      </c>
      <c r="AI6" s="701"/>
      <c r="AJ6" s="701"/>
      <c r="AK6" s="701"/>
      <c r="AL6" s="701"/>
      <c r="AM6" s="701"/>
      <c r="AN6" s="701"/>
      <c r="AO6" s="701"/>
    </row>
    <row r="7" spans="1:49" ht="15" customHeight="1">
      <c r="A7" s="696"/>
      <c r="B7" s="696"/>
      <c r="C7" s="696"/>
      <c r="D7" s="696"/>
      <c r="E7" s="696"/>
      <c r="F7" s="696"/>
      <c r="G7" s="696"/>
      <c r="H7" s="696"/>
      <c r="I7" s="696"/>
      <c r="J7" s="696"/>
      <c r="K7" s="696"/>
      <c r="L7" s="696"/>
      <c r="M7" s="696"/>
      <c r="N7" s="696"/>
      <c r="O7" s="696"/>
      <c r="P7" s="696"/>
      <c r="Q7" s="696"/>
      <c r="R7" s="696"/>
      <c r="S7" s="696"/>
      <c r="T7" s="696"/>
      <c r="U7" s="696"/>
      <c r="V7" s="696"/>
      <c r="W7" s="696"/>
      <c r="X7" s="696"/>
      <c r="Y7" s="696"/>
      <c r="Z7" s="697"/>
      <c r="AA7" s="700"/>
      <c r="AB7" s="565"/>
      <c r="AC7" s="565"/>
      <c r="AD7" s="565"/>
      <c r="AE7" s="565"/>
      <c r="AF7" s="565"/>
      <c r="AG7" s="89"/>
      <c r="AH7" s="701"/>
      <c r="AI7" s="701"/>
      <c r="AJ7" s="701"/>
      <c r="AK7" s="701"/>
      <c r="AL7" s="701"/>
      <c r="AM7" s="701"/>
      <c r="AN7" s="701"/>
      <c r="AO7" s="701"/>
    </row>
    <row r="8" spans="1:49" s="24" customFormat="1" ht="69" customHeight="1" thickBot="1">
      <c r="A8" s="166" t="s">
        <v>10</v>
      </c>
      <c r="B8" s="166" t="s">
        <v>139</v>
      </c>
      <c r="C8" s="166" t="s">
        <v>14</v>
      </c>
      <c r="D8" s="166" t="s">
        <v>369</v>
      </c>
      <c r="E8" s="166" t="s">
        <v>65</v>
      </c>
      <c r="F8" s="166" t="s">
        <v>67</v>
      </c>
      <c r="G8" s="166" t="s">
        <v>69</v>
      </c>
      <c r="H8" s="166" t="s">
        <v>370</v>
      </c>
      <c r="I8" s="166" t="s">
        <v>73</v>
      </c>
      <c r="J8" s="166" t="s">
        <v>371</v>
      </c>
      <c r="K8" s="166" t="s">
        <v>372</v>
      </c>
      <c r="L8" s="166" t="s">
        <v>373</v>
      </c>
      <c r="M8" s="166" t="s">
        <v>374</v>
      </c>
      <c r="N8" s="166" t="s">
        <v>79</v>
      </c>
      <c r="O8" s="166" t="s">
        <v>81</v>
      </c>
      <c r="P8" s="166" t="s">
        <v>375</v>
      </c>
      <c r="Q8" s="166" t="s">
        <v>376</v>
      </c>
      <c r="R8" s="166" t="s">
        <v>377</v>
      </c>
      <c r="S8" s="166" t="s">
        <v>378</v>
      </c>
      <c r="T8" s="166" t="s">
        <v>379</v>
      </c>
      <c r="U8" s="166" t="s">
        <v>89</v>
      </c>
      <c r="V8" s="166" t="s">
        <v>91</v>
      </c>
      <c r="W8" s="166" t="s">
        <v>93</v>
      </c>
      <c r="X8" s="166" t="s">
        <v>95</v>
      </c>
      <c r="Y8" s="166" t="s">
        <v>97</v>
      </c>
      <c r="Z8" s="166" t="s">
        <v>99</v>
      </c>
      <c r="AA8" s="166" t="s">
        <v>102</v>
      </c>
      <c r="AB8" s="166" t="s">
        <v>380</v>
      </c>
      <c r="AC8" s="166" t="s">
        <v>106</v>
      </c>
      <c r="AD8" s="166" t="s">
        <v>108</v>
      </c>
      <c r="AE8" s="166" t="s">
        <v>110</v>
      </c>
      <c r="AF8" s="166" t="s">
        <v>112</v>
      </c>
      <c r="AG8" s="166" t="s">
        <v>381</v>
      </c>
      <c r="AH8" s="166" t="s">
        <v>115</v>
      </c>
      <c r="AI8" s="166" t="s">
        <v>382</v>
      </c>
      <c r="AJ8" s="166" t="s">
        <v>383</v>
      </c>
      <c r="AK8" s="166" t="s">
        <v>384</v>
      </c>
      <c r="AL8" s="166" t="s">
        <v>385</v>
      </c>
      <c r="AM8" s="166" t="s">
        <v>386</v>
      </c>
      <c r="AN8" s="166" t="s">
        <v>119</v>
      </c>
      <c r="AO8" s="166" t="s">
        <v>121</v>
      </c>
      <c r="AP8" s="166" t="s">
        <v>387</v>
      </c>
    </row>
    <row r="9" spans="1:49" ht="42.75">
      <c r="A9" s="729" t="s">
        <v>155</v>
      </c>
      <c r="B9" s="556" t="s">
        <v>156</v>
      </c>
      <c r="C9" s="731" t="s">
        <v>388</v>
      </c>
      <c r="D9" s="37" t="s">
        <v>389</v>
      </c>
      <c r="E9" s="556" t="s">
        <v>156</v>
      </c>
      <c r="F9" s="731">
        <v>2024130010108</v>
      </c>
      <c r="G9" s="556" t="s">
        <v>390</v>
      </c>
      <c r="H9" s="63" t="s">
        <v>391</v>
      </c>
      <c r="I9" s="37" t="s">
        <v>392</v>
      </c>
      <c r="J9" s="136">
        <v>353807344678</v>
      </c>
      <c r="K9" s="150"/>
      <c r="L9" s="83">
        <v>0.2</v>
      </c>
      <c r="M9" s="725" t="s">
        <v>393</v>
      </c>
      <c r="N9" s="740"/>
      <c r="O9" s="37" t="s">
        <v>394</v>
      </c>
      <c r="P9" s="83">
        <v>0.1</v>
      </c>
      <c r="Q9" s="155">
        <v>0.89</v>
      </c>
      <c r="R9" s="155"/>
      <c r="S9" s="38" t="s">
        <v>395</v>
      </c>
      <c r="T9" s="84">
        <v>45627</v>
      </c>
      <c r="U9" s="38">
        <v>100</v>
      </c>
      <c r="V9" s="727">
        <v>1059626</v>
      </c>
      <c r="W9" s="556" t="s">
        <v>396</v>
      </c>
      <c r="X9" s="709" t="s">
        <v>397</v>
      </c>
      <c r="Y9" s="704" t="s">
        <v>398</v>
      </c>
      <c r="Z9" s="706" t="s">
        <v>399</v>
      </c>
      <c r="AA9" s="86" t="s">
        <v>400</v>
      </c>
      <c r="AB9" s="567" t="s">
        <v>401</v>
      </c>
      <c r="AC9" s="702">
        <v>2297160484.9400001</v>
      </c>
      <c r="AD9" s="85" t="s">
        <v>402</v>
      </c>
      <c r="AE9" s="38" t="s">
        <v>403</v>
      </c>
      <c r="AF9" s="38" t="s">
        <v>395</v>
      </c>
      <c r="AG9" s="567" t="s">
        <v>404</v>
      </c>
      <c r="AH9" s="702">
        <v>8917160484.9500008</v>
      </c>
      <c r="AI9" s="702">
        <v>8917160484.9500008</v>
      </c>
      <c r="AJ9" s="665">
        <v>1833300000</v>
      </c>
      <c r="AK9" s="143"/>
      <c r="AL9" s="665">
        <v>0</v>
      </c>
      <c r="AM9" s="143"/>
      <c r="AN9" s="556" t="s">
        <v>405</v>
      </c>
      <c r="AO9" s="692" t="s">
        <v>156</v>
      </c>
      <c r="AP9" s="663"/>
      <c r="AW9" t="s">
        <v>406</v>
      </c>
    </row>
    <row r="10" spans="1:49" ht="57">
      <c r="A10" s="730"/>
      <c r="B10" s="557"/>
      <c r="C10" s="732"/>
      <c r="D10" s="45" t="s">
        <v>407</v>
      </c>
      <c r="E10" s="557"/>
      <c r="F10" s="732"/>
      <c r="G10" s="557"/>
      <c r="H10" s="64" t="s">
        <v>408</v>
      </c>
      <c r="I10" s="45" t="s">
        <v>409</v>
      </c>
      <c r="J10" s="167">
        <v>442011699424</v>
      </c>
      <c r="K10" s="151"/>
      <c r="L10" s="48">
        <v>0.2</v>
      </c>
      <c r="M10" s="726"/>
      <c r="N10" s="741"/>
      <c r="O10" s="45" t="s">
        <v>394</v>
      </c>
      <c r="P10" s="48">
        <v>0.15</v>
      </c>
      <c r="Q10" s="156">
        <v>0.66</v>
      </c>
      <c r="R10" s="156"/>
      <c r="S10" s="46" t="s">
        <v>395</v>
      </c>
      <c r="T10" s="65">
        <v>45627</v>
      </c>
      <c r="U10" s="46">
        <v>100</v>
      </c>
      <c r="V10" s="728"/>
      <c r="W10" s="568"/>
      <c r="X10" s="710"/>
      <c r="Y10" s="705"/>
      <c r="Z10" s="707"/>
      <c r="AA10" s="87" t="s">
        <v>400</v>
      </c>
      <c r="AB10" s="708"/>
      <c r="AC10" s="711"/>
      <c r="AD10" s="64" t="s">
        <v>410</v>
      </c>
      <c r="AE10" s="46" t="s">
        <v>411</v>
      </c>
      <c r="AF10" s="46" t="s">
        <v>395</v>
      </c>
      <c r="AG10" s="568"/>
      <c r="AH10" s="703"/>
      <c r="AI10" s="703"/>
      <c r="AJ10" s="666"/>
      <c r="AK10" s="144"/>
      <c r="AL10" s="666"/>
      <c r="AM10" s="144"/>
      <c r="AN10" s="557"/>
      <c r="AO10" s="693"/>
      <c r="AP10" s="663"/>
    </row>
    <row r="11" spans="1:49" ht="57">
      <c r="A11" s="730"/>
      <c r="B11" s="557"/>
      <c r="C11" s="732"/>
      <c r="D11" s="45" t="s">
        <v>412</v>
      </c>
      <c r="E11" s="557"/>
      <c r="F11" s="732"/>
      <c r="G11" s="557"/>
      <c r="H11" s="64" t="s">
        <v>413</v>
      </c>
      <c r="I11" s="45" t="s">
        <v>414</v>
      </c>
      <c r="J11" s="168">
        <v>5930698000</v>
      </c>
      <c r="K11" s="151"/>
      <c r="L11" s="48">
        <v>0.2</v>
      </c>
      <c r="M11" s="66" t="s">
        <v>415</v>
      </c>
      <c r="N11" s="741"/>
      <c r="O11" s="45" t="s">
        <v>394</v>
      </c>
      <c r="P11" s="46">
        <v>70</v>
      </c>
      <c r="Q11" s="272">
        <v>0.83</v>
      </c>
      <c r="R11" s="157"/>
      <c r="S11" s="46" t="s">
        <v>395</v>
      </c>
      <c r="T11" s="65">
        <v>45627</v>
      </c>
      <c r="U11" s="46">
        <v>100</v>
      </c>
      <c r="V11" s="728"/>
      <c r="W11" s="568"/>
      <c r="X11" s="568"/>
      <c r="Y11" s="705" t="s">
        <v>416</v>
      </c>
      <c r="Z11" s="712" t="s">
        <v>417</v>
      </c>
      <c r="AA11" s="46" t="s">
        <v>400</v>
      </c>
      <c r="AB11" s="46" t="s">
        <v>418</v>
      </c>
      <c r="AC11" s="67">
        <v>2850000000</v>
      </c>
      <c r="AD11" s="68" t="s">
        <v>419</v>
      </c>
      <c r="AE11" s="46" t="s">
        <v>403</v>
      </c>
      <c r="AF11" s="46" t="s">
        <v>395</v>
      </c>
      <c r="AG11" s="568"/>
      <c r="AH11" s="703"/>
      <c r="AI11" s="703"/>
      <c r="AJ11" s="666"/>
      <c r="AK11" s="144"/>
      <c r="AL11" s="666"/>
      <c r="AM11" s="144"/>
      <c r="AN11" s="557"/>
      <c r="AO11" s="693"/>
      <c r="AP11" s="663"/>
    </row>
    <row r="12" spans="1:49" ht="57">
      <c r="A12" s="730"/>
      <c r="B12" s="557"/>
      <c r="C12" s="732"/>
      <c r="D12" s="45" t="s">
        <v>420</v>
      </c>
      <c r="E12" s="557"/>
      <c r="F12" s="732"/>
      <c r="G12" s="557"/>
      <c r="H12" s="64" t="s">
        <v>421</v>
      </c>
      <c r="I12" s="45" t="s">
        <v>422</v>
      </c>
      <c r="J12" s="168">
        <v>38284564000</v>
      </c>
      <c r="K12" s="151"/>
      <c r="L12" s="48">
        <v>0.2</v>
      </c>
      <c r="M12" s="64" t="s">
        <v>423</v>
      </c>
      <c r="N12" s="741"/>
      <c r="O12" s="45" t="s">
        <v>394</v>
      </c>
      <c r="P12" s="46">
        <v>50</v>
      </c>
      <c r="Q12" s="272">
        <v>0.71</v>
      </c>
      <c r="R12" s="157"/>
      <c r="S12" s="46" t="s">
        <v>395</v>
      </c>
      <c r="T12" s="65">
        <v>45627</v>
      </c>
      <c r="U12" s="46">
        <v>100</v>
      </c>
      <c r="V12" s="728"/>
      <c r="W12" s="568"/>
      <c r="X12" s="568"/>
      <c r="Y12" s="705"/>
      <c r="Z12" s="712"/>
      <c r="AA12" s="46" t="s">
        <v>400</v>
      </c>
      <c r="AB12" s="45" t="s">
        <v>424</v>
      </c>
      <c r="AC12" s="67">
        <v>2320000000</v>
      </c>
      <c r="AD12" s="68" t="s">
        <v>410</v>
      </c>
      <c r="AE12" s="46" t="s">
        <v>403</v>
      </c>
      <c r="AF12" s="46" t="s">
        <v>395</v>
      </c>
      <c r="AG12" s="568"/>
      <c r="AH12" s="703"/>
      <c r="AI12" s="703"/>
      <c r="AJ12" s="666"/>
      <c r="AK12" s="144"/>
      <c r="AL12" s="666"/>
      <c r="AM12" s="144"/>
      <c r="AN12" s="557"/>
      <c r="AO12" s="693"/>
      <c r="AP12" s="663"/>
    </row>
    <row r="13" spans="1:49" ht="57.75" thickBot="1">
      <c r="A13" s="730"/>
      <c r="B13" s="557"/>
      <c r="C13" s="732"/>
      <c r="D13" s="234" t="s">
        <v>425</v>
      </c>
      <c r="E13" s="557"/>
      <c r="F13" s="732"/>
      <c r="G13" s="557"/>
      <c r="H13" s="288" t="s">
        <v>426</v>
      </c>
      <c r="I13" s="234" t="s">
        <v>427</v>
      </c>
      <c r="J13" s="154">
        <v>3</v>
      </c>
      <c r="K13" s="154"/>
      <c r="L13" s="265">
        <v>0.2</v>
      </c>
      <c r="M13" s="288" t="s">
        <v>428</v>
      </c>
      <c r="N13" s="741"/>
      <c r="O13" s="234" t="s">
        <v>394</v>
      </c>
      <c r="P13" s="237">
        <v>2</v>
      </c>
      <c r="Q13" s="289">
        <v>0.75</v>
      </c>
      <c r="R13" s="290"/>
      <c r="S13" s="237" t="s">
        <v>395</v>
      </c>
      <c r="T13" s="236">
        <v>45627</v>
      </c>
      <c r="U13" s="237">
        <v>100</v>
      </c>
      <c r="V13" s="728"/>
      <c r="W13" s="568"/>
      <c r="X13" s="568"/>
      <c r="Y13" s="705"/>
      <c r="Z13" s="712"/>
      <c r="AA13" s="237" t="s">
        <v>400</v>
      </c>
      <c r="AB13" s="237" t="s">
        <v>429</v>
      </c>
      <c r="AC13" s="238">
        <v>1450000000</v>
      </c>
      <c r="AD13" s="291" t="s">
        <v>419</v>
      </c>
      <c r="AE13" s="237" t="s">
        <v>403</v>
      </c>
      <c r="AF13" s="237" t="s">
        <v>395</v>
      </c>
      <c r="AG13" s="568"/>
      <c r="AH13" s="703"/>
      <c r="AI13" s="703"/>
      <c r="AJ13" s="666"/>
      <c r="AK13" s="144"/>
      <c r="AL13" s="666"/>
      <c r="AM13" s="144"/>
      <c r="AN13" s="557"/>
      <c r="AO13" s="693"/>
      <c r="AP13" s="802"/>
    </row>
    <row r="14" spans="1:49" ht="45.75" customHeight="1">
      <c r="A14" s="713" t="s">
        <v>177</v>
      </c>
      <c r="B14" s="717" t="s">
        <v>178</v>
      </c>
      <c r="C14" s="721" t="s">
        <v>430</v>
      </c>
      <c r="D14" s="717" t="s">
        <v>431</v>
      </c>
      <c r="E14" s="682" t="s">
        <v>432</v>
      </c>
      <c r="F14" s="734">
        <v>2024130010030</v>
      </c>
      <c r="G14" s="736" t="s">
        <v>433</v>
      </c>
      <c r="H14" s="684" t="s">
        <v>434</v>
      </c>
      <c r="I14" s="682" t="s">
        <v>435</v>
      </c>
      <c r="J14" s="643">
        <v>0.06</v>
      </c>
      <c r="K14" s="677"/>
      <c r="L14" s="81">
        <v>0.6</v>
      </c>
      <c r="M14" s="80" t="s">
        <v>436</v>
      </c>
      <c r="N14" s="668"/>
      <c r="O14" s="80" t="s">
        <v>437</v>
      </c>
      <c r="P14" s="217">
        <v>1</v>
      </c>
      <c r="Q14" s="274">
        <v>0.06</v>
      </c>
      <c r="R14" s="158"/>
      <c r="S14" s="235">
        <v>45505</v>
      </c>
      <c r="T14" s="292">
        <v>45536</v>
      </c>
      <c r="U14" s="82">
        <v>30</v>
      </c>
      <c r="V14" s="738">
        <v>1059626</v>
      </c>
      <c r="W14" s="682" t="s">
        <v>396</v>
      </c>
      <c r="X14" s="682" t="s">
        <v>438</v>
      </c>
      <c r="Y14" s="684" t="s">
        <v>439</v>
      </c>
      <c r="Z14" s="684" t="s">
        <v>440</v>
      </c>
      <c r="AA14" s="82" t="s">
        <v>400</v>
      </c>
      <c r="AB14" s="228" t="s">
        <v>441</v>
      </c>
      <c r="AC14" s="293">
        <v>200000000</v>
      </c>
      <c r="AD14" s="220" t="s">
        <v>402</v>
      </c>
      <c r="AE14" s="221" t="s">
        <v>411</v>
      </c>
      <c r="AF14" s="221" t="s">
        <v>395</v>
      </c>
      <c r="AG14" s="668" t="s">
        <v>404</v>
      </c>
      <c r="AH14" s="145">
        <v>200000000</v>
      </c>
      <c r="AI14" s="674">
        <v>2835000000</v>
      </c>
      <c r="AJ14" s="665">
        <v>1850000000</v>
      </c>
      <c r="AK14" s="145"/>
      <c r="AL14" s="665">
        <v>0</v>
      </c>
      <c r="AM14" s="145"/>
      <c r="AN14" s="668" t="s">
        <v>442</v>
      </c>
      <c r="AO14" s="671" t="s">
        <v>443</v>
      </c>
      <c r="AP14" s="660" t="s">
        <v>444</v>
      </c>
      <c r="AW14" t="s">
        <v>445</v>
      </c>
    </row>
    <row r="15" spans="1:49" ht="27.75" customHeight="1">
      <c r="A15" s="714"/>
      <c r="B15" s="718"/>
      <c r="C15" s="722"/>
      <c r="D15" s="719"/>
      <c r="E15" s="683"/>
      <c r="F15" s="735"/>
      <c r="G15" s="737"/>
      <c r="H15" s="685"/>
      <c r="I15" s="683"/>
      <c r="J15" s="644"/>
      <c r="K15" s="678"/>
      <c r="L15" s="230"/>
      <c r="M15" s="229" t="s">
        <v>446</v>
      </c>
      <c r="N15" s="669"/>
      <c r="O15" s="70" t="s">
        <v>437</v>
      </c>
      <c r="P15" s="231">
        <v>1</v>
      </c>
      <c r="Q15" s="232">
        <v>0</v>
      </c>
      <c r="R15" s="232"/>
      <c r="S15" s="72">
        <v>45536</v>
      </c>
      <c r="T15" s="72">
        <v>45536</v>
      </c>
      <c r="U15" s="233">
        <v>30</v>
      </c>
      <c r="V15" s="739"/>
      <c r="W15" s="669"/>
      <c r="X15" s="683"/>
      <c r="Y15" s="685"/>
      <c r="Z15" s="685"/>
      <c r="AA15" s="73" t="s">
        <v>400</v>
      </c>
      <c r="AB15" s="69" t="s">
        <v>441</v>
      </c>
      <c r="AC15" s="239">
        <v>300000000</v>
      </c>
      <c r="AD15" s="69" t="s">
        <v>402</v>
      </c>
      <c r="AE15" s="73" t="s">
        <v>411</v>
      </c>
      <c r="AF15" s="73" t="s">
        <v>395</v>
      </c>
      <c r="AG15" s="669"/>
      <c r="AH15" s="240">
        <v>300000000</v>
      </c>
      <c r="AI15" s="675"/>
      <c r="AJ15" s="666"/>
      <c r="AK15" s="144"/>
      <c r="AL15" s="666"/>
      <c r="AM15" s="144"/>
      <c r="AN15" s="669"/>
      <c r="AO15" s="672"/>
      <c r="AP15" s="661"/>
    </row>
    <row r="16" spans="1:49" ht="33.75" customHeight="1">
      <c r="A16" s="714"/>
      <c r="B16" s="718"/>
      <c r="C16" s="722"/>
      <c r="D16" s="719"/>
      <c r="E16" s="683"/>
      <c r="F16" s="735"/>
      <c r="G16" s="737"/>
      <c r="H16" s="685"/>
      <c r="I16" s="683"/>
      <c r="J16" s="644"/>
      <c r="K16" s="678"/>
      <c r="L16" s="230"/>
      <c r="M16" s="229" t="s">
        <v>447</v>
      </c>
      <c r="N16" s="669"/>
      <c r="O16" s="70" t="s">
        <v>448</v>
      </c>
      <c r="P16" s="231">
        <v>1</v>
      </c>
      <c r="Q16" s="232">
        <v>0</v>
      </c>
      <c r="R16" s="232"/>
      <c r="S16" s="72">
        <v>45536</v>
      </c>
      <c r="T16" s="72">
        <v>45566</v>
      </c>
      <c r="U16" s="233">
        <v>60</v>
      </c>
      <c r="V16" s="739"/>
      <c r="W16" s="669"/>
      <c r="X16" s="683"/>
      <c r="Y16" s="685"/>
      <c r="Z16" s="685"/>
      <c r="AA16" s="73" t="s">
        <v>400</v>
      </c>
      <c r="AB16" s="69" t="s">
        <v>441</v>
      </c>
      <c r="AC16" s="239">
        <v>500000000</v>
      </c>
      <c r="AD16" s="69" t="s">
        <v>402</v>
      </c>
      <c r="AE16" s="73" t="s">
        <v>411</v>
      </c>
      <c r="AF16" s="73" t="s">
        <v>395</v>
      </c>
      <c r="AG16" s="669"/>
      <c r="AH16" s="240">
        <v>500000000</v>
      </c>
      <c r="AI16" s="675"/>
      <c r="AJ16" s="666"/>
      <c r="AK16" s="144"/>
      <c r="AL16" s="666"/>
      <c r="AM16" s="144"/>
      <c r="AN16" s="669"/>
      <c r="AO16" s="672"/>
      <c r="AP16" s="661"/>
    </row>
    <row r="17" spans="1:49" ht="33" customHeight="1">
      <c r="A17" s="714"/>
      <c r="B17" s="718"/>
      <c r="C17" s="722"/>
      <c r="D17" s="719"/>
      <c r="E17" s="683"/>
      <c r="F17" s="735"/>
      <c r="G17" s="737"/>
      <c r="H17" s="685"/>
      <c r="I17" s="683"/>
      <c r="J17" s="644"/>
      <c r="K17" s="678"/>
      <c r="L17" s="230"/>
      <c r="M17" s="70" t="s">
        <v>449</v>
      </c>
      <c r="N17" s="669"/>
      <c r="O17" s="70" t="s">
        <v>448</v>
      </c>
      <c r="P17" s="231">
        <v>1</v>
      </c>
      <c r="Q17" s="232">
        <v>0</v>
      </c>
      <c r="R17" s="232"/>
      <c r="S17" s="72">
        <v>45566</v>
      </c>
      <c r="T17" s="72">
        <v>45597</v>
      </c>
      <c r="U17" s="233">
        <v>45</v>
      </c>
      <c r="V17" s="739"/>
      <c r="W17" s="669"/>
      <c r="X17" s="683"/>
      <c r="Y17" s="685"/>
      <c r="Z17" s="685"/>
      <c r="AA17" s="73" t="s">
        <v>400</v>
      </c>
      <c r="AB17" s="69" t="s">
        <v>441</v>
      </c>
      <c r="AC17" s="239">
        <v>1595000000</v>
      </c>
      <c r="AD17" s="69" t="s">
        <v>402</v>
      </c>
      <c r="AE17" s="73" t="s">
        <v>411</v>
      </c>
      <c r="AF17" s="73" t="s">
        <v>395</v>
      </c>
      <c r="AG17" s="669"/>
      <c r="AH17" s="240">
        <v>1595000000</v>
      </c>
      <c r="AI17" s="675"/>
      <c r="AJ17" s="666"/>
      <c r="AK17" s="144"/>
      <c r="AL17" s="666"/>
      <c r="AM17" s="144"/>
      <c r="AN17" s="669"/>
      <c r="AO17" s="672"/>
      <c r="AP17" s="661"/>
    </row>
    <row r="18" spans="1:49" ht="30" customHeight="1">
      <c r="A18" s="714"/>
      <c r="B18" s="718"/>
      <c r="C18" s="722"/>
      <c r="D18" s="719"/>
      <c r="E18" s="683"/>
      <c r="F18" s="735"/>
      <c r="G18" s="737"/>
      <c r="H18" s="733"/>
      <c r="I18" s="718"/>
      <c r="J18" s="645"/>
      <c r="K18" s="679"/>
      <c r="L18" s="230"/>
      <c r="M18" s="70" t="s">
        <v>450</v>
      </c>
      <c r="N18" s="669"/>
      <c r="O18" s="70" t="s">
        <v>448</v>
      </c>
      <c r="P18" s="231">
        <v>1</v>
      </c>
      <c r="Q18" s="232">
        <v>0</v>
      </c>
      <c r="R18" s="232"/>
      <c r="S18" s="72">
        <v>45627</v>
      </c>
      <c r="T18" s="72">
        <v>45627</v>
      </c>
      <c r="U18" s="233">
        <v>30</v>
      </c>
      <c r="V18" s="739"/>
      <c r="W18" s="669"/>
      <c r="X18" s="683"/>
      <c r="Y18" s="685"/>
      <c r="Z18" s="685"/>
      <c r="AA18" s="73" t="s">
        <v>400</v>
      </c>
      <c r="AB18" s="69" t="s">
        <v>441</v>
      </c>
      <c r="AC18" s="239">
        <v>240000000</v>
      </c>
      <c r="AD18" s="69" t="s">
        <v>402</v>
      </c>
      <c r="AE18" s="73" t="s">
        <v>411</v>
      </c>
      <c r="AF18" s="73" t="s">
        <v>395</v>
      </c>
      <c r="AG18" s="669"/>
      <c r="AH18" s="240">
        <v>240000000</v>
      </c>
      <c r="AI18" s="676"/>
      <c r="AJ18" s="667"/>
      <c r="AK18" s="144"/>
      <c r="AL18" s="667"/>
      <c r="AM18" s="144"/>
      <c r="AN18" s="670"/>
      <c r="AO18" s="672"/>
      <c r="AP18" s="661"/>
    </row>
    <row r="19" spans="1:49" ht="44.25" customHeight="1">
      <c r="A19" s="715"/>
      <c r="B19" s="719"/>
      <c r="C19" s="723"/>
      <c r="D19" s="719" t="s">
        <v>184</v>
      </c>
      <c r="E19" s="683"/>
      <c r="F19" s="735"/>
      <c r="G19" s="737"/>
      <c r="H19" s="742" t="s">
        <v>451</v>
      </c>
      <c r="I19" s="720" t="s">
        <v>452</v>
      </c>
      <c r="J19" s="629">
        <v>0</v>
      </c>
      <c r="K19" s="629"/>
      <c r="L19" s="71">
        <v>0.2</v>
      </c>
      <c r="M19" s="74" t="s">
        <v>453</v>
      </c>
      <c r="N19" s="669"/>
      <c r="O19" s="70" t="s">
        <v>454</v>
      </c>
      <c r="P19" s="218">
        <v>1</v>
      </c>
      <c r="Q19" s="159">
        <v>0</v>
      </c>
      <c r="R19" s="159"/>
      <c r="S19" s="72">
        <v>45536</v>
      </c>
      <c r="T19" s="72">
        <v>45627</v>
      </c>
      <c r="U19" s="73">
        <v>80</v>
      </c>
      <c r="V19" s="739"/>
      <c r="W19" s="669"/>
      <c r="X19" s="669"/>
      <c r="Y19" s="685"/>
      <c r="Z19" s="685"/>
      <c r="AA19" s="73" t="s">
        <v>400</v>
      </c>
      <c r="AB19" s="69" t="s">
        <v>455</v>
      </c>
      <c r="AC19" s="75">
        <v>300000000</v>
      </c>
      <c r="AD19" s="69" t="s">
        <v>456</v>
      </c>
      <c r="AE19" s="73" t="s">
        <v>411</v>
      </c>
      <c r="AF19" s="72">
        <v>45536</v>
      </c>
      <c r="AG19" s="669"/>
      <c r="AH19" s="146">
        <v>300000000</v>
      </c>
      <c r="AI19" s="691">
        <v>3200000000</v>
      </c>
      <c r="AJ19" s="680">
        <v>0</v>
      </c>
      <c r="AK19" s="146">
        <v>0</v>
      </c>
      <c r="AL19" s="680">
        <v>0</v>
      </c>
      <c r="AM19" s="146"/>
      <c r="AN19" s="681" t="s">
        <v>442</v>
      </c>
      <c r="AO19" s="672"/>
      <c r="AP19" s="661" t="s">
        <v>457</v>
      </c>
    </row>
    <row r="20" spans="1:49" ht="39" customHeight="1">
      <c r="A20" s="716"/>
      <c r="B20" s="720"/>
      <c r="C20" s="724"/>
      <c r="D20" s="719"/>
      <c r="E20" s="683"/>
      <c r="F20" s="735"/>
      <c r="G20" s="737"/>
      <c r="H20" s="685"/>
      <c r="I20" s="683"/>
      <c r="J20" s="644"/>
      <c r="K20" s="644"/>
      <c r="L20" s="244"/>
      <c r="M20" s="74" t="s">
        <v>458</v>
      </c>
      <c r="N20" s="669"/>
      <c r="O20" s="242" t="s">
        <v>163</v>
      </c>
      <c r="P20" s="245">
        <v>1</v>
      </c>
      <c r="Q20" s="246">
        <v>0</v>
      </c>
      <c r="R20" s="246"/>
      <c r="S20" s="72">
        <v>45536</v>
      </c>
      <c r="T20" s="247">
        <v>45536</v>
      </c>
      <c r="U20" s="76">
        <v>30</v>
      </c>
      <c r="V20" s="739"/>
      <c r="W20" s="669"/>
      <c r="X20" s="669"/>
      <c r="Y20" s="685"/>
      <c r="Z20" s="685"/>
      <c r="AA20" s="76" t="s">
        <v>400</v>
      </c>
      <c r="AB20" s="241" t="s">
        <v>455</v>
      </c>
      <c r="AC20" s="75">
        <v>400000000</v>
      </c>
      <c r="AD20" s="241" t="s">
        <v>456</v>
      </c>
      <c r="AE20" s="76" t="s">
        <v>411</v>
      </c>
      <c r="AF20" s="72">
        <v>45536</v>
      </c>
      <c r="AG20" s="669"/>
      <c r="AH20" s="146">
        <v>400000000</v>
      </c>
      <c r="AI20" s="675"/>
      <c r="AJ20" s="666"/>
      <c r="AK20" s="146"/>
      <c r="AL20" s="666"/>
      <c r="AM20" s="146"/>
      <c r="AN20" s="669"/>
      <c r="AO20" s="672"/>
      <c r="AP20" s="661"/>
    </row>
    <row r="21" spans="1:49" ht="39" customHeight="1">
      <c r="A21" s="716"/>
      <c r="B21" s="720"/>
      <c r="C21" s="724"/>
      <c r="D21" s="719"/>
      <c r="E21" s="683"/>
      <c r="F21" s="735"/>
      <c r="G21" s="737"/>
      <c r="H21" s="685"/>
      <c r="I21" s="683"/>
      <c r="J21" s="644"/>
      <c r="K21" s="644"/>
      <c r="L21" s="244"/>
      <c r="M21" s="74" t="s">
        <v>459</v>
      </c>
      <c r="N21" s="669"/>
      <c r="O21" s="242" t="s">
        <v>394</v>
      </c>
      <c r="P21" s="245">
        <v>1</v>
      </c>
      <c r="Q21" s="246">
        <v>0</v>
      </c>
      <c r="R21" s="246"/>
      <c r="S21" s="72">
        <v>45536</v>
      </c>
      <c r="T21" s="247">
        <v>45536</v>
      </c>
      <c r="U21" s="76">
        <v>30</v>
      </c>
      <c r="V21" s="739"/>
      <c r="W21" s="669"/>
      <c r="X21" s="669"/>
      <c r="Y21" s="685"/>
      <c r="Z21" s="685"/>
      <c r="AA21" s="76" t="s">
        <v>400</v>
      </c>
      <c r="AB21" s="241" t="s">
        <v>455</v>
      </c>
      <c r="AC21" s="75">
        <v>5000000</v>
      </c>
      <c r="AD21" s="241" t="s">
        <v>456</v>
      </c>
      <c r="AE21" s="76" t="s">
        <v>411</v>
      </c>
      <c r="AF21" s="72">
        <v>45536</v>
      </c>
      <c r="AG21" s="669"/>
      <c r="AH21" s="146">
        <v>5000000</v>
      </c>
      <c r="AI21" s="675"/>
      <c r="AJ21" s="666"/>
      <c r="AK21" s="146"/>
      <c r="AL21" s="666"/>
      <c r="AM21" s="146"/>
      <c r="AN21" s="669"/>
      <c r="AO21" s="672"/>
      <c r="AP21" s="661"/>
    </row>
    <row r="22" spans="1:49" ht="30.75" customHeight="1">
      <c r="A22" s="716"/>
      <c r="B22" s="720"/>
      <c r="C22" s="724"/>
      <c r="D22" s="719"/>
      <c r="E22" s="683"/>
      <c r="F22" s="735"/>
      <c r="G22" s="737"/>
      <c r="H22" s="685"/>
      <c r="I22" s="683"/>
      <c r="J22" s="644"/>
      <c r="K22" s="644"/>
      <c r="L22" s="244"/>
      <c r="M22" s="74" t="s">
        <v>460</v>
      </c>
      <c r="N22" s="669"/>
      <c r="O22" s="242" t="s">
        <v>461</v>
      </c>
      <c r="P22" s="245">
        <v>1</v>
      </c>
      <c r="Q22" s="246">
        <v>0</v>
      </c>
      <c r="R22" s="246"/>
      <c r="S22" s="72">
        <v>45536</v>
      </c>
      <c r="T22" s="247">
        <v>45627</v>
      </c>
      <c r="U22" s="76">
        <v>120</v>
      </c>
      <c r="V22" s="739"/>
      <c r="W22" s="669"/>
      <c r="X22" s="669"/>
      <c r="Y22" s="685"/>
      <c r="Z22" s="685"/>
      <c r="AA22" s="76" t="s">
        <v>400</v>
      </c>
      <c r="AB22" s="69" t="s">
        <v>462</v>
      </c>
      <c r="AC22" s="75">
        <v>2245000000</v>
      </c>
      <c r="AD22" s="241" t="s">
        <v>463</v>
      </c>
      <c r="AE22" s="76" t="s">
        <v>411</v>
      </c>
      <c r="AF22" s="72">
        <v>45536</v>
      </c>
      <c r="AG22" s="669"/>
      <c r="AH22" s="146">
        <v>2245000000</v>
      </c>
      <c r="AI22" s="675"/>
      <c r="AJ22" s="666"/>
      <c r="AK22" s="146"/>
      <c r="AL22" s="666"/>
      <c r="AM22" s="146"/>
      <c r="AN22" s="669"/>
      <c r="AO22" s="672"/>
      <c r="AP22" s="661"/>
    </row>
    <row r="23" spans="1:49" ht="36" customHeight="1">
      <c r="A23" s="716"/>
      <c r="B23" s="720"/>
      <c r="C23" s="724"/>
      <c r="D23" s="719"/>
      <c r="E23" s="683"/>
      <c r="F23" s="735"/>
      <c r="G23" s="737"/>
      <c r="H23" s="733"/>
      <c r="I23" s="718"/>
      <c r="J23" s="645"/>
      <c r="K23" s="645"/>
      <c r="L23" s="244"/>
      <c r="M23" s="74" t="s">
        <v>464</v>
      </c>
      <c r="N23" s="669"/>
      <c r="O23" s="242" t="s">
        <v>461</v>
      </c>
      <c r="P23" s="245">
        <v>1</v>
      </c>
      <c r="Q23" s="246">
        <v>0</v>
      </c>
      <c r="R23" s="246"/>
      <c r="S23" s="72">
        <v>45536</v>
      </c>
      <c r="T23" s="247">
        <v>45627</v>
      </c>
      <c r="U23" s="76">
        <v>120</v>
      </c>
      <c r="V23" s="739"/>
      <c r="W23" s="669"/>
      <c r="X23" s="669"/>
      <c r="Y23" s="685"/>
      <c r="Z23" s="685"/>
      <c r="AA23" s="76" t="s">
        <v>400</v>
      </c>
      <c r="AB23" s="69" t="s">
        <v>465</v>
      </c>
      <c r="AC23" s="75">
        <v>250000000</v>
      </c>
      <c r="AD23" s="241" t="s">
        <v>410</v>
      </c>
      <c r="AE23" s="76" t="s">
        <v>411</v>
      </c>
      <c r="AF23" s="72">
        <v>45536</v>
      </c>
      <c r="AG23" s="669"/>
      <c r="AH23" s="146">
        <v>250000000</v>
      </c>
      <c r="AI23" s="676"/>
      <c r="AJ23" s="667"/>
      <c r="AK23" s="146"/>
      <c r="AL23" s="667"/>
      <c r="AM23" s="146"/>
      <c r="AN23" s="670"/>
      <c r="AO23" s="672"/>
      <c r="AP23" s="661"/>
    </row>
    <row r="24" spans="1:49" ht="102.75" customHeight="1" thickBot="1">
      <c r="A24" s="716"/>
      <c r="B24" s="720"/>
      <c r="C24" s="724"/>
      <c r="D24" s="241" t="s">
        <v>186</v>
      </c>
      <c r="E24" s="683"/>
      <c r="F24" s="735"/>
      <c r="G24" s="737"/>
      <c r="H24" s="74" t="s">
        <v>466</v>
      </c>
      <c r="I24" s="241" t="s">
        <v>467</v>
      </c>
      <c r="J24" s="154">
        <v>0.15</v>
      </c>
      <c r="K24" s="243"/>
      <c r="L24" s="244">
        <v>0.2</v>
      </c>
      <c r="M24" s="74" t="s">
        <v>468</v>
      </c>
      <c r="N24" s="669"/>
      <c r="O24" s="74" t="s">
        <v>469</v>
      </c>
      <c r="P24" s="245">
        <v>1</v>
      </c>
      <c r="Q24" s="161">
        <v>0.15</v>
      </c>
      <c r="R24" s="246"/>
      <c r="S24" s="247">
        <v>45505</v>
      </c>
      <c r="T24" s="247">
        <v>45992</v>
      </c>
      <c r="U24" s="76">
        <v>150</v>
      </c>
      <c r="V24" s="739"/>
      <c r="W24" s="669"/>
      <c r="X24" s="669"/>
      <c r="Y24" s="685"/>
      <c r="Z24" s="685"/>
      <c r="AA24" s="76" t="s">
        <v>400</v>
      </c>
      <c r="AB24" s="241" t="s">
        <v>470</v>
      </c>
      <c r="AC24" s="75">
        <v>10000000</v>
      </c>
      <c r="AD24" s="241" t="s">
        <v>419</v>
      </c>
      <c r="AE24" s="76" t="s">
        <v>411</v>
      </c>
      <c r="AF24" s="247">
        <v>45597</v>
      </c>
      <c r="AG24" s="669"/>
      <c r="AH24" s="146">
        <v>10000000</v>
      </c>
      <c r="AI24" s="75">
        <v>10000000</v>
      </c>
      <c r="AJ24" s="146">
        <v>0</v>
      </c>
      <c r="AK24" s="146"/>
      <c r="AL24" s="146">
        <v>0</v>
      </c>
      <c r="AM24" s="146"/>
      <c r="AN24" s="76" t="s">
        <v>442</v>
      </c>
      <c r="AO24" s="672"/>
      <c r="AP24" s="294" t="s">
        <v>471</v>
      </c>
    </row>
    <row r="25" spans="1:49" ht="48" customHeight="1">
      <c r="A25" s="654" t="s">
        <v>189</v>
      </c>
      <c r="B25" s="484" t="s">
        <v>190</v>
      </c>
      <c r="C25" s="657" t="s">
        <v>191</v>
      </c>
      <c r="D25" s="484" t="s">
        <v>193</v>
      </c>
      <c r="E25" s="484" t="s">
        <v>190</v>
      </c>
      <c r="F25" s="657">
        <v>2024130010132</v>
      </c>
      <c r="G25" s="484" t="s">
        <v>472</v>
      </c>
      <c r="H25" s="484" t="s">
        <v>473</v>
      </c>
      <c r="I25" s="484" t="s">
        <v>474</v>
      </c>
      <c r="J25" s="627">
        <v>0</v>
      </c>
      <c r="K25" s="643"/>
      <c r="L25" s="59">
        <v>0.5</v>
      </c>
      <c r="M25" s="77" t="s">
        <v>475</v>
      </c>
      <c r="N25" s="686"/>
      <c r="O25" s="56" t="s">
        <v>198</v>
      </c>
      <c r="P25" s="78">
        <v>1</v>
      </c>
      <c r="Q25" s="297">
        <v>0</v>
      </c>
      <c r="R25" s="297"/>
      <c r="S25" s="298">
        <v>45536</v>
      </c>
      <c r="T25" s="298">
        <v>45536</v>
      </c>
      <c r="U25" s="58">
        <v>30</v>
      </c>
      <c r="V25" s="635">
        <v>1059626</v>
      </c>
      <c r="W25" s="484" t="s">
        <v>396</v>
      </c>
      <c r="X25" s="484" t="s">
        <v>476</v>
      </c>
      <c r="Y25" s="640" t="s">
        <v>349</v>
      </c>
      <c r="Z25" s="640" t="s">
        <v>477</v>
      </c>
      <c r="AA25" s="58" t="s">
        <v>400</v>
      </c>
      <c r="AB25" s="484" t="s">
        <v>478</v>
      </c>
      <c r="AC25" s="299">
        <v>500000000</v>
      </c>
      <c r="AD25" s="300" t="s">
        <v>402</v>
      </c>
      <c r="AE25" s="58" t="s">
        <v>403</v>
      </c>
      <c r="AF25" s="649">
        <v>45536</v>
      </c>
      <c r="AG25" s="673" t="s">
        <v>404</v>
      </c>
      <c r="AH25" s="299">
        <v>500000000</v>
      </c>
      <c r="AI25" s="647">
        <v>2370000000</v>
      </c>
      <c r="AJ25" s="664">
        <v>0</v>
      </c>
      <c r="AK25" s="145"/>
      <c r="AL25" s="664">
        <v>0</v>
      </c>
      <c r="AM25" s="145"/>
      <c r="AN25" s="484" t="s">
        <v>479</v>
      </c>
      <c r="AO25" s="630" t="s">
        <v>480</v>
      </c>
      <c r="AP25" s="662"/>
      <c r="AW25" t="s">
        <v>481</v>
      </c>
    </row>
    <row r="26" spans="1:49" ht="48" customHeight="1">
      <c r="A26" s="655"/>
      <c r="B26" s="633"/>
      <c r="C26" s="658"/>
      <c r="D26" s="633"/>
      <c r="E26" s="633"/>
      <c r="F26" s="658"/>
      <c r="G26" s="633"/>
      <c r="H26" s="633"/>
      <c r="I26" s="633"/>
      <c r="J26" s="626"/>
      <c r="K26" s="644"/>
      <c r="L26" s="295"/>
      <c r="M26" s="250" t="s">
        <v>482</v>
      </c>
      <c r="N26" s="687"/>
      <c r="O26" s="252" t="s">
        <v>187</v>
      </c>
      <c r="P26" s="254">
        <v>1</v>
      </c>
      <c r="Q26" s="160">
        <v>0</v>
      </c>
      <c r="R26" s="160"/>
      <c r="S26" s="255">
        <v>45536</v>
      </c>
      <c r="T26" s="255">
        <v>45566</v>
      </c>
      <c r="U26" s="223">
        <v>60</v>
      </c>
      <c r="V26" s="636"/>
      <c r="W26" s="638"/>
      <c r="X26" s="633"/>
      <c r="Y26" s="641"/>
      <c r="Z26" s="641"/>
      <c r="AA26" s="223" t="s">
        <v>400</v>
      </c>
      <c r="AB26" s="633"/>
      <c r="AC26" s="256">
        <v>870000000</v>
      </c>
      <c r="AD26" s="257" t="s">
        <v>402</v>
      </c>
      <c r="AE26" s="223" t="s">
        <v>403</v>
      </c>
      <c r="AF26" s="638"/>
      <c r="AG26" s="638"/>
      <c r="AH26" s="256">
        <v>870000000</v>
      </c>
      <c r="AI26" s="648"/>
      <c r="AJ26" s="652"/>
      <c r="AK26" s="240"/>
      <c r="AL26" s="652"/>
      <c r="AM26" s="240"/>
      <c r="AN26" s="633"/>
      <c r="AO26" s="631"/>
      <c r="AP26" s="663"/>
    </row>
    <row r="27" spans="1:49" ht="48" customHeight="1">
      <c r="A27" s="655"/>
      <c r="B27" s="633"/>
      <c r="C27" s="658"/>
      <c r="D27" s="633"/>
      <c r="E27" s="633"/>
      <c r="F27" s="658"/>
      <c r="G27" s="633"/>
      <c r="H27" s="633"/>
      <c r="I27" s="633"/>
      <c r="J27" s="626"/>
      <c r="K27" s="644"/>
      <c r="L27" s="295"/>
      <c r="M27" s="250" t="s">
        <v>483</v>
      </c>
      <c r="N27" s="687"/>
      <c r="O27" s="252" t="s">
        <v>187</v>
      </c>
      <c r="P27" s="254">
        <v>1</v>
      </c>
      <c r="Q27" s="160">
        <v>0</v>
      </c>
      <c r="R27" s="160"/>
      <c r="S27" s="255">
        <v>45566</v>
      </c>
      <c r="T27" s="255">
        <v>45566</v>
      </c>
      <c r="U27" s="223">
        <v>30</v>
      </c>
      <c r="V27" s="636"/>
      <c r="W27" s="638"/>
      <c r="X27" s="633"/>
      <c r="Y27" s="641"/>
      <c r="Z27" s="641"/>
      <c r="AA27" s="223" t="s">
        <v>400</v>
      </c>
      <c r="AB27" s="633"/>
      <c r="AC27" s="256">
        <v>500000000</v>
      </c>
      <c r="AD27" s="257" t="s">
        <v>402</v>
      </c>
      <c r="AE27" s="223" t="s">
        <v>403</v>
      </c>
      <c r="AF27" s="638"/>
      <c r="AG27" s="638"/>
      <c r="AH27" s="256">
        <v>500000000</v>
      </c>
      <c r="AI27" s="648"/>
      <c r="AJ27" s="652"/>
      <c r="AK27" s="240"/>
      <c r="AL27" s="652"/>
      <c r="AM27" s="240"/>
      <c r="AN27" s="633"/>
      <c r="AO27" s="631"/>
      <c r="AP27" s="663"/>
    </row>
    <row r="28" spans="1:49" ht="52.5" customHeight="1">
      <c r="A28" s="655"/>
      <c r="B28" s="633"/>
      <c r="C28" s="658"/>
      <c r="D28" s="633"/>
      <c r="E28" s="633"/>
      <c r="F28" s="658"/>
      <c r="G28" s="633"/>
      <c r="H28" s="633"/>
      <c r="I28" s="633"/>
      <c r="J28" s="626"/>
      <c r="K28" s="645"/>
      <c r="L28" s="295">
        <v>0.5</v>
      </c>
      <c r="M28" s="250" t="s">
        <v>484</v>
      </c>
      <c r="N28" s="687"/>
      <c r="O28" s="252" t="s">
        <v>198</v>
      </c>
      <c r="P28" s="254">
        <v>1</v>
      </c>
      <c r="Q28" s="160">
        <v>0</v>
      </c>
      <c r="R28" s="160"/>
      <c r="S28" s="255">
        <v>45597</v>
      </c>
      <c r="T28" s="255">
        <v>45627</v>
      </c>
      <c r="U28" s="223">
        <v>60</v>
      </c>
      <c r="V28" s="636"/>
      <c r="W28" s="638"/>
      <c r="X28" s="633"/>
      <c r="Y28" s="641"/>
      <c r="Z28" s="641"/>
      <c r="AA28" s="223" t="s">
        <v>400</v>
      </c>
      <c r="AB28" s="633"/>
      <c r="AC28" s="256">
        <v>500000000</v>
      </c>
      <c r="AD28" s="257" t="s">
        <v>402</v>
      </c>
      <c r="AE28" s="223" t="s">
        <v>403</v>
      </c>
      <c r="AF28" s="638"/>
      <c r="AG28" s="638"/>
      <c r="AH28" s="256">
        <v>500000000</v>
      </c>
      <c r="AI28" s="648"/>
      <c r="AJ28" s="652"/>
      <c r="AK28" s="240"/>
      <c r="AL28" s="652"/>
      <c r="AM28" s="240"/>
      <c r="AN28" s="633"/>
      <c r="AO28" s="631"/>
      <c r="AP28" s="663"/>
      <c r="AW28" t="s">
        <v>485</v>
      </c>
    </row>
    <row r="29" spans="1:49" ht="65.25" customHeight="1">
      <c r="A29" s="655"/>
      <c r="B29" s="633"/>
      <c r="C29" s="658"/>
      <c r="D29" s="633" t="s">
        <v>486</v>
      </c>
      <c r="E29" s="633"/>
      <c r="F29" s="658"/>
      <c r="G29" s="633"/>
      <c r="H29" s="633"/>
      <c r="I29" s="633" t="s">
        <v>487</v>
      </c>
      <c r="J29" s="626">
        <v>0</v>
      </c>
      <c r="K29" s="629"/>
      <c r="L29" s="295"/>
      <c r="M29" s="250" t="s">
        <v>488</v>
      </c>
      <c r="N29" s="687"/>
      <c r="O29" s="252" t="s">
        <v>489</v>
      </c>
      <c r="P29" s="254">
        <v>1</v>
      </c>
      <c r="Q29" s="160">
        <v>0</v>
      </c>
      <c r="R29" s="160"/>
      <c r="S29" s="255">
        <v>45536</v>
      </c>
      <c r="T29" s="255">
        <v>46722</v>
      </c>
      <c r="U29" s="223">
        <v>120</v>
      </c>
      <c r="V29" s="636"/>
      <c r="W29" s="638"/>
      <c r="X29" s="633"/>
      <c r="Y29" s="641"/>
      <c r="Z29" s="641"/>
      <c r="AA29" s="223" t="s">
        <v>400</v>
      </c>
      <c r="AB29" s="633" t="s">
        <v>478</v>
      </c>
      <c r="AC29" s="256">
        <v>700000000</v>
      </c>
      <c r="AD29" s="257" t="s">
        <v>402</v>
      </c>
      <c r="AE29" s="223" t="s">
        <v>403</v>
      </c>
      <c r="AF29" s="650">
        <v>45536</v>
      </c>
      <c r="AG29" s="650" t="s">
        <v>490</v>
      </c>
      <c r="AH29" s="256">
        <v>700000000</v>
      </c>
      <c r="AI29" s="648">
        <v>2000000000</v>
      </c>
      <c r="AJ29" s="652">
        <v>0</v>
      </c>
      <c r="AK29" s="240"/>
      <c r="AL29" s="652">
        <v>0</v>
      </c>
      <c r="AM29" s="240"/>
      <c r="AN29" s="633" t="s">
        <v>479</v>
      </c>
      <c r="AO29" s="631"/>
      <c r="AP29" s="663"/>
    </row>
    <row r="30" spans="1:49" ht="71.25" customHeight="1" thickBot="1">
      <c r="A30" s="656"/>
      <c r="B30" s="485"/>
      <c r="C30" s="659"/>
      <c r="D30" s="485"/>
      <c r="E30" s="485"/>
      <c r="F30" s="659"/>
      <c r="G30" s="485"/>
      <c r="H30" s="485"/>
      <c r="I30" s="485"/>
      <c r="J30" s="634"/>
      <c r="K30" s="646"/>
      <c r="L30" s="62"/>
      <c r="M30" s="251" t="s">
        <v>491</v>
      </c>
      <c r="N30" s="688"/>
      <c r="O30" s="253" t="s">
        <v>163</v>
      </c>
      <c r="P30" s="79">
        <v>1</v>
      </c>
      <c r="Q30" s="301">
        <v>0</v>
      </c>
      <c r="R30" s="301"/>
      <c r="S30" s="302">
        <v>45536</v>
      </c>
      <c r="T30" s="302">
        <v>46722</v>
      </c>
      <c r="U30" s="61">
        <v>120</v>
      </c>
      <c r="V30" s="637"/>
      <c r="W30" s="639"/>
      <c r="X30" s="485"/>
      <c r="Y30" s="642"/>
      <c r="Z30" s="642"/>
      <c r="AA30" s="61" t="s">
        <v>400</v>
      </c>
      <c r="AB30" s="485"/>
      <c r="AC30" s="303">
        <v>1300000000</v>
      </c>
      <c r="AD30" s="304" t="s">
        <v>402</v>
      </c>
      <c r="AE30" s="61" t="s">
        <v>403</v>
      </c>
      <c r="AF30" s="639"/>
      <c r="AG30" s="639"/>
      <c r="AH30" s="303">
        <v>1300000000</v>
      </c>
      <c r="AI30" s="651"/>
      <c r="AJ30" s="653"/>
      <c r="AK30" s="147"/>
      <c r="AL30" s="653"/>
      <c r="AM30" s="147"/>
      <c r="AN30" s="485"/>
      <c r="AO30" s="632"/>
      <c r="AP30" s="663"/>
    </row>
    <row r="31" spans="1:49" s="24" customFormat="1" ht="49.5" customHeight="1" thickBot="1">
      <c r="A31" s="219" t="s">
        <v>10</v>
      </c>
      <c r="B31" s="219" t="s">
        <v>139</v>
      </c>
      <c r="C31" s="219" t="s">
        <v>14</v>
      </c>
      <c r="D31" s="219" t="s">
        <v>369</v>
      </c>
      <c r="E31" s="219" t="s">
        <v>65</v>
      </c>
      <c r="F31" s="219" t="s">
        <v>67</v>
      </c>
      <c r="G31" s="219" t="s">
        <v>69</v>
      </c>
      <c r="H31" s="219" t="s">
        <v>370</v>
      </c>
      <c r="I31" s="219" t="s">
        <v>73</v>
      </c>
      <c r="J31" s="219" t="s">
        <v>492</v>
      </c>
      <c r="K31" s="219" t="s">
        <v>372</v>
      </c>
      <c r="L31" s="219" t="s">
        <v>373</v>
      </c>
      <c r="M31" s="219" t="s">
        <v>374</v>
      </c>
      <c r="N31" s="219" t="s">
        <v>79</v>
      </c>
      <c r="O31" s="219" t="s">
        <v>81</v>
      </c>
      <c r="P31" s="296" t="s">
        <v>375</v>
      </c>
      <c r="Q31" s="296" t="s">
        <v>493</v>
      </c>
      <c r="R31" s="296" t="s">
        <v>377</v>
      </c>
      <c r="S31" s="219" t="s">
        <v>378</v>
      </c>
      <c r="T31" s="219" t="s">
        <v>379</v>
      </c>
      <c r="U31" s="219" t="s">
        <v>89</v>
      </c>
      <c r="V31" s="219" t="s">
        <v>91</v>
      </c>
      <c r="W31" s="219" t="s">
        <v>93</v>
      </c>
      <c r="X31" s="219" t="s">
        <v>95</v>
      </c>
      <c r="Y31" s="219" t="s">
        <v>97</v>
      </c>
      <c r="Z31" s="219" t="s">
        <v>99</v>
      </c>
      <c r="AA31" s="219" t="s">
        <v>102</v>
      </c>
      <c r="AB31" s="219" t="s">
        <v>380</v>
      </c>
      <c r="AC31" s="219" t="s">
        <v>106</v>
      </c>
      <c r="AD31" s="219" t="s">
        <v>108</v>
      </c>
      <c r="AE31" s="219" t="s">
        <v>110</v>
      </c>
      <c r="AF31" s="219" t="s">
        <v>112</v>
      </c>
      <c r="AG31" s="219" t="s">
        <v>381</v>
      </c>
      <c r="AH31" s="219" t="s">
        <v>115</v>
      </c>
      <c r="AI31" s="219" t="s">
        <v>382</v>
      </c>
      <c r="AJ31" s="219" t="s">
        <v>383</v>
      </c>
      <c r="AK31" s="219" t="s">
        <v>384</v>
      </c>
      <c r="AL31" s="219" t="s">
        <v>385</v>
      </c>
      <c r="AM31" s="219" t="s">
        <v>386</v>
      </c>
      <c r="AN31" s="219" t="s">
        <v>119</v>
      </c>
      <c r="AO31" s="219" t="s">
        <v>121</v>
      </c>
      <c r="AP31" s="166" t="s">
        <v>387</v>
      </c>
    </row>
    <row r="32" spans="1:49" ht="49.5" customHeight="1">
      <c r="A32" s="743" t="s">
        <v>204</v>
      </c>
      <c r="B32" s="746" t="s">
        <v>205</v>
      </c>
      <c r="C32" s="689" t="s">
        <v>206</v>
      </c>
      <c r="D32" s="689" t="s">
        <v>494</v>
      </c>
      <c r="E32" s="689" t="s">
        <v>495</v>
      </c>
      <c r="F32" s="750">
        <v>2024130010073</v>
      </c>
      <c r="G32" s="689" t="s">
        <v>496</v>
      </c>
      <c r="H32" s="689" t="s">
        <v>497</v>
      </c>
      <c r="I32" s="689" t="s">
        <v>498</v>
      </c>
      <c r="J32" s="627">
        <f>'1. ESTRATÉGICO'!Q19</f>
        <v>0.2</v>
      </c>
      <c r="K32" s="627"/>
      <c r="L32" s="756">
        <f>'1. ESTRATÉGICO'!L19</f>
        <v>0.5</v>
      </c>
      <c r="M32" s="305" t="s">
        <v>499</v>
      </c>
      <c r="N32" s="305" t="s">
        <v>445</v>
      </c>
      <c r="O32" s="689" t="s">
        <v>500</v>
      </c>
      <c r="P32" s="171">
        <v>0.5</v>
      </c>
      <c r="Q32" s="408">
        <v>0.2</v>
      </c>
      <c r="R32" s="408"/>
      <c r="S32" s="306">
        <v>45505</v>
      </c>
      <c r="T32" s="306">
        <v>45641</v>
      </c>
      <c r="U32" s="307">
        <v>139</v>
      </c>
      <c r="V32" s="305">
        <v>250</v>
      </c>
      <c r="W32" s="305" t="s">
        <v>396</v>
      </c>
      <c r="X32" s="305" t="s">
        <v>501</v>
      </c>
      <c r="Y32" s="689" t="s">
        <v>502</v>
      </c>
      <c r="Z32" s="689" t="s">
        <v>503</v>
      </c>
      <c r="AA32" s="305" t="s">
        <v>400</v>
      </c>
      <c r="AB32" s="305" t="s">
        <v>504</v>
      </c>
      <c r="AC32" s="308">
        <v>200000000</v>
      </c>
      <c r="AD32" s="305" t="s">
        <v>463</v>
      </c>
      <c r="AE32" s="305" t="s">
        <v>403</v>
      </c>
      <c r="AF32" s="306">
        <v>45534</v>
      </c>
      <c r="AG32" s="306"/>
      <c r="AH32" s="308">
        <v>200000000</v>
      </c>
      <c r="AI32" s="308">
        <v>200000000</v>
      </c>
      <c r="AJ32" s="309"/>
      <c r="AK32" s="309"/>
      <c r="AL32" s="309"/>
      <c r="AM32" s="309"/>
      <c r="AN32" s="305" t="s">
        <v>505</v>
      </c>
      <c r="AO32" s="310" t="s">
        <v>206</v>
      </c>
    </row>
    <row r="33" spans="1:41" ht="43.5" customHeight="1">
      <c r="A33" s="744"/>
      <c r="B33" s="747"/>
      <c r="C33" s="622"/>
      <c r="D33" s="622"/>
      <c r="E33" s="622"/>
      <c r="F33" s="751"/>
      <c r="G33" s="622"/>
      <c r="H33" s="622"/>
      <c r="I33" s="622"/>
      <c r="J33" s="626"/>
      <c r="K33" s="626"/>
      <c r="L33" s="757"/>
      <c r="M33" s="117" t="s">
        <v>506</v>
      </c>
      <c r="N33" s="117" t="s">
        <v>445</v>
      </c>
      <c r="O33" s="622"/>
      <c r="P33" s="118">
        <v>0</v>
      </c>
      <c r="Q33" s="409">
        <v>0</v>
      </c>
      <c r="R33" s="409"/>
      <c r="S33" s="119">
        <v>45505</v>
      </c>
      <c r="T33" s="119">
        <v>45641</v>
      </c>
      <c r="U33" s="258">
        <v>139</v>
      </c>
      <c r="V33" s="117">
        <v>250</v>
      </c>
      <c r="W33" s="117" t="s">
        <v>396</v>
      </c>
      <c r="X33" s="117" t="s">
        <v>501</v>
      </c>
      <c r="Y33" s="622"/>
      <c r="Z33" s="622"/>
      <c r="AA33" s="117" t="s">
        <v>507</v>
      </c>
      <c r="AB33" s="117" t="s">
        <v>508</v>
      </c>
      <c r="AC33" s="120">
        <v>0</v>
      </c>
      <c r="AD33" s="117" t="s">
        <v>508</v>
      </c>
      <c r="AE33" s="117" t="s">
        <v>508</v>
      </c>
      <c r="AF33" s="119">
        <v>45534</v>
      </c>
      <c r="AG33" s="119"/>
      <c r="AH33" s="120">
        <v>0</v>
      </c>
      <c r="AI33" s="120">
        <v>0</v>
      </c>
      <c r="AJ33" s="148"/>
      <c r="AK33" s="148"/>
      <c r="AL33" s="148"/>
      <c r="AM33" s="148"/>
      <c r="AN33" s="117" t="s">
        <v>505</v>
      </c>
      <c r="AO33" s="311" t="s">
        <v>206</v>
      </c>
    </row>
    <row r="34" spans="1:41" ht="50.25" customHeight="1">
      <c r="A34" s="744"/>
      <c r="B34" s="747"/>
      <c r="C34" s="622"/>
      <c r="D34" s="622"/>
      <c r="E34" s="622"/>
      <c r="F34" s="751"/>
      <c r="G34" s="622"/>
      <c r="H34" s="622"/>
      <c r="I34" s="622"/>
      <c r="J34" s="626"/>
      <c r="K34" s="626"/>
      <c r="L34" s="757"/>
      <c r="M34" s="117" t="s">
        <v>509</v>
      </c>
      <c r="N34" s="117" t="s">
        <v>445</v>
      </c>
      <c r="O34" s="622"/>
      <c r="P34" s="118">
        <v>0</v>
      </c>
      <c r="Q34" s="409">
        <v>0.2</v>
      </c>
      <c r="R34" s="409"/>
      <c r="S34" s="119">
        <v>45505</v>
      </c>
      <c r="T34" s="119">
        <v>45641</v>
      </c>
      <c r="U34" s="258">
        <v>139</v>
      </c>
      <c r="V34" s="117">
        <v>250</v>
      </c>
      <c r="W34" s="117" t="s">
        <v>396</v>
      </c>
      <c r="X34" s="117" t="s">
        <v>501</v>
      </c>
      <c r="Y34" s="622"/>
      <c r="Z34" s="622"/>
      <c r="AA34" s="117" t="s">
        <v>507</v>
      </c>
      <c r="AB34" s="117" t="s">
        <v>508</v>
      </c>
      <c r="AC34" s="120">
        <v>0</v>
      </c>
      <c r="AD34" s="117" t="s">
        <v>508</v>
      </c>
      <c r="AE34" s="117" t="s">
        <v>508</v>
      </c>
      <c r="AF34" s="119" t="s">
        <v>510</v>
      </c>
      <c r="AG34" s="119"/>
      <c r="AH34" s="120">
        <v>0</v>
      </c>
      <c r="AI34" s="120">
        <v>0</v>
      </c>
      <c r="AJ34" s="148"/>
      <c r="AK34" s="148"/>
      <c r="AL34" s="148"/>
      <c r="AM34" s="148"/>
      <c r="AN34" s="117" t="s">
        <v>505</v>
      </c>
      <c r="AO34" s="311" t="s">
        <v>206</v>
      </c>
    </row>
    <row r="35" spans="1:41" ht="40.5" customHeight="1">
      <c r="A35" s="744"/>
      <c r="B35" s="747"/>
      <c r="C35" s="622"/>
      <c r="D35" s="622"/>
      <c r="E35" s="622"/>
      <c r="F35" s="751"/>
      <c r="G35" s="622"/>
      <c r="H35" s="622"/>
      <c r="I35" s="622"/>
      <c r="J35" s="626"/>
      <c r="K35" s="626"/>
      <c r="L35" s="757"/>
      <c r="M35" s="117" t="s">
        <v>511</v>
      </c>
      <c r="N35" s="117" t="s">
        <v>445</v>
      </c>
      <c r="O35" s="622"/>
      <c r="P35" s="91">
        <v>0.5</v>
      </c>
      <c r="Q35" s="409">
        <v>0.2</v>
      </c>
      <c r="R35" s="409"/>
      <c r="S35" s="119">
        <v>45505</v>
      </c>
      <c r="T35" s="119">
        <v>45641</v>
      </c>
      <c r="U35" s="258">
        <v>139</v>
      </c>
      <c r="V35" s="117">
        <v>250</v>
      </c>
      <c r="W35" s="117" t="s">
        <v>396</v>
      </c>
      <c r="X35" s="117" t="s">
        <v>501</v>
      </c>
      <c r="Y35" s="622"/>
      <c r="Z35" s="622"/>
      <c r="AA35" s="117" t="s">
        <v>400</v>
      </c>
      <c r="AB35" s="117" t="s">
        <v>504</v>
      </c>
      <c r="AC35" s="120">
        <v>50000000</v>
      </c>
      <c r="AD35" s="117" t="s">
        <v>463</v>
      </c>
      <c r="AE35" s="117" t="s">
        <v>403</v>
      </c>
      <c r="AF35" s="119">
        <v>45534</v>
      </c>
      <c r="AG35" s="119"/>
      <c r="AH35" s="120">
        <v>50000000</v>
      </c>
      <c r="AI35" s="120">
        <v>50000000</v>
      </c>
      <c r="AJ35" s="148"/>
      <c r="AK35" s="148"/>
      <c r="AL35" s="148"/>
      <c r="AM35" s="148"/>
      <c r="AN35" s="117" t="s">
        <v>505</v>
      </c>
      <c r="AO35" s="311" t="s">
        <v>206</v>
      </c>
    </row>
    <row r="36" spans="1:41" ht="106.5" customHeight="1">
      <c r="A36" s="744"/>
      <c r="B36" s="747"/>
      <c r="C36" s="622"/>
      <c r="D36" s="622" t="s">
        <v>212</v>
      </c>
      <c r="E36" s="622"/>
      <c r="F36" s="751"/>
      <c r="G36" s="622"/>
      <c r="H36" s="622"/>
      <c r="I36" s="622" t="s">
        <v>512</v>
      </c>
      <c r="J36" s="626">
        <f>'1. ESTRATÉGICO'!Q20</f>
        <v>0.5</v>
      </c>
      <c r="K36" s="626"/>
      <c r="L36" s="757">
        <f>'1. ESTRATÉGICO'!L20</f>
        <v>0.5</v>
      </c>
      <c r="M36" s="117" t="s">
        <v>513</v>
      </c>
      <c r="N36" s="117" t="s">
        <v>445</v>
      </c>
      <c r="O36" s="622" t="s">
        <v>514</v>
      </c>
      <c r="P36" s="91">
        <v>0.4</v>
      </c>
      <c r="Q36" s="409">
        <v>0.5</v>
      </c>
      <c r="R36" s="409"/>
      <c r="S36" s="119">
        <v>45505</v>
      </c>
      <c r="T36" s="119">
        <v>45641</v>
      </c>
      <c r="U36" s="258">
        <v>139</v>
      </c>
      <c r="V36" s="117">
        <v>250</v>
      </c>
      <c r="W36" s="117" t="s">
        <v>396</v>
      </c>
      <c r="X36" s="117" t="s">
        <v>501</v>
      </c>
      <c r="Y36" s="622" t="s">
        <v>502</v>
      </c>
      <c r="Z36" s="622" t="s">
        <v>503</v>
      </c>
      <c r="AA36" s="117" t="s">
        <v>400</v>
      </c>
      <c r="AB36" s="117" t="s">
        <v>504</v>
      </c>
      <c r="AC36" s="120">
        <v>50000000</v>
      </c>
      <c r="AD36" s="117" t="s">
        <v>463</v>
      </c>
      <c r="AE36" s="117" t="s">
        <v>403</v>
      </c>
      <c r="AF36" s="119">
        <v>45534</v>
      </c>
      <c r="AG36" s="119"/>
      <c r="AH36" s="120">
        <v>50000000</v>
      </c>
      <c r="AI36" s="120">
        <v>50000000</v>
      </c>
      <c r="AJ36" s="148"/>
      <c r="AK36" s="148"/>
      <c r="AL36" s="148"/>
      <c r="AM36" s="148"/>
      <c r="AN36" s="117" t="s">
        <v>505</v>
      </c>
      <c r="AO36" s="311" t="s">
        <v>206</v>
      </c>
    </row>
    <row r="37" spans="1:41" ht="96.75" customHeight="1">
      <c r="A37" s="744"/>
      <c r="B37" s="747"/>
      <c r="C37" s="622"/>
      <c r="D37" s="622"/>
      <c r="E37" s="622"/>
      <c r="F37" s="751"/>
      <c r="G37" s="622"/>
      <c r="H37" s="622"/>
      <c r="I37" s="622"/>
      <c r="J37" s="626"/>
      <c r="K37" s="626"/>
      <c r="L37" s="757"/>
      <c r="M37" s="117" t="s">
        <v>515</v>
      </c>
      <c r="N37" s="117" t="s">
        <v>445</v>
      </c>
      <c r="O37" s="622"/>
      <c r="P37" s="91">
        <v>0.4</v>
      </c>
      <c r="Q37" s="409">
        <v>0</v>
      </c>
      <c r="R37" s="409"/>
      <c r="S37" s="119">
        <v>45505</v>
      </c>
      <c r="T37" s="119">
        <v>45641</v>
      </c>
      <c r="U37" s="258">
        <v>139</v>
      </c>
      <c r="V37" s="117">
        <v>250</v>
      </c>
      <c r="W37" s="117" t="s">
        <v>396</v>
      </c>
      <c r="X37" s="117" t="s">
        <v>501</v>
      </c>
      <c r="Y37" s="622"/>
      <c r="Z37" s="622"/>
      <c r="AA37" s="117" t="s">
        <v>400</v>
      </c>
      <c r="AB37" s="117" t="s">
        <v>504</v>
      </c>
      <c r="AC37" s="120">
        <v>50000000</v>
      </c>
      <c r="AD37" s="117" t="s">
        <v>463</v>
      </c>
      <c r="AE37" s="117" t="s">
        <v>403</v>
      </c>
      <c r="AF37" s="119">
        <v>45534</v>
      </c>
      <c r="AG37" s="119"/>
      <c r="AH37" s="120">
        <v>50000000</v>
      </c>
      <c r="AI37" s="120">
        <v>50000000</v>
      </c>
      <c r="AJ37" s="148"/>
      <c r="AK37" s="148"/>
      <c r="AL37" s="148"/>
      <c r="AM37" s="148"/>
      <c r="AN37" s="117" t="s">
        <v>505</v>
      </c>
      <c r="AO37" s="311" t="s">
        <v>206</v>
      </c>
    </row>
    <row r="38" spans="1:41" ht="51" customHeight="1">
      <c r="A38" s="744"/>
      <c r="B38" s="747"/>
      <c r="C38" s="622"/>
      <c r="D38" s="622"/>
      <c r="E38" s="622"/>
      <c r="F38" s="751"/>
      <c r="G38" s="622"/>
      <c r="H38" s="622"/>
      <c r="I38" s="622"/>
      <c r="J38" s="626"/>
      <c r="K38" s="626"/>
      <c r="L38" s="757"/>
      <c r="M38" s="117" t="s">
        <v>516</v>
      </c>
      <c r="N38" s="117" t="s">
        <v>445</v>
      </c>
      <c r="O38" s="622"/>
      <c r="P38" s="91">
        <v>0.2</v>
      </c>
      <c r="Q38" s="409">
        <v>0</v>
      </c>
      <c r="R38" s="409"/>
      <c r="S38" s="119">
        <v>45505</v>
      </c>
      <c r="T38" s="119">
        <v>45641</v>
      </c>
      <c r="U38" s="258">
        <v>139</v>
      </c>
      <c r="V38" s="117">
        <v>250</v>
      </c>
      <c r="W38" s="117" t="s">
        <v>396</v>
      </c>
      <c r="X38" s="117" t="s">
        <v>501</v>
      </c>
      <c r="Y38" s="622"/>
      <c r="Z38" s="622"/>
      <c r="AA38" s="117" t="s">
        <v>400</v>
      </c>
      <c r="AB38" s="117" t="s">
        <v>504</v>
      </c>
      <c r="AC38" s="120">
        <v>50000000</v>
      </c>
      <c r="AD38" s="117" t="s">
        <v>463</v>
      </c>
      <c r="AE38" s="117" t="s">
        <v>403</v>
      </c>
      <c r="AF38" s="119">
        <v>45534</v>
      </c>
      <c r="AG38" s="119"/>
      <c r="AH38" s="120">
        <v>50000000</v>
      </c>
      <c r="AI38" s="120">
        <v>50000000</v>
      </c>
      <c r="AJ38" s="148"/>
      <c r="AK38" s="148"/>
      <c r="AL38" s="148"/>
      <c r="AM38" s="148"/>
      <c r="AN38" s="117" t="s">
        <v>505</v>
      </c>
      <c r="AO38" s="311" t="s">
        <v>206</v>
      </c>
    </row>
    <row r="39" spans="1:41" ht="102.75" customHeight="1">
      <c r="A39" s="744"/>
      <c r="B39" s="747"/>
      <c r="C39" s="622"/>
      <c r="D39" s="622" t="s">
        <v>215</v>
      </c>
      <c r="E39" s="622"/>
      <c r="F39" s="751"/>
      <c r="G39" s="622"/>
      <c r="H39" s="622"/>
      <c r="I39" s="622" t="s">
        <v>517</v>
      </c>
      <c r="J39" s="626">
        <f>'1. ESTRATÉGICO'!Q21</f>
        <v>0.8</v>
      </c>
      <c r="K39" s="626"/>
      <c r="L39" s="757">
        <f>'1. ESTRATÉGICO'!L21</f>
        <v>0</v>
      </c>
      <c r="M39" s="117" t="s">
        <v>518</v>
      </c>
      <c r="N39" s="117" t="s">
        <v>445</v>
      </c>
      <c r="O39" s="622" t="s">
        <v>519</v>
      </c>
      <c r="P39" s="118">
        <v>0</v>
      </c>
      <c r="Q39" s="409">
        <v>0</v>
      </c>
      <c r="R39" s="409"/>
      <c r="S39" s="119">
        <v>45505</v>
      </c>
      <c r="T39" s="119">
        <v>45641</v>
      </c>
      <c r="U39" s="258">
        <v>139</v>
      </c>
      <c r="V39" s="117">
        <v>250</v>
      </c>
      <c r="W39" s="117" t="s">
        <v>396</v>
      </c>
      <c r="X39" s="117" t="s">
        <v>501</v>
      </c>
      <c r="Y39" s="622" t="s">
        <v>502</v>
      </c>
      <c r="Z39" s="622" t="s">
        <v>503</v>
      </c>
      <c r="AA39" s="117" t="s">
        <v>400</v>
      </c>
      <c r="AB39" s="117" t="s">
        <v>520</v>
      </c>
      <c r="AC39" s="120">
        <v>90000000</v>
      </c>
      <c r="AD39" s="117" t="s">
        <v>419</v>
      </c>
      <c r="AE39" s="117" t="s">
        <v>403</v>
      </c>
      <c r="AF39" s="119">
        <v>45534</v>
      </c>
      <c r="AG39" s="119"/>
      <c r="AH39" s="120">
        <v>90000000</v>
      </c>
      <c r="AI39" s="120">
        <v>90000000</v>
      </c>
      <c r="AJ39" s="148"/>
      <c r="AK39" s="148"/>
      <c r="AL39" s="148"/>
      <c r="AM39" s="148"/>
      <c r="AN39" s="117" t="s">
        <v>505</v>
      </c>
      <c r="AO39" s="311" t="s">
        <v>206</v>
      </c>
    </row>
    <row r="40" spans="1:41" ht="57.75" customHeight="1">
      <c r="A40" s="744"/>
      <c r="B40" s="747"/>
      <c r="C40" s="622"/>
      <c r="D40" s="622"/>
      <c r="E40" s="622"/>
      <c r="F40" s="751"/>
      <c r="G40" s="622"/>
      <c r="H40" s="622"/>
      <c r="I40" s="622"/>
      <c r="J40" s="626"/>
      <c r="K40" s="626"/>
      <c r="L40" s="757"/>
      <c r="M40" s="117" t="s">
        <v>521</v>
      </c>
      <c r="N40" s="117" t="s">
        <v>445</v>
      </c>
      <c r="O40" s="622"/>
      <c r="P40" s="118">
        <v>0</v>
      </c>
      <c r="Q40" s="409">
        <v>0</v>
      </c>
      <c r="R40" s="409"/>
      <c r="S40" s="119">
        <v>45505</v>
      </c>
      <c r="T40" s="119">
        <v>45641</v>
      </c>
      <c r="U40" s="258">
        <v>139</v>
      </c>
      <c r="V40" s="117">
        <v>250</v>
      </c>
      <c r="W40" s="117" t="s">
        <v>396</v>
      </c>
      <c r="X40" s="117" t="s">
        <v>501</v>
      </c>
      <c r="Y40" s="622"/>
      <c r="Z40" s="622"/>
      <c r="AA40" s="117" t="s">
        <v>400</v>
      </c>
      <c r="AB40" s="117" t="s">
        <v>504</v>
      </c>
      <c r="AC40" s="120">
        <v>100000000</v>
      </c>
      <c r="AD40" s="117" t="s">
        <v>463</v>
      </c>
      <c r="AE40" s="117" t="s">
        <v>403</v>
      </c>
      <c r="AF40" s="119">
        <v>45534</v>
      </c>
      <c r="AG40" s="119"/>
      <c r="AH40" s="120">
        <v>100000000</v>
      </c>
      <c r="AI40" s="120">
        <v>100000000</v>
      </c>
      <c r="AJ40" s="148"/>
      <c r="AK40" s="148"/>
      <c r="AL40" s="148"/>
      <c r="AM40" s="148"/>
      <c r="AN40" s="117" t="s">
        <v>505</v>
      </c>
      <c r="AO40" s="311" t="s">
        <v>206</v>
      </c>
    </row>
    <row r="41" spans="1:41" ht="45.75" customHeight="1">
      <c r="A41" s="744"/>
      <c r="B41" s="747"/>
      <c r="C41" s="622"/>
      <c r="D41" s="622"/>
      <c r="E41" s="622"/>
      <c r="F41" s="751"/>
      <c r="G41" s="622"/>
      <c r="H41" s="622"/>
      <c r="I41" s="622"/>
      <c r="J41" s="626"/>
      <c r="K41" s="626"/>
      <c r="L41" s="757"/>
      <c r="M41" s="117" t="s">
        <v>522</v>
      </c>
      <c r="N41" s="117" t="s">
        <v>445</v>
      </c>
      <c r="O41" s="622"/>
      <c r="P41" s="91">
        <v>0</v>
      </c>
      <c r="Q41" s="409">
        <v>0</v>
      </c>
      <c r="R41" s="409"/>
      <c r="S41" s="119">
        <v>45505</v>
      </c>
      <c r="T41" s="119">
        <v>45641</v>
      </c>
      <c r="U41" s="258">
        <v>139</v>
      </c>
      <c r="V41" s="117">
        <v>250</v>
      </c>
      <c r="W41" s="117" t="s">
        <v>396</v>
      </c>
      <c r="X41" s="117" t="s">
        <v>501</v>
      </c>
      <c r="Y41" s="622"/>
      <c r="Z41" s="622"/>
      <c r="AA41" s="117" t="s">
        <v>400</v>
      </c>
      <c r="AB41" s="117" t="s">
        <v>504</v>
      </c>
      <c r="AC41" s="120">
        <v>50000000</v>
      </c>
      <c r="AD41" s="117" t="s">
        <v>463</v>
      </c>
      <c r="AE41" s="117" t="s">
        <v>403</v>
      </c>
      <c r="AF41" s="119">
        <v>45534</v>
      </c>
      <c r="AG41" s="119"/>
      <c r="AH41" s="120">
        <v>50000000</v>
      </c>
      <c r="AI41" s="120">
        <v>50000000</v>
      </c>
      <c r="AJ41" s="148"/>
      <c r="AK41" s="148"/>
      <c r="AL41" s="148"/>
      <c r="AM41" s="148"/>
      <c r="AN41" s="117" t="s">
        <v>505</v>
      </c>
      <c r="AO41" s="311" t="s">
        <v>206</v>
      </c>
    </row>
    <row r="42" spans="1:41" ht="102.75" customHeight="1">
      <c r="A42" s="744"/>
      <c r="B42" s="747"/>
      <c r="C42" s="622"/>
      <c r="D42" s="622" t="s">
        <v>218</v>
      </c>
      <c r="E42" s="622"/>
      <c r="F42" s="751"/>
      <c r="G42" s="622"/>
      <c r="H42" s="622" t="s">
        <v>523</v>
      </c>
      <c r="I42" s="622" t="s">
        <v>524</v>
      </c>
      <c r="J42" s="626">
        <f>'1. ESTRATÉGICO'!Q22</f>
        <v>0.5</v>
      </c>
      <c r="K42" s="626"/>
      <c r="L42" s="757">
        <f>'1. ESTRATÉGICO'!L22</f>
        <v>0.5</v>
      </c>
      <c r="M42" s="117" t="s">
        <v>525</v>
      </c>
      <c r="N42" s="117" t="s">
        <v>445</v>
      </c>
      <c r="O42" s="622" t="s">
        <v>526</v>
      </c>
      <c r="P42" s="91">
        <v>0.4</v>
      </c>
      <c r="Q42" s="409">
        <v>0.25</v>
      </c>
      <c r="R42" s="409"/>
      <c r="S42" s="119">
        <v>45505</v>
      </c>
      <c r="T42" s="119">
        <v>45641</v>
      </c>
      <c r="U42" s="258">
        <v>139</v>
      </c>
      <c r="V42" s="117">
        <v>1000</v>
      </c>
      <c r="W42" s="117" t="s">
        <v>396</v>
      </c>
      <c r="X42" s="117" t="s">
        <v>501</v>
      </c>
      <c r="Y42" s="622" t="s">
        <v>502</v>
      </c>
      <c r="Z42" s="622" t="s">
        <v>503</v>
      </c>
      <c r="AA42" s="117" t="s">
        <v>400</v>
      </c>
      <c r="AB42" s="134" t="s">
        <v>520</v>
      </c>
      <c r="AC42" s="120">
        <v>70000000</v>
      </c>
      <c r="AD42" s="117" t="s">
        <v>419</v>
      </c>
      <c r="AE42" s="117" t="s">
        <v>403</v>
      </c>
      <c r="AF42" s="119">
        <v>45534</v>
      </c>
      <c r="AG42" s="119"/>
      <c r="AH42" s="120">
        <v>70000000</v>
      </c>
      <c r="AI42" s="120">
        <v>70000000</v>
      </c>
      <c r="AJ42" s="148"/>
      <c r="AK42" s="148"/>
      <c r="AL42" s="148"/>
      <c r="AM42" s="148"/>
      <c r="AN42" s="117" t="s">
        <v>505</v>
      </c>
      <c r="AO42" s="311" t="s">
        <v>206</v>
      </c>
    </row>
    <row r="43" spans="1:41" ht="59.25" customHeight="1">
      <c r="A43" s="744"/>
      <c r="B43" s="747"/>
      <c r="C43" s="622"/>
      <c r="D43" s="622"/>
      <c r="E43" s="622"/>
      <c r="F43" s="751"/>
      <c r="G43" s="622"/>
      <c r="H43" s="622"/>
      <c r="I43" s="622"/>
      <c r="J43" s="626"/>
      <c r="K43" s="626"/>
      <c r="L43" s="757"/>
      <c r="M43" s="117" t="s">
        <v>527</v>
      </c>
      <c r="N43" s="117" t="s">
        <v>445</v>
      </c>
      <c r="O43" s="622"/>
      <c r="P43" s="91">
        <v>0.2</v>
      </c>
      <c r="Q43" s="409">
        <v>0</v>
      </c>
      <c r="R43" s="409"/>
      <c r="S43" s="119">
        <v>45505</v>
      </c>
      <c r="T43" s="119">
        <v>45641</v>
      </c>
      <c r="U43" s="258">
        <v>139</v>
      </c>
      <c r="V43" s="117">
        <v>1000</v>
      </c>
      <c r="W43" s="117" t="s">
        <v>396</v>
      </c>
      <c r="X43" s="117" t="s">
        <v>501</v>
      </c>
      <c r="Y43" s="622"/>
      <c r="Z43" s="622"/>
      <c r="AA43" s="117" t="s">
        <v>400</v>
      </c>
      <c r="AB43" s="135" t="s">
        <v>504</v>
      </c>
      <c r="AC43" s="120">
        <v>40000000</v>
      </c>
      <c r="AD43" s="117" t="s">
        <v>463</v>
      </c>
      <c r="AE43" s="117" t="s">
        <v>403</v>
      </c>
      <c r="AF43" s="119">
        <v>45534</v>
      </c>
      <c r="AG43" s="119"/>
      <c r="AH43" s="120">
        <v>40000000</v>
      </c>
      <c r="AI43" s="120">
        <v>40000000</v>
      </c>
      <c r="AJ43" s="148">
        <v>26555504</v>
      </c>
      <c r="AK43" s="148"/>
      <c r="AL43" s="148">
        <v>26555504</v>
      </c>
      <c r="AM43" s="148"/>
      <c r="AN43" s="117" t="s">
        <v>505</v>
      </c>
      <c r="AO43" s="311" t="s">
        <v>206</v>
      </c>
    </row>
    <row r="44" spans="1:41" ht="48" customHeight="1">
      <c r="A44" s="744"/>
      <c r="B44" s="747"/>
      <c r="C44" s="622"/>
      <c r="D44" s="622"/>
      <c r="E44" s="622"/>
      <c r="F44" s="751"/>
      <c r="G44" s="622"/>
      <c r="H44" s="622"/>
      <c r="I44" s="622"/>
      <c r="J44" s="626"/>
      <c r="K44" s="626"/>
      <c r="L44" s="757"/>
      <c r="M44" s="117" t="s">
        <v>528</v>
      </c>
      <c r="N44" s="117" t="s">
        <v>445</v>
      </c>
      <c r="O44" s="622"/>
      <c r="P44" s="91">
        <v>0.4</v>
      </c>
      <c r="Q44" s="409">
        <v>0.25</v>
      </c>
      <c r="R44" s="409"/>
      <c r="S44" s="119">
        <v>45505</v>
      </c>
      <c r="T44" s="119">
        <v>45641</v>
      </c>
      <c r="U44" s="258">
        <v>139</v>
      </c>
      <c r="V44" s="117">
        <v>1000</v>
      </c>
      <c r="W44" s="117" t="s">
        <v>396</v>
      </c>
      <c r="X44" s="117" t="s">
        <v>501</v>
      </c>
      <c r="Y44" s="622"/>
      <c r="Z44" s="622"/>
      <c r="AA44" s="117" t="s">
        <v>400</v>
      </c>
      <c r="AB44" s="135" t="s">
        <v>504</v>
      </c>
      <c r="AC44" s="120">
        <v>345810362</v>
      </c>
      <c r="AD44" s="117" t="s">
        <v>463</v>
      </c>
      <c r="AE44" s="117" t="s">
        <v>403</v>
      </c>
      <c r="AF44" s="119">
        <v>45534</v>
      </c>
      <c r="AG44" s="119"/>
      <c r="AH44" s="120">
        <v>345810362</v>
      </c>
      <c r="AI44" s="120">
        <v>345810362</v>
      </c>
      <c r="AJ44" s="148"/>
      <c r="AK44" s="148"/>
      <c r="AL44" s="148"/>
      <c r="AM44" s="148"/>
      <c r="AN44" s="117" t="s">
        <v>505</v>
      </c>
      <c r="AO44" s="311" t="s">
        <v>206</v>
      </c>
    </row>
    <row r="45" spans="1:41" ht="52.5" customHeight="1">
      <c r="A45" s="744"/>
      <c r="B45" s="747"/>
      <c r="C45" s="622"/>
      <c r="D45" s="622" t="s">
        <v>221</v>
      </c>
      <c r="E45" s="622"/>
      <c r="F45" s="751"/>
      <c r="G45" s="622"/>
      <c r="H45" s="622"/>
      <c r="I45" s="622" t="s">
        <v>529</v>
      </c>
      <c r="J45" s="626">
        <f>'1. ESTRATÉGICO'!Q23</f>
        <v>0.5</v>
      </c>
      <c r="K45" s="626"/>
      <c r="L45" s="757">
        <f>'1. ESTRATÉGICO'!L23</f>
        <v>0</v>
      </c>
      <c r="M45" s="117" t="s">
        <v>530</v>
      </c>
      <c r="N45" s="117" t="s">
        <v>445</v>
      </c>
      <c r="O45" s="622" t="s">
        <v>531</v>
      </c>
      <c r="P45" s="118">
        <v>0</v>
      </c>
      <c r="Q45" s="409">
        <v>0</v>
      </c>
      <c r="R45" s="409"/>
      <c r="S45" s="119">
        <v>45505</v>
      </c>
      <c r="T45" s="119">
        <v>45641</v>
      </c>
      <c r="U45" s="258">
        <v>139</v>
      </c>
      <c r="V45" s="117">
        <v>250</v>
      </c>
      <c r="W45" s="117" t="s">
        <v>396</v>
      </c>
      <c r="X45" s="117" t="s">
        <v>501</v>
      </c>
      <c r="Y45" s="622" t="s">
        <v>502</v>
      </c>
      <c r="Z45" s="622" t="s">
        <v>503</v>
      </c>
      <c r="AA45" s="117" t="s">
        <v>400</v>
      </c>
      <c r="AB45" s="135" t="s">
        <v>504</v>
      </c>
      <c r="AC45" s="120">
        <v>100000000</v>
      </c>
      <c r="AD45" s="117" t="s">
        <v>463</v>
      </c>
      <c r="AE45" s="117" t="s">
        <v>403</v>
      </c>
      <c r="AF45" s="119">
        <v>45534</v>
      </c>
      <c r="AG45" s="119"/>
      <c r="AH45" s="120">
        <v>100000000</v>
      </c>
      <c r="AI45" s="120">
        <v>100000000</v>
      </c>
      <c r="AJ45" s="148"/>
      <c r="AK45" s="148"/>
      <c r="AL45" s="148"/>
      <c r="AM45" s="148"/>
      <c r="AN45" s="117" t="s">
        <v>505</v>
      </c>
      <c r="AO45" s="311" t="s">
        <v>206</v>
      </c>
    </row>
    <row r="46" spans="1:41" ht="75.75" customHeight="1" thickBot="1">
      <c r="A46" s="744"/>
      <c r="B46" s="748"/>
      <c r="C46" s="690"/>
      <c r="D46" s="690"/>
      <c r="E46" s="690"/>
      <c r="F46" s="752"/>
      <c r="G46" s="690"/>
      <c r="H46" s="690"/>
      <c r="I46" s="690"/>
      <c r="J46" s="629"/>
      <c r="K46" s="629"/>
      <c r="L46" s="758"/>
      <c r="M46" s="313" t="s">
        <v>532</v>
      </c>
      <c r="N46" s="313" t="s">
        <v>445</v>
      </c>
      <c r="O46" s="690"/>
      <c r="P46" s="314">
        <v>0</v>
      </c>
      <c r="Q46" s="410">
        <v>0</v>
      </c>
      <c r="R46" s="410"/>
      <c r="S46" s="315">
        <v>45505</v>
      </c>
      <c r="T46" s="315">
        <v>45641</v>
      </c>
      <c r="U46" s="316">
        <v>139</v>
      </c>
      <c r="V46" s="313">
        <v>250</v>
      </c>
      <c r="W46" s="313" t="s">
        <v>396</v>
      </c>
      <c r="X46" s="313" t="s">
        <v>501</v>
      </c>
      <c r="Y46" s="690"/>
      <c r="Z46" s="690"/>
      <c r="AA46" s="313" t="s">
        <v>400</v>
      </c>
      <c r="AB46" s="317" t="s">
        <v>504</v>
      </c>
      <c r="AC46" s="318">
        <v>50000000</v>
      </c>
      <c r="AD46" s="313" t="s">
        <v>463</v>
      </c>
      <c r="AE46" s="313" t="s">
        <v>403</v>
      </c>
      <c r="AF46" s="315">
        <v>45534</v>
      </c>
      <c r="AG46" s="315"/>
      <c r="AH46" s="318">
        <v>50000000</v>
      </c>
      <c r="AI46" s="318">
        <v>50000000</v>
      </c>
      <c r="AJ46" s="319"/>
      <c r="AK46" s="319"/>
      <c r="AL46" s="319"/>
      <c r="AM46" s="319"/>
      <c r="AN46" s="313" t="s">
        <v>505</v>
      </c>
      <c r="AO46" s="320" t="s">
        <v>206</v>
      </c>
    </row>
    <row r="47" spans="1:41" ht="32.25" customHeight="1">
      <c r="A47" s="744"/>
      <c r="B47" s="513" t="s">
        <v>224</v>
      </c>
      <c r="C47" s="516" t="s">
        <v>225</v>
      </c>
      <c r="D47" s="516" t="s">
        <v>233</v>
      </c>
      <c r="E47" s="516" t="s">
        <v>533</v>
      </c>
      <c r="F47" s="753">
        <v>2024130010109</v>
      </c>
      <c r="G47" s="516" t="s">
        <v>534</v>
      </c>
      <c r="H47" s="516" t="s">
        <v>535</v>
      </c>
      <c r="I47" s="516" t="s">
        <v>536</v>
      </c>
      <c r="J47" s="627">
        <v>0</v>
      </c>
      <c r="K47" s="627"/>
      <c r="L47" s="759">
        <v>0</v>
      </c>
      <c r="M47" s="93" t="s">
        <v>537</v>
      </c>
      <c r="N47" s="93" t="s">
        <v>445</v>
      </c>
      <c r="O47" s="516" t="s">
        <v>538</v>
      </c>
      <c r="P47" s="94">
        <v>0</v>
      </c>
      <c r="Q47" s="408">
        <v>0</v>
      </c>
      <c r="R47" s="408"/>
      <c r="S47" s="321">
        <v>45505</v>
      </c>
      <c r="T47" s="321">
        <v>45641</v>
      </c>
      <c r="U47" s="322">
        <v>139</v>
      </c>
      <c r="V47" s="323">
        <v>264906</v>
      </c>
      <c r="W47" s="93" t="s">
        <v>396</v>
      </c>
      <c r="X47" s="93" t="s">
        <v>501</v>
      </c>
      <c r="Y47" s="516" t="s">
        <v>502</v>
      </c>
      <c r="Z47" s="516" t="s">
        <v>503</v>
      </c>
      <c r="AA47" s="93" t="s">
        <v>400</v>
      </c>
      <c r="AB47" s="324" t="s">
        <v>504</v>
      </c>
      <c r="AC47" s="325">
        <v>180000000</v>
      </c>
      <c r="AD47" s="93" t="s">
        <v>463</v>
      </c>
      <c r="AE47" s="93" t="s">
        <v>403</v>
      </c>
      <c r="AF47" s="321">
        <v>45534</v>
      </c>
      <c r="AG47" s="321"/>
      <c r="AH47" s="325">
        <v>180000000</v>
      </c>
      <c r="AI47" s="325">
        <v>180000000</v>
      </c>
      <c r="AJ47" s="309"/>
      <c r="AK47" s="309"/>
      <c r="AL47" s="309"/>
      <c r="AM47" s="309"/>
      <c r="AN47" s="93" t="s">
        <v>539</v>
      </c>
      <c r="AO47" s="96" t="s">
        <v>225</v>
      </c>
    </row>
    <row r="48" spans="1:41" ht="45.75" customHeight="1">
      <c r="A48" s="744"/>
      <c r="B48" s="514"/>
      <c r="C48" s="517"/>
      <c r="D48" s="517"/>
      <c r="E48" s="517"/>
      <c r="F48" s="754"/>
      <c r="G48" s="517"/>
      <c r="H48" s="517"/>
      <c r="I48" s="517"/>
      <c r="J48" s="626"/>
      <c r="K48" s="626"/>
      <c r="L48" s="624"/>
      <c r="M48" s="97" t="s">
        <v>540</v>
      </c>
      <c r="N48" s="97" t="s">
        <v>445</v>
      </c>
      <c r="O48" s="517"/>
      <c r="P48" s="98">
        <v>0.5</v>
      </c>
      <c r="Q48" s="409">
        <v>0.25</v>
      </c>
      <c r="R48" s="409"/>
      <c r="S48" s="121">
        <v>45505</v>
      </c>
      <c r="T48" s="121">
        <v>45641</v>
      </c>
      <c r="U48" s="259">
        <v>139</v>
      </c>
      <c r="V48" s="131">
        <v>264906</v>
      </c>
      <c r="W48" s="97" t="s">
        <v>396</v>
      </c>
      <c r="X48" s="97" t="s">
        <v>501</v>
      </c>
      <c r="Y48" s="517"/>
      <c r="Z48" s="517"/>
      <c r="AA48" s="97" t="s">
        <v>400</v>
      </c>
      <c r="AB48" s="132" t="s">
        <v>520</v>
      </c>
      <c r="AC48" s="122">
        <v>30000000</v>
      </c>
      <c r="AD48" s="97" t="s">
        <v>463</v>
      </c>
      <c r="AE48" s="97" t="s">
        <v>403</v>
      </c>
      <c r="AF48" s="121">
        <v>45534</v>
      </c>
      <c r="AG48" s="121"/>
      <c r="AH48" s="122">
        <v>30000000</v>
      </c>
      <c r="AI48" s="122">
        <v>30000000</v>
      </c>
      <c r="AJ48" s="148"/>
      <c r="AK48" s="148"/>
      <c r="AL48" s="148"/>
      <c r="AM48" s="148"/>
      <c r="AN48" s="97" t="s">
        <v>539</v>
      </c>
      <c r="AO48" s="100" t="s">
        <v>225</v>
      </c>
    </row>
    <row r="49" spans="1:41" ht="39.75" customHeight="1">
      <c r="A49" s="744"/>
      <c r="B49" s="514"/>
      <c r="C49" s="517"/>
      <c r="D49" s="517"/>
      <c r="E49" s="517"/>
      <c r="F49" s="754"/>
      <c r="G49" s="517"/>
      <c r="H49" s="517"/>
      <c r="I49" s="517"/>
      <c r="J49" s="626"/>
      <c r="K49" s="626"/>
      <c r="L49" s="624"/>
      <c r="M49" s="97" t="s">
        <v>541</v>
      </c>
      <c r="N49" s="97" t="s">
        <v>445</v>
      </c>
      <c r="O49" s="517"/>
      <c r="P49" s="98">
        <v>0</v>
      </c>
      <c r="Q49" s="409">
        <v>0</v>
      </c>
      <c r="R49" s="409"/>
      <c r="S49" s="121">
        <v>45505</v>
      </c>
      <c r="T49" s="121">
        <v>45641</v>
      </c>
      <c r="U49" s="259">
        <v>139</v>
      </c>
      <c r="V49" s="131">
        <v>264906</v>
      </c>
      <c r="W49" s="97" t="s">
        <v>396</v>
      </c>
      <c r="X49" s="97" t="s">
        <v>501</v>
      </c>
      <c r="Y49" s="517"/>
      <c r="Z49" s="517"/>
      <c r="AA49" s="97" t="s">
        <v>400</v>
      </c>
      <c r="AB49" s="132" t="s">
        <v>520</v>
      </c>
      <c r="AC49" s="122">
        <v>60000000</v>
      </c>
      <c r="AD49" s="97" t="s">
        <v>419</v>
      </c>
      <c r="AE49" s="97" t="s">
        <v>403</v>
      </c>
      <c r="AF49" s="121">
        <v>45534</v>
      </c>
      <c r="AG49" s="121"/>
      <c r="AH49" s="122">
        <v>60000000</v>
      </c>
      <c r="AI49" s="122">
        <v>60000000</v>
      </c>
      <c r="AJ49" s="148"/>
      <c r="AK49" s="148"/>
      <c r="AL49" s="148"/>
      <c r="AM49" s="148"/>
      <c r="AN49" s="97" t="s">
        <v>539</v>
      </c>
      <c r="AO49" s="100" t="s">
        <v>225</v>
      </c>
    </row>
    <row r="50" spans="1:41" ht="63.75" customHeight="1">
      <c r="A50" s="744"/>
      <c r="B50" s="514"/>
      <c r="C50" s="517"/>
      <c r="D50" s="517"/>
      <c r="E50" s="517"/>
      <c r="F50" s="754"/>
      <c r="G50" s="517"/>
      <c r="H50" s="517"/>
      <c r="I50" s="517"/>
      <c r="J50" s="626"/>
      <c r="K50" s="626"/>
      <c r="L50" s="624"/>
      <c r="M50" s="97" t="s">
        <v>542</v>
      </c>
      <c r="N50" s="97" t="s">
        <v>445</v>
      </c>
      <c r="O50" s="517"/>
      <c r="P50" s="98">
        <v>0</v>
      </c>
      <c r="Q50" s="409">
        <v>0</v>
      </c>
      <c r="R50" s="409"/>
      <c r="S50" s="121">
        <v>45505</v>
      </c>
      <c r="T50" s="121">
        <v>45641</v>
      </c>
      <c r="U50" s="259">
        <v>139</v>
      </c>
      <c r="V50" s="131">
        <v>264906</v>
      </c>
      <c r="W50" s="97" t="s">
        <v>396</v>
      </c>
      <c r="X50" s="97" t="s">
        <v>501</v>
      </c>
      <c r="Y50" s="517"/>
      <c r="Z50" s="517"/>
      <c r="AA50" s="97" t="s">
        <v>400</v>
      </c>
      <c r="AB50" s="132" t="s">
        <v>504</v>
      </c>
      <c r="AC50" s="122">
        <v>50000000</v>
      </c>
      <c r="AD50" s="97" t="s">
        <v>463</v>
      </c>
      <c r="AE50" s="97" t="s">
        <v>403</v>
      </c>
      <c r="AF50" s="121">
        <v>45534</v>
      </c>
      <c r="AG50" s="121"/>
      <c r="AH50" s="122">
        <v>50000000</v>
      </c>
      <c r="AI50" s="122">
        <v>50000000</v>
      </c>
      <c r="AJ50" s="148"/>
      <c r="AK50" s="148"/>
      <c r="AL50" s="148"/>
      <c r="AM50" s="148"/>
      <c r="AN50" s="97" t="s">
        <v>539</v>
      </c>
      <c r="AO50" s="100" t="s">
        <v>225</v>
      </c>
    </row>
    <row r="51" spans="1:41" ht="103.5" customHeight="1">
      <c r="A51" s="744"/>
      <c r="B51" s="514"/>
      <c r="C51" s="517"/>
      <c r="D51" s="517" t="s">
        <v>227</v>
      </c>
      <c r="E51" s="517"/>
      <c r="F51" s="754"/>
      <c r="G51" s="517"/>
      <c r="H51" s="517" t="s">
        <v>543</v>
      </c>
      <c r="I51" s="517" t="s">
        <v>544</v>
      </c>
      <c r="J51" s="626">
        <v>0</v>
      </c>
      <c r="K51" s="626"/>
      <c r="L51" s="624">
        <v>0</v>
      </c>
      <c r="M51" s="97" t="s">
        <v>545</v>
      </c>
      <c r="N51" s="97" t="s">
        <v>445</v>
      </c>
      <c r="O51" s="517" t="s">
        <v>546</v>
      </c>
      <c r="P51" s="98">
        <v>0</v>
      </c>
      <c r="Q51" s="409">
        <v>0</v>
      </c>
      <c r="R51" s="409"/>
      <c r="S51" s="121">
        <v>45505</v>
      </c>
      <c r="T51" s="121">
        <v>45641</v>
      </c>
      <c r="U51" s="259">
        <v>139</v>
      </c>
      <c r="V51" s="131">
        <v>264906</v>
      </c>
      <c r="W51" s="97" t="s">
        <v>396</v>
      </c>
      <c r="X51" s="97" t="s">
        <v>501</v>
      </c>
      <c r="Y51" s="517" t="s">
        <v>502</v>
      </c>
      <c r="Z51" s="517" t="s">
        <v>503</v>
      </c>
      <c r="AA51" s="97" t="s">
        <v>400</v>
      </c>
      <c r="AB51" s="133" t="s">
        <v>504</v>
      </c>
      <c r="AC51" s="122">
        <v>60000000</v>
      </c>
      <c r="AD51" s="97" t="s">
        <v>463</v>
      </c>
      <c r="AE51" s="97" t="s">
        <v>403</v>
      </c>
      <c r="AF51" s="121">
        <v>45534</v>
      </c>
      <c r="AG51" s="121"/>
      <c r="AH51" s="122">
        <v>60000000</v>
      </c>
      <c r="AI51" s="122">
        <v>60000000</v>
      </c>
      <c r="AJ51" s="148"/>
      <c r="AK51" s="148"/>
      <c r="AL51" s="148"/>
      <c r="AM51" s="148"/>
      <c r="AN51" s="97" t="s">
        <v>539</v>
      </c>
      <c r="AO51" s="100" t="s">
        <v>225</v>
      </c>
    </row>
    <row r="52" spans="1:41" ht="42.75">
      <c r="A52" s="744"/>
      <c r="B52" s="514"/>
      <c r="C52" s="517"/>
      <c r="D52" s="517"/>
      <c r="E52" s="517"/>
      <c r="F52" s="754"/>
      <c r="G52" s="517"/>
      <c r="H52" s="517"/>
      <c r="I52" s="517"/>
      <c r="J52" s="626"/>
      <c r="K52" s="626"/>
      <c r="L52" s="624"/>
      <c r="M52" s="97" t="s">
        <v>547</v>
      </c>
      <c r="N52" s="97" t="s">
        <v>445</v>
      </c>
      <c r="O52" s="517"/>
      <c r="P52" s="98">
        <v>0</v>
      </c>
      <c r="Q52" s="409">
        <v>0</v>
      </c>
      <c r="R52" s="409"/>
      <c r="S52" s="121">
        <v>45505</v>
      </c>
      <c r="T52" s="121">
        <v>45641</v>
      </c>
      <c r="U52" s="259">
        <v>139</v>
      </c>
      <c r="V52" s="131">
        <v>264906</v>
      </c>
      <c r="W52" s="97" t="s">
        <v>396</v>
      </c>
      <c r="X52" s="97" t="s">
        <v>501</v>
      </c>
      <c r="Y52" s="517"/>
      <c r="Z52" s="517"/>
      <c r="AA52" s="97" t="s">
        <v>507</v>
      </c>
      <c r="AB52" s="97" t="s">
        <v>508</v>
      </c>
      <c r="AC52" s="122">
        <v>0</v>
      </c>
      <c r="AD52" s="97" t="s">
        <v>508</v>
      </c>
      <c r="AE52" s="97" t="s">
        <v>508</v>
      </c>
      <c r="AF52" s="121" t="s">
        <v>510</v>
      </c>
      <c r="AG52" s="121"/>
      <c r="AH52" s="122">
        <v>0</v>
      </c>
      <c r="AI52" s="122">
        <v>0</v>
      </c>
      <c r="AJ52" s="148"/>
      <c r="AK52" s="148"/>
      <c r="AL52" s="148"/>
      <c r="AM52" s="148"/>
      <c r="AN52" s="97" t="s">
        <v>539</v>
      </c>
      <c r="AO52" s="100" t="s">
        <v>225</v>
      </c>
    </row>
    <row r="53" spans="1:41" ht="54" customHeight="1">
      <c r="A53" s="744"/>
      <c r="B53" s="514"/>
      <c r="C53" s="517"/>
      <c r="D53" s="517" t="s">
        <v>230</v>
      </c>
      <c r="E53" s="517"/>
      <c r="F53" s="754"/>
      <c r="G53" s="517"/>
      <c r="H53" s="517"/>
      <c r="I53" s="517" t="s">
        <v>548</v>
      </c>
      <c r="J53" s="626">
        <v>0</v>
      </c>
      <c r="K53" s="626"/>
      <c r="L53" s="624">
        <v>0</v>
      </c>
      <c r="M53" s="97" t="s">
        <v>549</v>
      </c>
      <c r="N53" s="97" t="s">
        <v>445</v>
      </c>
      <c r="O53" s="517" t="s">
        <v>550</v>
      </c>
      <c r="P53" s="98">
        <v>0</v>
      </c>
      <c r="Q53" s="409">
        <v>0</v>
      </c>
      <c r="R53" s="409"/>
      <c r="S53" s="121">
        <v>45505</v>
      </c>
      <c r="T53" s="121">
        <v>45641</v>
      </c>
      <c r="U53" s="259">
        <v>139</v>
      </c>
      <c r="V53" s="131">
        <v>100</v>
      </c>
      <c r="W53" s="97" t="s">
        <v>396</v>
      </c>
      <c r="X53" s="97" t="s">
        <v>501</v>
      </c>
      <c r="Y53" s="517" t="s">
        <v>502</v>
      </c>
      <c r="Z53" s="517" t="s">
        <v>503</v>
      </c>
      <c r="AA53" s="97" t="s">
        <v>400</v>
      </c>
      <c r="AB53" s="132" t="s">
        <v>520</v>
      </c>
      <c r="AC53" s="122">
        <v>20000000</v>
      </c>
      <c r="AD53" s="97" t="s">
        <v>419</v>
      </c>
      <c r="AE53" s="97" t="s">
        <v>403</v>
      </c>
      <c r="AF53" s="121">
        <v>45534</v>
      </c>
      <c r="AG53" s="121"/>
      <c r="AH53" s="122">
        <v>20000000</v>
      </c>
      <c r="AI53" s="122">
        <v>20000000</v>
      </c>
      <c r="AJ53" s="148"/>
      <c r="AK53" s="148"/>
      <c r="AL53" s="148"/>
      <c r="AM53" s="148"/>
      <c r="AN53" s="97" t="s">
        <v>539</v>
      </c>
      <c r="AO53" s="100" t="s">
        <v>225</v>
      </c>
    </row>
    <row r="54" spans="1:41" ht="39" customHeight="1">
      <c r="A54" s="744"/>
      <c r="B54" s="514"/>
      <c r="C54" s="517"/>
      <c r="D54" s="517"/>
      <c r="E54" s="517"/>
      <c r="F54" s="754"/>
      <c r="G54" s="517"/>
      <c r="H54" s="517"/>
      <c r="I54" s="517"/>
      <c r="J54" s="626"/>
      <c r="K54" s="626"/>
      <c r="L54" s="624"/>
      <c r="M54" s="97" t="s">
        <v>551</v>
      </c>
      <c r="N54" s="97" t="s">
        <v>445</v>
      </c>
      <c r="O54" s="517"/>
      <c r="P54" s="98">
        <v>0</v>
      </c>
      <c r="Q54" s="409">
        <v>0</v>
      </c>
      <c r="R54" s="409"/>
      <c r="S54" s="121">
        <v>45505</v>
      </c>
      <c r="T54" s="121">
        <v>45641</v>
      </c>
      <c r="U54" s="259">
        <v>139</v>
      </c>
      <c r="V54" s="131">
        <v>100</v>
      </c>
      <c r="W54" s="97" t="s">
        <v>396</v>
      </c>
      <c r="X54" s="97" t="s">
        <v>501</v>
      </c>
      <c r="Y54" s="517"/>
      <c r="Z54" s="517"/>
      <c r="AA54" s="97" t="s">
        <v>400</v>
      </c>
      <c r="AB54" s="133" t="s">
        <v>504</v>
      </c>
      <c r="AC54" s="122">
        <v>50000000</v>
      </c>
      <c r="AD54" s="97" t="s">
        <v>463</v>
      </c>
      <c r="AE54" s="97" t="s">
        <v>403</v>
      </c>
      <c r="AF54" s="121">
        <v>45534</v>
      </c>
      <c r="AG54" s="121"/>
      <c r="AH54" s="122">
        <v>50000000</v>
      </c>
      <c r="AI54" s="122">
        <v>50000000</v>
      </c>
      <c r="AJ54" s="148"/>
      <c r="AK54" s="148"/>
      <c r="AL54" s="148"/>
      <c r="AM54" s="148"/>
      <c r="AN54" s="97" t="s">
        <v>539</v>
      </c>
      <c r="AO54" s="100" t="s">
        <v>225</v>
      </c>
    </row>
    <row r="55" spans="1:41" ht="39.75" customHeight="1" thickBot="1">
      <c r="A55" s="745"/>
      <c r="B55" s="749"/>
      <c r="C55" s="623"/>
      <c r="D55" s="623"/>
      <c r="E55" s="623"/>
      <c r="F55" s="755"/>
      <c r="G55" s="623"/>
      <c r="H55" s="623"/>
      <c r="I55" s="623"/>
      <c r="J55" s="629"/>
      <c r="K55" s="629"/>
      <c r="L55" s="625"/>
      <c r="M55" s="227" t="s">
        <v>552</v>
      </c>
      <c r="N55" s="227" t="s">
        <v>445</v>
      </c>
      <c r="O55" s="623"/>
      <c r="P55" s="326">
        <v>0.5</v>
      </c>
      <c r="Q55" s="410">
        <v>0.25</v>
      </c>
      <c r="R55" s="410"/>
      <c r="S55" s="327">
        <v>45505</v>
      </c>
      <c r="T55" s="327">
        <v>45641</v>
      </c>
      <c r="U55" s="328">
        <v>139</v>
      </c>
      <c r="V55" s="329">
        <v>100</v>
      </c>
      <c r="W55" s="227" t="s">
        <v>396</v>
      </c>
      <c r="X55" s="227" t="s">
        <v>501</v>
      </c>
      <c r="Y55" s="623"/>
      <c r="Z55" s="623"/>
      <c r="AA55" s="227" t="s">
        <v>400</v>
      </c>
      <c r="AB55" s="330" t="s">
        <v>504</v>
      </c>
      <c r="AC55" s="331">
        <v>250000000</v>
      </c>
      <c r="AD55" s="227" t="s">
        <v>463</v>
      </c>
      <c r="AE55" s="227" t="s">
        <v>403</v>
      </c>
      <c r="AF55" s="327">
        <v>45534</v>
      </c>
      <c r="AG55" s="327"/>
      <c r="AH55" s="331">
        <v>250000000</v>
      </c>
      <c r="AI55" s="331">
        <v>250000000</v>
      </c>
      <c r="AJ55" s="319"/>
      <c r="AK55" s="319"/>
      <c r="AL55" s="319"/>
      <c r="AM55" s="319"/>
      <c r="AN55" s="227" t="s">
        <v>539</v>
      </c>
      <c r="AO55" s="332" t="s">
        <v>225</v>
      </c>
    </row>
    <row r="56" spans="1:41" ht="54.75" customHeight="1">
      <c r="A56" s="545" t="s">
        <v>238</v>
      </c>
      <c r="B56" s="527" t="s">
        <v>239</v>
      </c>
      <c r="C56" s="530" t="s">
        <v>240</v>
      </c>
      <c r="D56" s="763" t="s">
        <v>553</v>
      </c>
      <c r="E56" s="530" t="s">
        <v>554</v>
      </c>
      <c r="F56" s="760">
        <v>2024130010110</v>
      </c>
      <c r="G56" s="530" t="s">
        <v>555</v>
      </c>
      <c r="H56" s="530" t="s">
        <v>556</v>
      </c>
      <c r="I56" s="782" t="s">
        <v>557</v>
      </c>
      <c r="J56" s="643">
        <v>0.25</v>
      </c>
      <c r="K56" s="627"/>
      <c r="L56" s="765">
        <v>0.25</v>
      </c>
      <c r="M56" s="179" t="s">
        <v>558</v>
      </c>
      <c r="N56" s="179" t="s">
        <v>445</v>
      </c>
      <c r="O56" s="530" t="s">
        <v>559</v>
      </c>
      <c r="P56" s="180">
        <v>0.5</v>
      </c>
      <c r="Q56" s="408">
        <v>0.15</v>
      </c>
      <c r="R56" s="408"/>
      <c r="S56" s="335">
        <v>45505</v>
      </c>
      <c r="T56" s="335">
        <v>45641</v>
      </c>
      <c r="U56" s="334">
        <v>139</v>
      </c>
      <c r="V56" s="179">
        <v>400</v>
      </c>
      <c r="W56" s="179" t="s">
        <v>396</v>
      </c>
      <c r="X56" s="179" t="s">
        <v>501</v>
      </c>
      <c r="Y56" s="530" t="s">
        <v>502</v>
      </c>
      <c r="Z56" s="530" t="s">
        <v>503</v>
      </c>
      <c r="AA56" s="179" t="s">
        <v>400</v>
      </c>
      <c r="AB56" s="179" t="s">
        <v>520</v>
      </c>
      <c r="AC56" s="336">
        <v>150000000</v>
      </c>
      <c r="AD56" s="336" t="s">
        <v>419</v>
      </c>
      <c r="AE56" s="179" t="s">
        <v>403</v>
      </c>
      <c r="AF56" s="335">
        <v>45534</v>
      </c>
      <c r="AG56" s="335"/>
      <c r="AH56" s="336">
        <v>150000000</v>
      </c>
      <c r="AI56" s="336">
        <v>150000000</v>
      </c>
      <c r="AJ56" s="309"/>
      <c r="AK56" s="309"/>
      <c r="AL56" s="309"/>
      <c r="AM56" s="309"/>
      <c r="AN56" s="179" t="s">
        <v>560</v>
      </c>
      <c r="AO56" s="182" t="s">
        <v>240</v>
      </c>
    </row>
    <row r="57" spans="1:41" ht="45" customHeight="1">
      <c r="A57" s="501"/>
      <c r="B57" s="528"/>
      <c r="C57" s="531"/>
      <c r="D57" s="764"/>
      <c r="E57" s="531"/>
      <c r="F57" s="761"/>
      <c r="G57" s="531"/>
      <c r="H57" s="531"/>
      <c r="I57" s="783"/>
      <c r="J57" s="644"/>
      <c r="K57" s="626"/>
      <c r="L57" s="628"/>
      <c r="M57" s="105" t="s">
        <v>561</v>
      </c>
      <c r="N57" s="105" t="s">
        <v>445</v>
      </c>
      <c r="O57" s="531"/>
      <c r="P57" s="106">
        <v>0.5</v>
      </c>
      <c r="Q57" s="409">
        <v>0.1</v>
      </c>
      <c r="R57" s="409"/>
      <c r="S57" s="123">
        <v>45505</v>
      </c>
      <c r="T57" s="123">
        <v>45641</v>
      </c>
      <c r="U57" s="222">
        <v>139</v>
      </c>
      <c r="V57" s="105">
        <v>400</v>
      </c>
      <c r="W57" s="105" t="s">
        <v>396</v>
      </c>
      <c r="X57" s="105" t="s">
        <v>501</v>
      </c>
      <c r="Y57" s="531"/>
      <c r="Z57" s="531"/>
      <c r="AA57" s="105" t="s">
        <v>400</v>
      </c>
      <c r="AB57" s="105" t="s">
        <v>504</v>
      </c>
      <c r="AC57" s="165">
        <v>516500003</v>
      </c>
      <c r="AD57" s="165" t="s">
        <v>463</v>
      </c>
      <c r="AE57" s="105" t="s">
        <v>403</v>
      </c>
      <c r="AF57" s="123">
        <v>45534</v>
      </c>
      <c r="AG57" s="123"/>
      <c r="AH57" s="165">
        <v>516500003</v>
      </c>
      <c r="AI57" s="165">
        <v>516500003</v>
      </c>
      <c r="AJ57" s="148"/>
      <c r="AK57" s="148"/>
      <c r="AL57" s="148"/>
      <c r="AM57" s="148"/>
      <c r="AN57" s="105" t="s">
        <v>560</v>
      </c>
      <c r="AO57" s="183" t="s">
        <v>240</v>
      </c>
    </row>
    <row r="58" spans="1:41" ht="47.25" customHeight="1">
      <c r="A58" s="501"/>
      <c r="B58" s="528"/>
      <c r="C58" s="531"/>
      <c r="D58" s="531" t="s">
        <v>248</v>
      </c>
      <c r="E58" s="531"/>
      <c r="F58" s="761"/>
      <c r="G58" s="531"/>
      <c r="H58" s="531"/>
      <c r="I58" s="783"/>
      <c r="J58" s="645"/>
      <c r="K58" s="626"/>
      <c r="L58" s="628"/>
      <c r="M58" s="105" t="s">
        <v>562</v>
      </c>
      <c r="N58" s="105" t="s">
        <v>445</v>
      </c>
      <c r="O58" s="531"/>
      <c r="P58" s="106">
        <v>0</v>
      </c>
      <c r="Q58" s="409">
        <v>0</v>
      </c>
      <c r="R58" s="409"/>
      <c r="S58" s="123">
        <v>45505</v>
      </c>
      <c r="T58" s="123">
        <v>45641</v>
      </c>
      <c r="U58" s="222">
        <v>139</v>
      </c>
      <c r="V58" s="105">
        <v>400</v>
      </c>
      <c r="W58" s="105" t="s">
        <v>396</v>
      </c>
      <c r="X58" s="105" t="s">
        <v>501</v>
      </c>
      <c r="Y58" s="531"/>
      <c r="Z58" s="531"/>
      <c r="AA58" s="105" t="s">
        <v>400</v>
      </c>
      <c r="AB58" s="105" t="s">
        <v>520</v>
      </c>
      <c r="AC58" s="165">
        <v>30000000</v>
      </c>
      <c r="AD58" s="165" t="s">
        <v>419</v>
      </c>
      <c r="AE58" s="105" t="s">
        <v>403</v>
      </c>
      <c r="AF58" s="123">
        <v>45534</v>
      </c>
      <c r="AG58" s="123"/>
      <c r="AH58" s="165">
        <v>30000000</v>
      </c>
      <c r="AI58" s="165">
        <v>30000000</v>
      </c>
      <c r="AJ58" s="148"/>
      <c r="AK58" s="148"/>
      <c r="AL58" s="148"/>
      <c r="AM58" s="148"/>
      <c r="AN58" s="105" t="s">
        <v>560</v>
      </c>
      <c r="AO58" s="183" t="s">
        <v>240</v>
      </c>
    </row>
    <row r="59" spans="1:41" ht="42.75" customHeight="1">
      <c r="A59" s="501"/>
      <c r="B59" s="528"/>
      <c r="C59" s="531"/>
      <c r="D59" s="531"/>
      <c r="E59" s="531"/>
      <c r="F59" s="761"/>
      <c r="G59" s="531"/>
      <c r="H59" s="531" t="s">
        <v>563</v>
      </c>
      <c r="I59" s="531" t="s">
        <v>564</v>
      </c>
      <c r="J59" s="626">
        <v>0</v>
      </c>
      <c r="K59" s="626"/>
      <c r="L59" s="628">
        <v>0</v>
      </c>
      <c r="M59" s="105" t="s">
        <v>565</v>
      </c>
      <c r="N59" s="105" t="s">
        <v>445</v>
      </c>
      <c r="O59" s="333"/>
      <c r="P59" s="106">
        <v>0</v>
      </c>
      <c r="Q59" s="409">
        <v>0</v>
      </c>
      <c r="R59" s="409"/>
      <c r="S59" s="123">
        <v>45505</v>
      </c>
      <c r="T59" s="123">
        <v>45641</v>
      </c>
      <c r="U59" s="222">
        <v>139</v>
      </c>
      <c r="V59" s="105">
        <v>400</v>
      </c>
      <c r="W59" s="105" t="s">
        <v>396</v>
      </c>
      <c r="X59" s="105" t="s">
        <v>501</v>
      </c>
      <c r="Y59" s="333" t="s">
        <v>502</v>
      </c>
      <c r="Z59" s="333" t="s">
        <v>503</v>
      </c>
      <c r="AA59" s="105" t="s">
        <v>400</v>
      </c>
      <c r="AB59" s="105" t="s">
        <v>504</v>
      </c>
      <c r="AC59" s="165">
        <v>200000000</v>
      </c>
      <c r="AD59" s="105" t="s">
        <v>463</v>
      </c>
      <c r="AE59" s="105" t="s">
        <v>403</v>
      </c>
      <c r="AF59" s="123">
        <v>45534</v>
      </c>
      <c r="AG59" s="123"/>
      <c r="AH59" s="165">
        <v>200000000</v>
      </c>
      <c r="AI59" s="165">
        <v>200000000</v>
      </c>
      <c r="AJ59" s="148"/>
      <c r="AK59" s="148"/>
      <c r="AL59" s="148"/>
      <c r="AM59" s="148"/>
      <c r="AN59" s="105" t="s">
        <v>560</v>
      </c>
      <c r="AO59" s="183" t="s">
        <v>240</v>
      </c>
    </row>
    <row r="60" spans="1:41" ht="37.5" customHeight="1">
      <c r="A60" s="501"/>
      <c r="B60" s="528"/>
      <c r="C60" s="531"/>
      <c r="D60" s="531"/>
      <c r="E60" s="531"/>
      <c r="F60" s="761"/>
      <c r="G60" s="531"/>
      <c r="H60" s="531"/>
      <c r="I60" s="531"/>
      <c r="J60" s="626"/>
      <c r="K60" s="626"/>
      <c r="L60" s="628"/>
      <c r="M60" s="105" t="s">
        <v>566</v>
      </c>
      <c r="N60" s="105" t="s">
        <v>445</v>
      </c>
      <c r="O60" s="333"/>
      <c r="P60" s="106">
        <v>0</v>
      </c>
      <c r="Q60" s="409">
        <v>0</v>
      </c>
      <c r="R60" s="409"/>
      <c r="S60" s="123">
        <v>45505</v>
      </c>
      <c r="T60" s="123">
        <v>45641</v>
      </c>
      <c r="U60" s="222">
        <v>139</v>
      </c>
      <c r="V60" s="105">
        <v>400</v>
      </c>
      <c r="W60" s="105" t="s">
        <v>396</v>
      </c>
      <c r="X60" s="105" t="s">
        <v>501</v>
      </c>
      <c r="Y60" s="333"/>
      <c r="Z60" s="333"/>
      <c r="AA60" s="105" t="s">
        <v>400</v>
      </c>
      <c r="AB60" s="105" t="s">
        <v>504</v>
      </c>
      <c r="AC60" s="165">
        <v>60000000</v>
      </c>
      <c r="AD60" s="105" t="s">
        <v>419</v>
      </c>
      <c r="AE60" s="105" t="s">
        <v>403</v>
      </c>
      <c r="AF60" s="123">
        <v>45534</v>
      </c>
      <c r="AG60" s="123"/>
      <c r="AH60" s="165">
        <v>60000000</v>
      </c>
      <c r="AI60" s="165">
        <v>60000000</v>
      </c>
      <c r="AJ60" s="148"/>
      <c r="AK60" s="148"/>
      <c r="AL60" s="148"/>
      <c r="AM60" s="148"/>
      <c r="AN60" s="105" t="s">
        <v>560</v>
      </c>
      <c r="AO60" s="183" t="s">
        <v>240</v>
      </c>
    </row>
    <row r="61" spans="1:41" ht="47.25" customHeight="1">
      <c r="A61" s="501"/>
      <c r="B61" s="528"/>
      <c r="C61" s="531"/>
      <c r="D61" s="531" t="s">
        <v>251</v>
      </c>
      <c r="E61" s="531"/>
      <c r="F61" s="761"/>
      <c r="G61" s="531"/>
      <c r="H61" s="531"/>
      <c r="I61" s="531" t="s">
        <v>567</v>
      </c>
      <c r="J61" s="626">
        <v>0.2</v>
      </c>
      <c r="K61" s="626"/>
      <c r="L61" s="628">
        <v>1</v>
      </c>
      <c r="M61" s="105" t="s">
        <v>568</v>
      </c>
      <c r="N61" s="105" t="s">
        <v>445</v>
      </c>
      <c r="O61" s="531" t="s">
        <v>569</v>
      </c>
      <c r="P61" s="106">
        <v>0.5</v>
      </c>
      <c r="Q61" s="409">
        <v>0.1</v>
      </c>
      <c r="R61" s="409"/>
      <c r="S61" s="123">
        <v>45505</v>
      </c>
      <c r="T61" s="123">
        <v>45641</v>
      </c>
      <c r="U61" s="222">
        <v>139</v>
      </c>
      <c r="V61" s="105">
        <v>400</v>
      </c>
      <c r="W61" s="105" t="s">
        <v>396</v>
      </c>
      <c r="X61" s="105" t="s">
        <v>501</v>
      </c>
      <c r="Y61" s="531" t="s">
        <v>502</v>
      </c>
      <c r="Z61" s="531" t="s">
        <v>503</v>
      </c>
      <c r="AA61" s="105" t="s">
        <v>400</v>
      </c>
      <c r="AB61" s="105" t="s">
        <v>504</v>
      </c>
      <c r="AC61" s="165">
        <v>300000000</v>
      </c>
      <c r="AD61" s="105" t="s">
        <v>463</v>
      </c>
      <c r="AE61" s="105" t="s">
        <v>403</v>
      </c>
      <c r="AF61" s="123">
        <v>45534</v>
      </c>
      <c r="AG61" s="123"/>
      <c r="AH61" s="165">
        <v>300000000</v>
      </c>
      <c r="AI61" s="165">
        <v>300000000</v>
      </c>
      <c r="AJ61" s="148"/>
      <c r="AK61" s="148"/>
      <c r="AL61" s="148"/>
      <c r="AM61" s="148"/>
      <c r="AN61" s="105" t="s">
        <v>560</v>
      </c>
      <c r="AO61" s="183" t="s">
        <v>240</v>
      </c>
    </row>
    <row r="62" spans="1:41" ht="53.25" customHeight="1">
      <c r="A62" s="501"/>
      <c r="B62" s="528"/>
      <c r="C62" s="531"/>
      <c r="D62" s="531"/>
      <c r="E62" s="531"/>
      <c r="F62" s="761"/>
      <c r="G62" s="531"/>
      <c r="H62" s="531"/>
      <c r="I62" s="531"/>
      <c r="J62" s="626"/>
      <c r="K62" s="626"/>
      <c r="L62" s="628"/>
      <c r="M62" s="105" t="s">
        <v>570</v>
      </c>
      <c r="N62" s="105" t="s">
        <v>445</v>
      </c>
      <c r="O62" s="531"/>
      <c r="P62" s="106">
        <v>0.5</v>
      </c>
      <c r="Q62" s="409">
        <v>0.1</v>
      </c>
      <c r="R62" s="409"/>
      <c r="S62" s="123">
        <v>45505</v>
      </c>
      <c r="T62" s="123">
        <v>45641</v>
      </c>
      <c r="U62" s="222">
        <v>139</v>
      </c>
      <c r="V62" s="105">
        <v>400</v>
      </c>
      <c r="W62" s="105" t="s">
        <v>396</v>
      </c>
      <c r="X62" s="105" t="s">
        <v>501</v>
      </c>
      <c r="Y62" s="531"/>
      <c r="Z62" s="531"/>
      <c r="AA62" s="105" t="s">
        <v>400</v>
      </c>
      <c r="AB62" s="105" t="s">
        <v>504</v>
      </c>
      <c r="AC62" s="165">
        <v>200000000</v>
      </c>
      <c r="AD62" s="105" t="s">
        <v>463</v>
      </c>
      <c r="AE62" s="105" t="s">
        <v>403</v>
      </c>
      <c r="AF62" s="123">
        <v>45534</v>
      </c>
      <c r="AG62" s="123"/>
      <c r="AH62" s="165">
        <v>200000000</v>
      </c>
      <c r="AI62" s="165">
        <v>200000000</v>
      </c>
      <c r="AJ62" s="148"/>
      <c r="AK62" s="148"/>
      <c r="AL62" s="148"/>
      <c r="AM62" s="148"/>
      <c r="AN62" s="105" t="s">
        <v>560</v>
      </c>
      <c r="AO62" s="183" t="s">
        <v>240</v>
      </c>
    </row>
    <row r="63" spans="1:41" ht="67.5" customHeight="1">
      <c r="A63" s="501"/>
      <c r="B63" s="528"/>
      <c r="C63" s="531"/>
      <c r="D63" s="531" t="s">
        <v>242</v>
      </c>
      <c r="E63" s="531"/>
      <c r="F63" s="761"/>
      <c r="G63" s="531"/>
      <c r="H63" s="531" t="s">
        <v>571</v>
      </c>
      <c r="I63" s="531" t="s">
        <v>572</v>
      </c>
      <c r="J63" s="626">
        <v>0.2</v>
      </c>
      <c r="K63" s="626"/>
      <c r="L63" s="628">
        <v>0.25</v>
      </c>
      <c r="M63" s="105" t="s">
        <v>573</v>
      </c>
      <c r="N63" s="105" t="s">
        <v>445</v>
      </c>
      <c r="O63" s="531" t="s">
        <v>546</v>
      </c>
      <c r="P63" s="106">
        <v>0.5</v>
      </c>
      <c r="Q63" s="409">
        <v>0.1</v>
      </c>
      <c r="R63" s="409"/>
      <c r="S63" s="123">
        <v>45505</v>
      </c>
      <c r="T63" s="123">
        <v>45641</v>
      </c>
      <c r="U63" s="222">
        <v>139</v>
      </c>
      <c r="V63" s="105">
        <v>400</v>
      </c>
      <c r="W63" s="105" t="s">
        <v>396</v>
      </c>
      <c r="X63" s="105" t="s">
        <v>501</v>
      </c>
      <c r="Y63" s="531" t="s">
        <v>502</v>
      </c>
      <c r="Z63" s="531" t="s">
        <v>503</v>
      </c>
      <c r="AA63" s="105" t="s">
        <v>400</v>
      </c>
      <c r="AB63" s="105" t="s">
        <v>574</v>
      </c>
      <c r="AC63" s="165">
        <v>100000000</v>
      </c>
      <c r="AD63" s="105" t="s">
        <v>463</v>
      </c>
      <c r="AE63" s="105" t="s">
        <v>403</v>
      </c>
      <c r="AF63" s="123">
        <v>45534</v>
      </c>
      <c r="AG63" s="123"/>
      <c r="AH63" s="165">
        <v>100000000</v>
      </c>
      <c r="AI63" s="165">
        <v>100000000</v>
      </c>
      <c r="AJ63" s="148"/>
      <c r="AK63" s="148"/>
      <c r="AL63" s="148"/>
      <c r="AM63" s="148"/>
      <c r="AN63" s="105" t="s">
        <v>560</v>
      </c>
      <c r="AO63" s="183" t="s">
        <v>240</v>
      </c>
    </row>
    <row r="64" spans="1:41" ht="55.5" customHeight="1" thickBot="1">
      <c r="A64" s="501"/>
      <c r="B64" s="778"/>
      <c r="C64" s="621"/>
      <c r="D64" s="621"/>
      <c r="E64" s="621"/>
      <c r="F64" s="762"/>
      <c r="G64" s="621"/>
      <c r="H64" s="621"/>
      <c r="I64" s="621"/>
      <c r="J64" s="629"/>
      <c r="K64" s="629"/>
      <c r="L64" s="781"/>
      <c r="M64" s="226" t="s">
        <v>575</v>
      </c>
      <c r="N64" s="226" t="s">
        <v>445</v>
      </c>
      <c r="O64" s="621"/>
      <c r="P64" s="337">
        <v>0.5</v>
      </c>
      <c r="Q64" s="410">
        <v>0.1</v>
      </c>
      <c r="R64" s="410"/>
      <c r="S64" s="338">
        <v>45505</v>
      </c>
      <c r="T64" s="338">
        <v>45641</v>
      </c>
      <c r="U64" s="339">
        <v>139</v>
      </c>
      <c r="V64" s="226">
        <v>400</v>
      </c>
      <c r="W64" s="226" t="s">
        <v>396</v>
      </c>
      <c r="X64" s="226" t="s">
        <v>501</v>
      </c>
      <c r="Y64" s="621"/>
      <c r="Z64" s="621"/>
      <c r="AA64" s="226" t="s">
        <v>400</v>
      </c>
      <c r="AB64" s="340" t="s">
        <v>504</v>
      </c>
      <c r="AC64" s="341">
        <v>300000000</v>
      </c>
      <c r="AD64" s="226" t="s">
        <v>463</v>
      </c>
      <c r="AE64" s="226" t="s">
        <v>403</v>
      </c>
      <c r="AF64" s="338">
        <v>45534</v>
      </c>
      <c r="AG64" s="338"/>
      <c r="AH64" s="341">
        <v>300000000</v>
      </c>
      <c r="AI64" s="341">
        <v>300000000</v>
      </c>
      <c r="AJ64" s="319"/>
      <c r="AK64" s="319"/>
      <c r="AL64" s="319"/>
      <c r="AM64" s="319"/>
      <c r="AN64" s="226" t="s">
        <v>560</v>
      </c>
      <c r="AO64" s="342" t="s">
        <v>240</v>
      </c>
    </row>
    <row r="65" spans="1:41" ht="72" customHeight="1">
      <c r="A65" s="501"/>
      <c r="B65" s="533" t="s">
        <v>253</v>
      </c>
      <c r="C65" s="535" t="s">
        <v>254</v>
      </c>
      <c r="D65" s="774" t="s">
        <v>256</v>
      </c>
      <c r="E65" s="535" t="s">
        <v>576</v>
      </c>
      <c r="F65" s="770">
        <v>2024130010075</v>
      </c>
      <c r="G65" s="535" t="s">
        <v>577</v>
      </c>
      <c r="H65" s="535" t="s">
        <v>578</v>
      </c>
      <c r="I65" s="535" t="s">
        <v>579</v>
      </c>
      <c r="J65" s="627">
        <v>0.33</v>
      </c>
      <c r="K65" s="627"/>
      <c r="L65" s="773">
        <v>0</v>
      </c>
      <c r="M65" s="189" t="s">
        <v>580</v>
      </c>
      <c r="N65" s="189" t="s">
        <v>445</v>
      </c>
      <c r="O65" s="535" t="s">
        <v>581</v>
      </c>
      <c r="P65" s="191">
        <v>0.5</v>
      </c>
      <c r="Q65" s="411">
        <v>3.3E-3</v>
      </c>
      <c r="R65" s="408"/>
      <c r="S65" s="343">
        <v>45505</v>
      </c>
      <c r="T65" s="343">
        <v>45641</v>
      </c>
      <c r="U65" s="190">
        <v>139</v>
      </c>
      <c r="V65" s="189">
        <v>300</v>
      </c>
      <c r="W65" s="189" t="s">
        <v>396</v>
      </c>
      <c r="X65" s="189" t="s">
        <v>501</v>
      </c>
      <c r="Y65" s="535" t="s">
        <v>502</v>
      </c>
      <c r="Z65" s="535" t="s">
        <v>503</v>
      </c>
      <c r="AA65" s="189" t="s">
        <v>400</v>
      </c>
      <c r="AB65" s="344" t="s">
        <v>520</v>
      </c>
      <c r="AC65" s="345">
        <v>19200000</v>
      </c>
      <c r="AD65" s="189" t="s">
        <v>419</v>
      </c>
      <c r="AE65" s="189" t="s">
        <v>403</v>
      </c>
      <c r="AF65" s="343">
        <v>45534</v>
      </c>
      <c r="AG65" s="343"/>
      <c r="AH65" s="345">
        <v>19200000</v>
      </c>
      <c r="AI65" s="345">
        <v>19200000</v>
      </c>
      <c r="AJ65" s="309"/>
      <c r="AK65" s="309"/>
      <c r="AL65" s="309"/>
      <c r="AM65" s="309"/>
      <c r="AN65" s="189" t="s">
        <v>560</v>
      </c>
      <c r="AO65" s="193" t="s">
        <v>254</v>
      </c>
    </row>
    <row r="66" spans="1:41" ht="62.25" customHeight="1">
      <c r="A66" s="501"/>
      <c r="B66" s="779"/>
      <c r="C66" s="766"/>
      <c r="D66" s="775"/>
      <c r="E66" s="766"/>
      <c r="F66" s="771"/>
      <c r="G66" s="766"/>
      <c r="H66" s="766"/>
      <c r="I66" s="766"/>
      <c r="J66" s="626"/>
      <c r="K66" s="626"/>
      <c r="L66" s="768"/>
      <c r="M66" s="108" t="s">
        <v>582</v>
      </c>
      <c r="N66" s="108" t="s">
        <v>445</v>
      </c>
      <c r="O66" s="766"/>
      <c r="P66" s="109">
        <v>0</v>
      </c>
      <c r="Q66" s="409">
        <v>0</v>
      </c>
      <c r="R66" s="409"/>
      <c r="S66" s="124">
        <v>45505</v>
      </c>
      <c r="T66" s="124">
        <v>45641</v>
      </c>
      <c r="U66" s="260">
        <v>139</v>
      </c>
      <c r="V66" s="108">
        <v>300</v>
      </c>
      <c r="W66" s="108" t="s">
        <v>396</v>
      </c>
      <c r="X66" s="108" t="s">
        <v>501</v>
      </c>
      <c r="Y66" s="766"/>
      <c r="Z66" s="766"/>
      <c r="AA66" s="108" t="s">
        <v>400</v>
      </c>
      <c r="AB66" s="125" t="s">
        <v>520</v>
      </c>
      <c r="AC66" s="126">
        <v>19000000</v>
      </c>
      <c r="AD66" s="108" t="s">
        <v>419</v>
      </c>
      <c r="AE66" s="108" t="s">
        <v>403</v>
      </c>
      <c r="AF66" s="124">
        <v>45534</v>
      </c>
      <c r="AG66" s="124"/>
      <c r="AH66" s="126">
        <v>19000000</v>
      </c>
      <c r="AI66" s="126">
        <v>19000000</v>
      </c>
      <c r="AJ66" s="148"/>
      <c r="AK66" s="148"/>
      <c r="AL66" s="148"/>
      <c r="AM66" s="148"/>
      <c r="AN66" s="108" t="s">
        <v>560</v>
      </c>
      <c r="AO66" s="346" t="s">
        <v>254</v>
      </c>
    </row>
    <row r="67" spans="1:41" ht="71.25" customHeight="1">
      <c r="A67" s="501"/>
      <c r="B67" s="779"/>
      <c r="C67" s="766"/>
      <c r="D67" s="775"/>
      <c r="E67" s="766"/>
      <c r="F67" s="771"/>
      <c r="G67" s="766"/>
      <c r="H67" s="766"/>
      <c r="I67" s="766"/>
      <c r="J67" s="626"/>
      <c r="K67" s="626"/>
      <c r="L67" s="768"/>
      <c r="M67" s="108" t="s">
        <v>583</v>
      </c>
      <c r="N67" s="108" t="s">
        <v>445</v>
      </c>
      <c r="O67" s="766"/>
      <c r="P67" s="109">
        <v>0</v>
      </c>
      <c r="Q67" s="409">
        <v>0</v>
      </c>
      <c r="R67" s="409"/>
      <c r="S67" s="124">
        <v>45505</v>
      </c>
      <c r="T67" s="124">
        <v>45641</v>
      </c>
      <c r="U67" s="260">
        <v>139</v>
      </c>
      <c r="V67" s="108">
        <v>300</v>
      </c>
      <c r="W67" s="108" t="s">
        <v>396</v>
      </c>
      <c r="X67" s="108" t="s">
        <v>501</v>
      </c>
      <c r="Y67" s="766"/>
      <c r="Z67" s="766"/>
      <c r="AA67" s="108" t="s">
        <v>400</v>
      </c>
      <c r="AB67" s="125" t="s">
        <v>574</v>
      </c>
      <c r="AC67" s="126">
        <v>66400000</v>
      </c>
      <c r="AD67" s="108" t="s">
        <v>463</v>
      </c>
      <c r="AE67" s="108" t="s">
        <v>403</v>
      </c>
      <c r="AF67" s="124">
        <v>45534</v>
      </c>
      <c r="AG67" s="124"/>
      <c r="AH67" s="126">
        <v>66400000</v>
      </c>
      <c r="AI67" s="126">
        <v>66400000</v>
      </c>
      <c r="AJ67" s="148"/>
      <c r="AK67" s="148"/>
      <c r="AL67" s="148"/>
      <c r="AM67" s="148"/>
      <c r="AN67" s="108" t="s">
        <v>560</v>
      </c>
      <c r="AO67" s="346" t="s">
        <v>254</v>
      </c>
    </row>
    <row r="68" spans="1:41" ht="55.5" customHeight="1">
      <c r="A68" s="501"/>
      <c r="B68" s="779"/>
      <c r="C68" s="766"/>
      <c r="D68" s="775"/>
      <c r="E68" s="766"/>
      <c r="F68" s="771"/>
      <c r="G68" s="766"/>
      <c r="H68" s="766"/>
      <c r="I68" s="766"/>
      <c r="J68" s="626"/>
      <c r="K68" s="626"/>
      <c r="L68" s="768"/>
      <c r="M68" s="108" t="s">
        <v>584</v>
      </c>
      <c r="N68" s="108" t="s">
        <v>445</v>
      </c>
      <c r="O68" s="766"/>
      <c r="P68" s="109">
        <v>0</v>
      </c>
      <c r="Q68" s="409">
        <v>0</v>
      </c>
      <c r="R68" s="409"/>
      <c r="S68" s="124">
        <v>45505</v>
      </c>
      <c r="T68" s="124">
        <v>45641</v>
      </c>
      <c r="U68" s="260">
        <v>139</v>
      </c>
      <c r="V68" s="108">
        <v>300</v>
      </c>
      <c r="W68" s="108" t="s">
        <v>396</v>
      </c>
      <c r="X68" s="108" t="s">
        <v>501</v>
      </c>
      <c r="Y68" s="766"/>
      <c r="Z68" s="766"/>
      <c r="AA68" s="108" t="s">
        <v>507</v>
      </c>
      <c r="AB68" s="108" t="s">
        <v>508</v>
      </c>
      <c r="AC68" s="126">
        <v>0</v>
      </c>
      <c r="AD68" s="108" t="s">
        <v>508</v>
      </c>
      <c r="AE68" s="108" t="s">
        <v>508</v>
      </c>
      <c r="AF68" s="124" t="s">
        <v>510</v>
      </c>
      <c r="AG68" s="124"/>
      <c r="AH68" s="126">
        <v>0</v>
      </c>
      <c r="AI68" s="126">
        <v>0</v>
      </c>
      <c r="AJ68" s="148"/>
      <c r="AK68" s="148"/>
      <c r="AL68" s="148"/>
      <c r="AM68" s="148"/>
      <c r="AN68" s="108" t="s">
        <v>560</v>
      </c>
      <c r="AO68" s="346" t="s">
        <v>254</v>
      </c>
    </row>
    <row r="69" spans="1:41" ht="48.75" customHeight="1">
      <c r="A69" s="501"/>
      <c r="B69" s="779"/>
      <c r="C69" s="766"/>
      <c r="D69" s="766" t="s">
        <v>259</v>
      </c>
      <c r="E69" s="766"/>
      <c r="F69" s="771"/>
      <c r="G69" s="766"/>
      <c r="H69" s="766" t="s">
        <v>585</v>
      </c>
      <c r="I69" s="766" t="s">
        <v>586</v>
      </c>
      <c r="J69" s="626">
        <v>0</v>
      </c>
      <c r="K69" s="626"/>
      <c r="L69" s="768">
        <f>'[2]1. ESTRATÉGICO'!L31</f>
        <v>0</v>
      </c>
      <c r="M69" s="108" t="s">
        <v>587</v>
      </c>
      <c r="N69" s="108" t="s">
        <v>445</v>
      </c>
      <c r="O69" s="766" t="s">
        <v>588</v>
      </c>
      <c r="P69" s="109">
        <v>0</v>
      </c>
      <c r="Q69" s="409">
        <v>0</v>
      </c>
      <c r="R69" s="409"/>
      <c r="S69" s="124">
        <v>45505</v>
      </c>
      <c r="T69" s="124">
        <v>45641</v>
      </c>
      <c r="U69" s="260">
        <v>139</v>
      </c>
      <c r="V69" s="108">
        <v>300</v>
      </c>
      <c r="W69" s="108" t="s">
        <v>396</v>
      </c>
      <c r="X69" s="108" t="s">
        <v>501</v>
      </c>
      <c r="Y69" s="766" t="s">
        <v>502</v>
      </c>
      <c r="Z69" s="766" t="s">
        <v>503</v>
      </c>
      <c r="AA69" s="108" t="s">
        <v>400</v>
      </c>
      <c r="AB69" s="125" t="s">
        <v>520</v>
      </c>
      <c r="AC69" s="126">
        <v>19000000</v>
      </c>
      <c r="AD69" s="108" t="s">
        <v>419</v>
      </c>
      <c r="AE69" s="108" t="s">
        <v>403</v>
      </c>
      <c r="AF69" s="124">
        <v>45534</v>
      </c>
      <c r="AG69" s="124"/>
      <c r="AH69" s="126">
        <v>19000000</v>
      </c>
      <c r="AI69" s="126">
        <v>19000000</v>
      </c>
      <c r="AJ69" s="148"/>
      <c r="AK69" s="148"/>
      <c r="AL69" s="148"/>
      <c r="AM69" s="148"/>
      <c r="AN69" s="108" t="s">
        <v>560</v>
      </c>
      <c r="AO69" s="346" t="s">
        <v>254</v>
      </c>
    </row>
    <row r="70" spans="1:41" ht="60" customHeight="1">
      <c r="A70" s="501"/>
      <c r="B70" s="779"/>
      <c r="C70" s="766"/>
      <c r="D70" s="766"/>
      <c r="E70" s="766"/>
      <c r="F70" s="771"/>
      <c r="G70" s="766"/>
      <c r="H70" s="766"/>
      <c r="I70" s="766"/>
      <c r="J70" s="626"/>
      <c r="K70" s="626"/>
      <c r="L70" s="768"/>
      <c r="M70" s="108" t="s">
        <v>589</v>
      </c>
      <c r="N70" s="108" t="s">
        <v>445</v>
      </c>
      <c r="O70" s="766"/>
      <c r="P70" s="109">
        <v>0</v>
      </c>
      <c r="Q70" s="409">
        <v>0</v>
      </c>
      <c r="R70" s="409"/>
      <c r="S70" s="124">
        <v>45505</v>
      </c>
      <c r="T70" s="124">
        <v>45641</v>
      </c>
      <c r="U70" s="260">
        <v>139</v>
      </c>
      <c r="V70" s="108">
        <v>300</v>
      </c>
      <c r="W70" s="108" t="s">
        <v>396</v>
      </c>
      <c r="X70" s="108" t="s">
        <v>501</v>
      </c>
      <c r="Y70" s="766"/>
      <c r="Z70" s="766"/>
      <c r="AA70" s="108" t="s">
        <v>400</v>
      </c>
      <c r="AB70" s="125" t="s">
        <v>520</v>
      </c>
      <c r="AC70" s="126">
        <v>55000000</v>
      </c>
      <c r="AD70" s="108" t="s">
        <v>419</v>
      </c>
      <c r="AE70" s="108" t="s">
        <v>403</v>
      </c>
      <c r="AF70" s="124">
        <v>45534</v>
      </c>
      <c r="AG70" s="124"/>
      <c r="AH70" s="126">
        <v>55000000</v>
      </c>
      <c r="AI70" s="126">
        <v>55000000</v>
      </c>
      <c r="AJ70" s="148"/>
      <c r="AK70" s="148"/>
      <c r="AL70" s="148"/>
      <c r="AM70" s="148"/>
      <c r="AN70" s="108" t="s">
        <v>560</v>
      </c>
      <c r="AO70" s="346" t="s">
        <v>254</v>
      </c>
    </row>
    <row r="71" spans="1:41" ht="79.5" customHeight="1">
      <c r="A71" s="501"/>
      <c r="B71" s="779"/>
      <c r="C71" s="766"/>
      <c r="D71" s="766"/>
      <c r="E71" s="766"/>
      <c r="F71" s="771"/>
      <c r="G71" s="766"/>
      <c r="H71" s="766"/>
      <c r="I71" s="766"/>
      <c r="J71" s="626"/>
      <c r="K71" s="626"/>
      <c r="L71" s="768"/>
      <c r="M71" s="108" t="s">
        <v>590</v>
      </c>
      <c r="N71" s="108" t="s">
        <v>445</v>
      </c>
      <c r="O71" s="766"/>
      <c r="P71" s="109">
        <v>0</v>
      </c>
      <c r="Q71" s="409">
        <v>0</v>
      </c>
      <c r="R71" s="409"/>
      <c r="S71" s="124">
        <v>45505</v>
      </c>
      <c r="T71" s="124">
        <v>45641</v>
      </c>
      <c r="U71" s="260">
        <v>139</v>
      </c>
      <c r="V71" s="108">
        <v>300</v>
      </c>
      <c r="W71" s="108" t="s">
        <v>396</v>
      </c>
      <c r="X71" s="108" t="s">
        <v>501</v>
      </c>
      <c r="Y71" s="766"/>
      <c r="Z71" s="766"/>
      <c r="AA71" s="108" t="s">
        <v>400</v>
      </c>
      <c r="AB71" s="125" t="s">
        <v>520</v>
      </c>
      <c r="AC71" s="126">
        <v>55000000</v>
      </c>
      <c r="AD71" s="108" t="s">
        <v>419</v>
      </c>
      <c r="AE71" s="108" t="s">
        <v>403</v>
      </c>
      <c r="AF71" s="124">
        <v>45534</v>
      </c>
      <c r="AG71" s="124"/>
      <c r="AH71" s="126">
        <v>55000000</v>
      </c>
      <c r="AI71" s="126">
        <v>55000000</v>
      </c>
      <c r="AJ71" s="148"/>
      <c r="AK71" s="148"/>
      <c r="AL71" s="148"/>
      <c r="AM71" s="148"/>
      <c r="AN71" s="108" t="s">
        <v>560</v>
      </c>
      <c r="AO71" s="346" t="s">
        <v>254</v>
      </c>
    </row>
    <row r="72" spans="1:41" ht="71.25" customHeight="1">
      <c r="A72" s="501"/>
      <c r="B72" s="779"/>
      <c r="C72" s="766"/>
      <c r="D72" s="766"/>
      <c r="E72" s="766"/>
      <c r="F72" s="771"/>
      <c r="G72" s="766"/>
      <c r="H72" s="766"/>
      <c r="I72" s="766"/>
      <c r="J72" s="626"/>
      <c r="K72" s="626"/>
      <c r="L72" s="768"/>
      <c r="M72" s="108" t="s">
        <v>591</v>
      </c>
      <c r="N72" s="108" t="s">
        <v>445</v>
      </c>
      <c r="O72" s="766"/>
      <c r="P72" s="109">
        <v>0</v>
      </c>
      <c r="Q72" s="409">
        <v>0</v>
      </c>
      <c r="R72" s="409"/>
      <c r="S72" s="124">
        <v>45505</v>
      </c>
      <c r="T72" s="124">
        <v>45641</v>
      </c>
      <c r="U72" s="108">
        <v>139</v>
      </c>
      <c r="V72" s="108">
        <v>300</v>
      </c>
      <c r="W72" s="108" t="s">
        <v>396</v>
      </c>
      <c r="X72" s="108" t="s">
        <v>501</v>
      </c>
      <c r="Y72" s="766"/>
      <c r="Z72" s="766"/>
      <c r="AA72" s="108" t="s">
        <v>400</v>
      </c>
      <c r="AB72" s="125" t="s">
        <v>520</v>
      </c>
      <c r="AC72" s="126">
        <v>39800000</v>
      </c>
      <c r="AD72" s="108" t="s">
        <v>419</v>
      </c>
      <c r="AE72" s="108" t="s">
        <v>403</v>
      </c>
      <c r="AF72" s="124">
        <v>45534</v>
      </c>
      <c r="AG72" s="124"/>
      <c r="AH72" s="126">
        <v>39800000</v>
      </c>
      <c r="AI72" s="126">
        <v>39800000</v>
      </c>
      <c r="AJ72" s="148"/>
      <c r="AK72" s="148"/>
      <c r="AL72" s="148"/>
      <c r="AM72" s="148"/>
      <c r="AN72" s="108" t="s">
        <v>560</v>
      </c>
      <c r="AO72" s="346" t="s">
        <v>254</v>
      </c>
    </row>
    <row r="73" spans="1:41" ht="54" customHeight="1" thickBot="1">
      <c r="A73" s="546"/>
      <c r="B73" s="780"/>
      <c r="C73" s="767"/>
      <c r="D73" s="767"/>
      <c r="E73" s="767"/>
      <c r="F73" s="772"/>
      <c r="G73" s="767"/>
      <c r="H73" s="767"/>
      <c r="I73" s="767"/>
      <c r="J73" s="629"/>
      <c r="K73" s="629"/>
      <c r="L73" s="769"/>
      <c r="M73" s="225" t="s">
        <v>592</v>
      </c>
      <c r="N73" s="225" t="s">
        <v>445</v>
      </c>
      <c r="O73" s="767"/>
      <c r="P73" s="347">
        <v>0</v>
      </c>
      <c r="Q73" s="410">
        <v>0</v>
      </c>
      <c r="R73" s="410"/>
      <c r="S73" s="348">
        <v>45505</v>
      </c>
      <c r="T73" s="348">
        <v>45641</v>
      </c>
      <c r="U73" s="225">
        <v>139</v>
      </c>
      <c r="V73" s="225">
        <v>300</v>
      </c>
      <c r="W73" s="225" t="s">
        <v>396</v>
      </c>
      <c r="X73" s="225" t="s">
        <v>501</v>
      </c>
      <c r="Y73" s="767"/>
      <c r="Z73" s="767"/>
      <c r="AA73" s="225" t="s">
        <v>400</v>
      </c>
      <c r="AB73" s="349" t="s">
        <v>504</v>
      </c>
      <c r="AC73" s="350">
        <v>176600000</v>
      </c>
      <c r="AD73" s="225" t="s">
        <v>463</v>
      </c>
      <c r="AE73" s="225" t="s">
        <v>403</v>
      </c>
      <c r="AF73" s="348">
        <v>45534</v>
      </c>
      <c r="AG73" s="348"/>
      <c r="AH73" s="350">
        <v>176600000</v>
      </c>
      <c r="AI73" s="350">
        <v>176600000</v>
      </c>
      <c r="AJ73" s="319"/>
      <c r="AK73" s="319"/>
      <c r="AL73" s="319"/>
      <c r="AM73" s="319"/>
      <c r="AN73" s="225" t="s">
        <v>560</v>
      </c>
      <c r="AO73" s="351" t="s">
        <v>254</v>
      </c>
    </row>
    <row r="74" spans="1:41" ht="45" customHeight="1">
      <c r="A74" s="545" t="s">
        <v>264</v>
      </c>
      <c r="B74" s="537" t="s">
        <v>265</v>
      </c>
      <c r="C74" s="540" t="s">
        <v>254</v>
      </c>
      <c r="D74" s="540" t="s">
        <v>267</v>
      </c>
      <c r="E74" s="540" t="s">
        <v>593</v>
      </c>
      <c r="F74" s="786">
        <v>2024130010078</v>
      </c>
      <c r="G74" s="540" t="s">
        <v>594</v>
      </c>
      <c r="H74" s="540" t="s">
        <v>595</v>
      </c>
      <c r="I74" s="540" t="s">
        <v>572</v>
      </c>
      <c r="J74" s="627">
        <v>0.3</v>
      </c>
      <c r="K74" s="627"/>
      <c r="L74" s="789">
        <v>0.3</v>
      </c>
      <c r="M74" s="198" t="s">
        <v>596</v>
      </c>
      <c r="N74" s="198" t="s">
        <v>445</v>
      </c>
      <c r="O74" s="540" t="s">
        <v>597</v>
      </c>
      <c r="P74" s="199">
        <v>0.2</v>
      </c>
      <c r="Q74" s="408">
        <v>0.5</v>
      </c>
      <c r="R74" s="408"/>
      <c r="S74" s="352">
        <v>45505</v>
      </c>
      <c r="T74" s="352">
        <v>45641</v>
      </c>
      <c r="U74" s="353">
        <v>139</v>
      </c>
      <c r="V74" s="198">
        <v>10000</v>
      </c>
      <c r="W74" s="198" t="s">
        <v>396</v>
      </c>
      <c r="X74" s="198" t="s">
        <v>501</v>
      </c>
      <c r="Y74" s="540" t="s">
        <v>502</v>
      </c>
      <c r="Z74" s="540" t="s">
        <v>503</v>
      </c>
      <c r="AA74" s="198" t="s">
        <v>400</v>
      </c>
      <c r="AB74" s="198" t="s">
        <v>504</v>
      </c>
      <c r="AC74" s="354">
        <v>400000000</v>
      </c>
      <c r="AD74" s="198" t="s">
        <v>463</v>
      </c>
      <c r="AE74" s="198" t="s">
        <v>403</v>
      </c>
      <c r="AF74" s="352">
        <v>45534</v>
      </c>
      <c r="AG74" s="352"/>
      <c r="AH74" s="354">
        <v>400000000</v>
      </c>
      <c r="AI74" s="354">
        <v>400000000</v>
      </c>
      <c r="AJ74" s="309"/>
      <c r="AK74" s="309"/>
      <c r="AL74" s="309"/>
      <c r="AM74" s="309"/>
      <c r="AN74" s="198" t="s">
        <v>598</v>
      </c>
      <c r="AO74" s="201" t="s">
        <v>599</v>
      </c>
    </row>
    <row r="75" spans="1:41" ht="36" customHeight="1">
      <c r="A75" s="501"/>
      <c r="B75" s="538"/>
      <c r="C75" s="541"/>
      <c r="D75" s="541"/>
      <c r="E75" s="541"/>
      <c r="F75" s="787"/>
      <c r="G75" s="541"/>
      <c r="H75" s="541"/>
      <c r="I75" s="541"/>
      <c r="J75" s="626"/>
      <c r="K75" s="626"/>
      <c r="L75" s="784"/>
      <c r="M75" s="110" t="s">
        <v>600</v>
      </c>
      <c r="N75" s="110" t="s">
        <v>445</v>
      </c>
      <c r="O75" s="541"/>
      <c r="P75" s="111">
        <v>0.2</v>
      </c>
      <c r="Q75" s="409">
        <v>0</v>
      </c>
      <c r="R75" s="409"/>
      <c r="S75" s="127">
        <v>45505</v>
      </c>
      <c r="T75" s="127">
        <v>45641</v>
      </c>
      <c r="U75" s="248">
        <v>139</v>
      </c>
      <c r="V75" s="110">
        <v>10000</v>
      </c>
      <c r="W75" s="110" t="s">
        <v>396</v>
      </c>
      <c r="X75" s="110" t="s">
        <v>501</v>
      </c>
      <c r="Y75" s="541"/>
      <c r="Z75" s="541"/>
      <c r="AA75" s="110" t="s">
        <v>400</v>
      </c>
      <c r="AB75" s="110" t="s">
        <v>504</v>
      </c>
      <c r="AC75" s="128">
        <v>200000000</v>
      </c>
      <c r="AD75" s="110" t="s">
        <v>463</v>
      </c>
      <c r="AE75" s="110" t="s">
        <v>403</v>
      </c>
      <c r="AF75" s="127">
        <v>45534</v>
      </c>
      <c r="AG75" s="127"/>
      <c r="AH75" s="128">
        <v>200000000</v>
      </c>
      <c r="AI75" s="128">
        <v>200000000</v>
      </c>
      <c r="AJ75" s="148"/>
      <c r="AK75" s="148"/>
      <c r="AL75" s="148"/>
      <c r="AM75" s="148"/>
      <c r="AN75" s="110" t="s">
        <v>598</v>
      </c>
      <c r="AO75" s="355" t="s">
        <v>599</v>
      </c>
    </row>
    <row r="76" spans="1:41" ht="58.5" customHeight="1">
      <c r="A76" s="501"/>
      <c r="B76" s="538"/>
      <c r="C76" s="541"/>
      <c r="D76" s="541"/>
      <c r="E76" s="541"/>
      <c r="F76" s="787"/>
      <c r="G76" s="541"/>
      <c r="H76" s="541"/>
      <c r="I76" s="541"/>
      <c r="J76" s="626"/>
      <c r="K76" s="626"/>
      <c r="L76" s="784"/>
      <c r="M76" s="110" t="s">
        <v>601</v>
      </c>
      <c r="N76" s="110" t="s">
        <v>445</v>
      </c>
      <c r="O76" s="541"/>
      <c r="P76" s="111">
        <v>0.2</v>
      </c>
      <c r="Q76" s="409">
        <v>0</v>
      </c>
      <c r="R76" s="409"/>
      <c r="S76" s="127">
        <v>45505</v>
      </c>
      <c r="T76" s="127">
        <v>45641</v>
      </c>
      <c r="U76" s="248">
        <v>139</v>
      </c>
      <c r="V76" s="110">
        <v>10000</v>
      </c>
      <c r="W76" s="110" t="s">
        <v>396</v>
      </c>
      <c r="X76" s="110" t="s">
        <v>501</v>
      </c>
      <c r="Y76" s="541"/>
      <c r="Z76" s="541"/>
      <c r="AA76" s="110" t="s">
        <v>400</v>
      </c>
      <c r="AB76" s="110" t="s">
        <v>504</v>
      </c>
      <c r="AC76" s="128">
        <v>100000000</v>
      </c>
      <c r="AD76" s="110" t="s">
        <v>463</v>
      </c>
      <c r="AE76" s="110" t="s">
        <v>403</v>
      </c>
      <c r="AF76" s="127">
        <v>45534</v>
      </c>
      <c r="AG76" s="127"/>
      <c r="AH76" s="128">
        <v>100000000</v>
      </c>
      <c r="AI76" s="128">
        <v>100000000</v>
      </c>
      <c r="AJ76" s="148"/>
      <c r="AK76" s="148"/>
      <c r="AL76" s="148"/>
      <c r="AM76" s="148"/>
      <c r="AN76" s="110" t="s">
        <v>598</v>
      </c>
      <c r="AO76" s="355" t="s">
        <v>599</v>
      </c>
    </row>
    <row r="77" spans="1:41" ht="37.5" customHeight="1">
      <c r="A77" s="501"/>
      <c r="B77" s="538"/>
      <c r="C77" s="541"/>
      <c r="D77" s="541"/>
      <c r="E77" s="541"/>
      <c r="F77" s="787"/>
      <c r="G77" s="541"/>
      <c r="H77" s="541"/>
      <c r="I77" s="541"/>
      <c r="J77" s="626"/>
      <c r="K77" s="626"/>
      <c r="L77" s="784"/>
      <c r="M77" s="110" t="s">
        <v>602</v>
      </c>
      <c r="N77" s="110" t="s">
        <v>445</v>
      </c>
      <c r="O77" s="541"/>
      <c r="P77" s="111">
        <v>0.2</v>
      </c>
      <c r="Q77" s="409">
        <v>0</v>
      </c>
      <c r="R77" s="409"/>
      <c r="S77" s="127">
        <v>45505</v>
      </c>
      <c r="T77" s="127">
        <v>45641</v>
      </c>
      <c r="U77" s="248">
        <v>139</v>
      </c>
      <c r="V77" s="110">
        <v>10000</v>
      </c>
      <c r="W77" s="110" t="s">
        <v>396</v>
      </c>
      <c r="X77" s="110" t="s">
        <v>501</v>
      </c>
      <c r="Y77" s="541"/>
      <c r="Z77" s="541"/>
      <c r="AA77" s="110" t="s">
        <v>400</v>
      </c>
      <c r="AB77" s="110" t="s">
        <v>504</v>
      </c>
      <c r="AC77" s="128">
        <v>340000000</v>
      </c>
      <c r="AD77" s="110" t="s">
        <v>463</v>
      </c>
      <c r="AE77" s="110" t="s">
        <v>403</v>
      </c>
      <c r="AF77" s="127">
        <v>45534</v>
      </c>
      <c r="AG77" s="127"/>
      <c r="AH77" s="128">
        <v>340000000</v>
      </c>
      <c r="AI77" s="128">
        <v>340000000</v>
      </c>
      <c r="AJ77" s="148"/>
      <c r="AK77" s="148"/>
      <c r="AL77" s="148"/>
      <c r="AM77" s="148"/>
      <c r="AN77" s="110" t="s">
        <v>598</v>
      </c>
      <c r="AO77" s="355" t="s">
        <v>599</v>
      </c>
    </row>
    <row r="78" spans="1:41" ht="39" customHeight="1">
      <c r="A78" s="501"/>
      <c r="B78" s="538"/>
      <c r="C78" s="541"/>
      <c r="D78" s="541"/>
      <c r="E78" s="541"/>
      <c r="F78" s="787"/>
      <c r="G78" s="541"/>
      <c r="H78" s="541"/>
      <c r="I78" s="541"/>
      <c r="J78" s="626"/>
      <c r="K78" s="626"/>
      <c r="L78" s="784"/>
      <c r="M78" s="110" t="s">
        <v>603</v>
      </c>
      <c r="N78" s="110" t="s">
        <v>445</v>
      </c>
      <c r="O78" s="541"/>
      <c r="P78" s="111">
        <v>0.2</v>
      </c>
      <c r="Q78" s="409">
        <v>0</v>
      </c>
      <c r="R78" s="409"/>
      <c r="S78" s="127">
        <v>45505</v>
      </c>
      <c r="T78" s="127">
        <v>45641</v>
      </c>
      <c r="U78" s="248">
        <v>139</v>
      </c>
      <c r="V78" s="110">
        <v>10000</v>
      </c>
      <c r="W78" s="110" t="s">
        <v>396</v>
      </c>
      <c r="X78" s="110" t="s">
        <v>501</v>
      </c>
      <c r="Y78" s="541"/>
      <c r="Z78" s="541"/>
      <c r="AA78" s="110" t="s">
        <v>400</v>
      </c>
      <c r="AB78" s="110" t="s">
        <v>520</v>
      </c>
      <c r="AC78" s="128">
        <v>50000000</v>
      </c>
      <c r="AD78" s="110" t="s">
        <v>419</v>
      </c>
      <c r="AE78" s="110" t="s">
        <v>403</v>
      </c>
      <c r="AF78" s="127">
        <v>45534</v>
      </c>
      <c r="AG78" s="127"/>
      <c r="AH78" s="128">
        <v>50000000</v>
      </c>
      <c r="AI78" s="128">
        <v>50000000</v>
      </c>
      <c r="AJ78" s="148"/>
      <c r="AK78" s="148"/>
      <c r="AL78" s="148"/>
      <c r="AM78" s="148"/>
      <c r="AN78" s="110" t="s">
        <v>598</v>
      </c>
      <c r="AO78" s="355" t="s">
        <v>599</v>
      </c>
    </row>
    <row r="79" spans="1:41" ht="54.75" customHeight="1">
      <c r="A79" s="501"/>
      <c r="B79" s="538"/>
      <c r="C79" s="541"/>
      <c r="D79" s="541" t="s">
        <v>269</v>
      </c>
      <c r="E79" s="541"/>
      <c r="F79" s="787"/>
      <c r="G79" s="541"/>
      <c r="H79" s="541" t="s">
        <v>604</v>
      </c>
      <c r="I79" s="541" t="s">
        <v>605</v>
      </c>
      <c r="J79" s="626">
        <v>0</v>
      </c>
      <c r="K79" s="626"/>
      <c r="L79" s="784">
        <v>0.25</v>
      </c>
      <c r="M79" s="110" t="s">
        <v>606</v>
      </c>
      <c r="N79" s="110" t="s">
        <v>445</v>
      </c>
      <c r="O79" s="541" t="s">
        <v>607</v>
      </c>
      <c r="P79" s="111">
        <v>0.25</v>
      </c>
      <c r="Q79" s="409">
        <v>0</v>
      </c>
      <c r="R79" s="409"/>
      <c r="S79" s="127">
        <v>45505</v>
      </c>
      <c r="T79" s="127">
        <v>45641</v>
      </c>
      <c r="U79" s="248">
        <v>139</v>
      </c>
      <c r="V79" s="110">
        <v>10000</v>
      </c>
      <c r="W79" s="110" t="s">
        <v>396</v>
      </c>
      <c r="X79" s="110" t="s">
        <v>501</v>
      </c>
      <c r="Y79" s="541" t="s">
        <v>608</v>
      </c>
      <c r="Z79" s="541" t="s">
        <v>503</v>
      </c>
      <c r="AA79" s="110" t="s">
        <v>400</v>
      </c>
      <c r="AB79" s="110" t="s">
        <v>504</v>
      </c>
      <c r="AC79" s="128">
        <v>50000000</v>
      </c>
      <c r="AD79" s="110" t="s">
        <v>463</v>
      </c>
      <c r="AE79" s="110" t="s">
        <v>403</v>
      </c>
      <c r="AF79" s="127">
        <v>45534</v>
      </c>
      <c r="AG79" s="127"/>
      <c r="AH79" s="128">
        <v>50000000</v>
      </c>
      <c r="AI79" s="128">
        <v>50000000</v>
      </c>
      <c r="AJ79" s="148"/>
      <c r="AK79" s="148"/>
      <c r="AL79" s="148"/>
      <c r="AM79" s="148"/>
      <c r="AN79" s="110" t="s">
        <v>598</v>
      </c>
      <c r="AO79" s="355" t="s">
        <v>599</v>
      </c>
    </row>
    <row r="80" spans="1:41" ht="41.25" customHeight="1">
      <c r="A80" s="501"/>
      <c r="B80" s="538"/>
      <c r="C80" s="541"/>
      <c r="D80" s="541"/>
      <c r="E80" s="541"/>
      <c r="F80" s="787"/>
      <c r="G80" s="541"/>
      <c r="H80" s="541"/>
      <c r="I80" s="541"/>
      <c r="J80" s="626"/>
      <c r="K80" s="626"/>
      <c r="L80" s="784"/>
      <c r="M80" s="110" t="s">
        <v>609</v>
      </c>
      <c r="N80" s="110" t="s">
        <v>445</v>
      </c>
      <c r="O80" s="541"/>
      <c r="P80" s="111">
        <v>0.25</v>
      </c>
      <c r="Q80" s="409">
        <v>0</v>
      </c>
      <c r="R80" s="409"/>
      <c r="S80" s="127">
        <v>45505</v>
      </c>
      <c r="T80" s="127">
        <v>45641</v>
      </c>
      <c r="U80" s="248">
        <v>139</v>
      </c>
      <c r="V80" s="110">
        <v>10000</v>
      </c>
      <c r="W80" s="110" t="s">
        <v>396</v>
      </c>
      <c r="X80" s="110" t="s">
        <v>501</v>
      </c>
      <c r="Y80" s="541"/>
      <c r="Z80" s="541"/>
      <c r="AA80" s="110" t="s">
        <v>507</v>
      </c>
      <c r="AB80" s="110" t="s">
        <v>508</v>
      </c>
      <c r="AC80" s="128">
        <v>0</v>
      </c>
      <c r="AD80" s="110" t="s">
        <v>508</v>
      </c>
      <c r="AE80" s="110" t="s">
        <v>508</v>
      </c>
      <c r="AF80" s="127" t="s">
        <v>510</v>
      </c>
      <c r="AG80" s="127"/>
      <c r="AH80" s="128">
        <v>0</v>
      </c>
      <c r="AI80" s="128">
        <v>0</v>
      </c>
      <c r="AJ80" s="148"/>
      <c r="AK80" s="148"/>
      <c r="AL80" s="148"/>
      <c r="AM80" s="148"/>
      <c r="AN80" s="110" t="s">
        <v>598</v>
      </c>
      <c r="AO80" s="355" t="s">
        <v>599</v>
      </c>
    </row>
    <row r="81" spans="1:41" ht="39" customHeight="1">
      <c r="A81" s="501"/>
      <c r="B81" s="538"/>
      <c r="C81" s="541"/>
      <c r="D81" s="541"/>
      <c r="E81" s="541"/>
      <c r="F81" s="787"/>
      <c r="G81" s="541"/>
      <c r="H81" s="541"/>
      <c r="I81" s="541"/>
      <c r="J81" s="626"/>
      <c r="K81" s="626"/>
      <c r="L81" s="784"/>
      <c r="M81" s="110" t="s">
        <v>610</v>
      </c>
      <c r="N81" s="110" t="s">
        <v>445</v>
      </c>
      <c r="O81" s="541"/>
      <c r="P81" s="111">
        <v>0.25</v>
      </c>
      <c r="Q81" s="409">
        <v>0</v>
      </c>
      <c r="R81" s="409"/>
      <c r="S81" s="127">
        <v>45505</v>
      </c>
      <c r="T81" s="127">
        <v>45641</v>
      </c>
      <c r="U81" s="248">
        <v>139</v>
      </c>
      <c r="V81" s="110">
        <v>10000</v>
      </c>
      <c r="W81" s="110" t="s">
        <v>396</v>
      </c>
      <c r="X81" s="110" t="s">
        <v>501</v>
      </c>
      <c r="Y81" s="541"/>
      <c r="Z81" s="541"/>
      <c r="AA81" s="110" t="s">
        <v>507</v>
      </c>
      <c r="AB81" s="110" t="s">
        <v>508</v>
      </c>
      <c r="AC81" s="128">
        <v>0</v>
      </c>
      <c r="AD81" s="110" t="s">
        <v>508</v>
      </c>
      <c r="AE81" s="110" t="s">
        <v>508</v>
      </c>
      <c r="AF81" s="127" t="s">
        <v>510</v>
      </c>
      <c r="AG81" s="127"/>
      <c r="AH81" s="128">
        <v>0</v>
      </c>
      <c r="AI81" s="128">
        <v>0</v>
      </c>
      <c r="AJ81" s="148"/>
      <c r="AK81" s="148"/>
      <c r="AL81" s="148"/>
      <c r="AM81" s="148"/>
      <c r="AN81" s="110" t="s">
        <v>598</v>
      </c>
      <c r="AO81" s="355" t="s">
        <v>599</v>
      </c>
    </row>
    <row r="82" spans="1:41" ht="28.5" customHeight="1">
      <c r="A82" s="501"/>
      <c r="B82" s="538"/>
      <c r="C82" s="541"/>
      <c r="D82" s="541"/>
      <c r="E82" s="541"/>
      <c r="F82" s="787"/>
      <c r="G82" s="541"/>
      <c r="H82" s="541"/>
      <c r="I82" s="541"/>
      <c r="J82" s="626"/>
      <c r="K82" s="626"/>
      <c r="L82" s="784"/>
      <c r="M82" s="110" t="s">
        <v>611</v>
      </c>
      <c r="N82" s="110" t="s">
        <v>445</v>
      </c>
      <c r="O82" s="541"/>
      <c r="P82" s="111">
        <v>0.25</v>
      </c>
      <c r="Q82" s="409">
        <v>0.5</v>
      </c>
      <c r="R82" s="409"/>
      <c r="S82" s="127">
        <v>45505</v>
      </c>
      <c r="T82" s="127">
        <v>45641</v>
      </c>
      <c r="U82" s="248">
        <v>139</v>
      </c>
      <c r="V82" s="110">
        <v>10000</v>
      </c>
      <c r="W82" s="110" t="s">
        <v>396</v>
      </c>
      <c r="X82" s="110" t="s">
        <v>501</v>
      </c>
      <c r="Y82" s="541"/>
      <c r="Z82" s="541"/>
      <c r="AA82" s="110" t="s">
        <v>400</v>
      </c>
      <c r="AB82" s="110" t="s">
        <v>520</v>
      </c>
      <c r="AC82" s="128">
        <v>250000000</v>
      </c>
      <c r="AD82" s="110" t="s">
        <v>419</v>
      </c>
      <c r="AE82" s="110" t="s">
        <v>403</v>
      </c>
      <c r="AF82" s="127">
        <v>45534</v>
      </c>
      <c r="AG82" s="127"/>
      <c r="AH82" s="128">
        <v>250000000</v>
      </c>
      <c r="AI82" s="128">
        <v>250000000</v>
      </c>
      <c r="AJ82" s="148"/>
      <c r="AK82" s="148"/>
      <c r="AL82" s="148"/>
      <c r="AM82" s="148"/>
      <c r="AN82" s="110" t="s">
        <v>598</v>
      </c>
      <c r="AO82" s="355" t="s">
        <v>599</v>
      </c>
    </row>
    <row r="83" spans="1:41" ht="27" customHeight="1">
      <c r="A83" s="501"/>
      <c r="B83" s="538"/>
      <c r="C83" s="541"/>
      <c r="D83" s="541" t="s">
        <v>272</v>
      </c>
      <c r="E83" s="541"/>
      <c r="F83" s="787"/>
      <c r="G83" s="541"/>
      <c r="H83" s="541"/>
      <c r="I83" s="541" t="s">
        <v>612</v>
      </c>
      <c r="J83" s="626">
        <v>1333</v>
      </c>
      <c r="K83" s="626"/>
      <c r="L83" s="784">
        <v>0.1</v>
      </c>
      <c r="M83" s="110" t="s">
        <v>613</v>
      </c>
      <c r="N83" s="110" t="s">
        <v>445</v>
      </c>
      <c r="O83" s="541" t="s">
        <v>614</v>
      </c>
      <c r="P83" s="111">
        <v>0.2</v>
      </c>
      <c r="Q83" s="409">
        <v>0.9</v>
      </c>
      <c r="R83" s="409"/>
      <c r="S83" s="127">
        <v>45505</v>
      </c>
      <c r="T83" s="127">
        <v>45641</v>
      </c>
      <c r="U83" s="248">
        <v>139</v>
      </c>
      <c r="V83" s="110">
        <v>10000</v>
      </c>
      <c r="W83" s="110" t="s">
        <v>396</v>
      </c>
      <c r="X83" s="110" t="s">
        <v>501</v>
      </c>
      <c r="Y83" s="541" t="s">
        <v>608</v>
      </c>
      <c r="Z83" s="541" t="s">
        <v>503</v>
      </c>
      <c r="AA83" s="110" t="s">
        <v>400</v>
      </c>
      <c r="AB83" s="110" t="s">
        <v>504</v>
      </c>
      <c r="AC83" s="128">
        <v>150000000</v>
      </c>
      <c r="AD83" s="110" t="s">
        <v>463</v>
      </c>
      <c r="AE83" s="110" t="s">
        <v>403</v>
      </c>
      <c r="AF83" s="127">
        <v>45534</v>
      </c>
      <c r="AG83" s="127"/>
      <c r="AH83" s="128">
        <v>150000000</v>
      </c>
      <c r="AI83" s="128">
        <v>150000000</v>
      </c>
      <c r="AJ83" s="148"/>
      <c r="AK83" s="148"/>
      <c r="AL83" s="148"/>
      <c r="AM83" s="148"/>
      <c r="AN83" s="110" t="s">
        <v>598</v>
      </c>
      <c r="AO83" s="355" t="s">
        <v>599</v>
      </c>
    </row>
    <row r="84" spans="1:41" ht="30.75" customHeight="1">
      <c r="A84" s="501"/>
      <c r="B84" s="538"/>
      <c r="C84" s="541"/>
      <c r="D84" s="541"/>
      <c r="E84" s="541"/>
      <c r="F84" s="787"/>
      <c r="G84" s="541"/>
      <c r="H84" s="541"/>
      <c r="I84" s="541"/>
      <c r="J84" s="626"/>
      <c r="K84" s="626"/>
      <c r="L84" s="784"/>
      <c r="M84" s="110" t="s">
        <v>615</v>
      </c>
      <c r="N84" s="110" t="s">
        <v>445</v>
      </c>
      <c r="O84" s="541"/>
      <c r="P84" s="111">
        <v>0.2</v>
      </c>
      <c r="Q84" s="409">
        <v>0.9</v>
      </c>
      <c r="R84" s="409"/>
      <c r="S84" s="127">
        <v>45505</v>
      </c>
      <c r="T84" s="127">
        <v>45641</v>
      </c>
      <c r="U84" s="248">
        <v>139</v>
      </c>
      <c r="V84" s="110">
        <v>10000</v>
      </c>
      <c r="W84" s="110" t="s">
        <v>396</v>
      </c>
      <c r="X84" s="110" t="s">
        <v>501</v>
      </c>
      <c r="Y84" s="541"/>
      <c r="Z84" s="541"/>
      <c r="AA84" s="110" t="s">
        <v>400</v>
      </c>
      <c r="AB84" s="110" t="s">
        <v>574</v>
      </c>
      <c r="AC84" s="128">
        <v>300000000</v>
      </c>
      <c r="AD84" s="110" t="s">
        <v>463</v>
      </c>
      <c r="AE84" s="110" t="s">
        <v>403</v>
      </c>
      <c r="AF84" s="127">
        <v>45534</v>
      </c>
      <c r="AG84" s="127"/>
      <c r="AH84" s="128">
        <v>300000000</v>
      </c>
      <c r="AI84" s="128">
        <v>300000000</v>
      </c>
      <c r="AJ84" s="148"/>
      <c r="AK84" s="148"/>
      <c r="AL84" s="148"/>
      <c r="AM84" s="148"/>
      <c r="AN84" s="110" t="s">
        <v>598</v>
      </c>
      <c r="AO84" s="355" t="s">
        <v>599</v>
      </c>
    </row>
    <row r="85" spans="1:41" ht="24.75" customHeight="1">
      <c r="A85" s="501"/>
      <c r="B85" s="538"/>
      <c r="C85" s="541"/>
      <c r="D85" s="541"/>
      <c r="E85" s="541"/>
      <c r="F85" s="787"/>
      <c r="G85" s="541"/>
      <c r="H85" s="541"/>
      <c r="I85" s="541"/>
      <c r="J85" s="626"/>
      <c r="K85" s="626"/>
      <c r="L85" s="784"/>
      <c r="M85" s="110" t="s">
        <v>616</v>
      </c>
      <c r="N85" s="110" t="s">
        <v>445</v>
      </c>
      <c r="O85" s="541"/>
      <c r="P85" s="111">
        <v>0.2</v>
      </c>
      <c r="Q85" s="409">
        <v>0.9</v>
      </c>
      <c r="R85" s="409"/>
      <c r="S85" s="127">
        <v>45505</v>
      </c>
      <c r="T85" s="127">
        <v>45641</v>
      </c>
      <c r="U85" s="248">
        <v>139</v>
      </c>
      <c r="V85" s="110">
        <v>10000</v>
      </c>
      <c r="W85" s="110" t="s">
        <v>396</v>
      </c>
      <c r="X85" s="110" t="s">
        <v>501</v>
      </c>
      <c r="Y85" s="541"/>
      <c r="Z85" s="541"/>
      <c r="AA85" s="110" t="s">
        <v>400</v>
      </c>
      <c r="AB85" s="110" t="s">
        <v>504</v>
      </c>
      <c r="AC85" s="128">
        <v>50000000</v>
      </c>
      <c r="AD85" s="110" t="s">
        <v>463</v>
      </c>
      <c r="AE85" s="110" t="s">
        <v>403</v>
      </c>
      <c r="AF85" s="127">
        <v>45534</v>
      </c>
      <c r="AG85" s="127"/>
      <c r="AH85" s="128">
        <v>50000000</v>
      </c>
      <c r="AI85" s="128">
        <v>50000000</v>
      </c>
      <c r="AJ85" s="148"/>
      <c r="AK85" s="148"/>
      <c r="AL85" s="148"/>
      <c r="AM85" s="148"/>
      <c r="AN85" s="110" t="s">
        <v>598</v>
      </c>
      <c r="AO85" s="355" t="s">
        <v>599</v>
      </c>
    </row>
    <row r="86" spans="1:41" ht="26.25" customHeight="1">
      <c r="A86" s="501"/>
      <c r="B86" s="538"/>
      <c r="C86" s="541"/>
      <c r="D86" s="541"/>
      <c r="E86" s="541"/>
      <c r="F86" s="787"/>
      <c r="G86" s="541"/>
      <c r="H86" s="541"/>
      <c r="I86" s="541"/>
      <c r="J86" s="626"/>
      <c r="K86" s="626"/>
      <c r="L86" s="784"/>
      <c r="M86" s="110" t="s">
        <v>617</v>
      </c>
      <c r="N86" s="110" t="s">
        <v>445</v>
      </c>
      <c r="O86" s="541"/>
      <c r="P86" s="111">
        <v>0.2</v>
      </c>
      <c r="Q86" s="409">
        <v>0.9</v>
      </c>
      <c r="R86" s="409"/>
      <c r="S86" s="127">
        <v>45505</v>
      </c>
      <c r="T86" s="127">
        <v>45641</v>
      </c>
      <c r="U86" s="248">
        <v>139</v>
      </c>
      <c r="V86" s="110">
        <v>10000</v>
      </c>
      <c r="W86" s="110" t="s">
        <v>396</v>
      </c>
      <c r="X86" s="110" t="s">
        <v>501</v>
      </c>
      <c r="Y86" s="541"/>
      <c r="Z86" s="541"/>
      <c r="AA86" s="110" t="s">
        <v>400</v>
      </c>
      <c r="AB86" s="110" t="s">
        <v>504</v>
      </c>
      <c r="AC86" s="128">
        <v>50000000</v>
      </c>
      <c r="AD86" s="110" t="s">
        <v>463</v>
      </c>
      <c r="AE86" s="110" t="s">
        <v>403</v>
      </c>
      <c r="AF86" s="127">
        <v>45534</v>
      </c>
      <c r="AG86" s="127"/>
      <c r="AH86" s="128">
        <v>50000000</v>
      </c>
      <c r="AI86" s="128">
        <v>50000000</v>
      </c>
      <c r="AJ86" s="148"/>
      <c r="AK86" s="148"/>
      <c r="AL86" s="148"/>
      <c r="AM86" s="148"/>
      <c r="AN86" s="110" t="s">
        <v>598</v>
      </c>
      <c r="AO86" s="355" t="s">
        <v>599</v>
      </c>
    </row>
    <row r="87" spans="1:41" ht="55.5" customHeight="1" thickBot="1">
      <c r="A87" s="546"/>
      <c r="B87" s="776"/>
      <c r="C87" s="777"/>
      <c r="D87" s="777"/>
      <c r="E87" s="777"/>
      <c r="F87" s="788"/>
      <c r="G87" s="777"/>
      <c r="H87" s="777"/>
      <c r="I87" s="777"/>
      <c r="J87" s="629"/>
      <c r="K87" s="629"/>
      <c r="L87" s="785"/>
      <c r="M87" s="224" t="s">
        <v>618</v>
      </c>
      <c r="N87" s="224" t="s">
        <v>445</v>
      </c>
      <c r="O87" s="777"/>
      <c r="P87" s="356">
        <v>0.2</v>
      </c>
      <c r="Q87" s="410">
        <v>0.9</v>
      </c>
      <c r="R87" s="410"/>
      <c r="S87" s="357">
        <v>45505</v>
      </c>
      <c r="T87" s="357">
        <v>45641</v>
      </c>
      <c r="U87" s="358">
        <v>139</v>
      </c>
      <c r="V87" s="224">
        <v>10000</v>
      </c>
      <c r="W87" s="224" t="s">
        <v>396</v>
      </c>
      <c r="X87" s="224" t="s">
        <v>501</v>
      </c>
      <c r="Y87" s="777"/>
      <c r="Z87" s="777"/>
      <c r="AA87" s="224" t="s">
        <v>400</v>
      </c>
      <c r="AB87" s="224" t="s">
        <v>504</v>
      </c>
      <c r="AC87" s="359">
        <v>60000000</v>
      </c>
      <c r="AD87" s="224" t="s">
        <v>463</v>
      </c>
      <c r="AE87" s="224" t="s">
        <v>403</v>
      </c>
      <c r="AF87" s="357">
        <v>45534</v>
      </c>
      <c r="AG87" s="357"/>
      <c r="AH87" s="359">
        <v>60000000</v>
      </c>
      <c r="AI87" s="359">
        <v>60000000</v>
      </c>
      <c r="AJ87" s="319"/>
      <c r="AK87" s="319"/>
      <c r="AL87" s="319"/>
      <c r="AM87" s="319"/>
      <c r="AN87" s="224" t="s">
        <v>598</v>
      </c>
      <c r="AO87" s="360" t="s">
        <v>599</v>
      </c>
    </row>
    <row r="88" spans="1:41" ht="36" customHeight="1">
      <c r="A88" s="545" t="s">
        <v>277</v>
      </c>
      <c r="B88" s="790" t="s">
        <v>278</v>
      </c>
      <c r="C88" s="793" t="s">
        <v>279</v>
      </c>
      <c r="D88" s="793" t="s">
        <v>281</v>
      </c>
      <c r="E88" s="793" t="s">
        <v>619</v>
      </c>
      <c r="F88" s="796">
        <v>2024130010089</v>
      </c>
      <c r="G88" s="793" t="s">
        <v>620</v>
      </c>
      <c r="H88" s="793" t="s">
        <v>621</v>
      </c>
      <c r="I88" s="793" t="s">
        <v>622</v>
      </c>
      <c r="J88" s="627">
        <v>800</v>
      </c>
      <c r="K88" s="643"/>
      <c r="L88" s="799">
        <v>0.05</v>
      </c>
      <c r="M88" s="208" t="s">
        <v>623</v>
      </c>
      <c r="N88" s="208" t="s">
        <v>445</v>
      </c>
      <c r="O88" s="793" t="s">
        <v>624</v>
      </c>
      <c r="P88" s="209">
        <v>2.5000000000000001E-2</v>
      </c>
      <c r="Q88" s="408">
        <v>0.9</v>
      </c>
      <c r="R88" s="408"/>
      <c r="S88" s="361">
        <v>45505</v>
      </c>
      <c r="T88" s="361">
        <v>45641</v>
      </c>
      <c r="U88" s="362">
        <v>139</v>
      </c>
      <c r="V88" s="208">
        <v>10000</v>
      </c>
      <c r="W88" s="208" t="s">
        <v>396</v>
      </c>
      <c r="X88" s="208" t="s">
        <v>501</v>
      </c>
      <c r="Y88" s="793" t="s">
        <v>608</v>
      </c>
      <c r="Z88" s="793" t="s">
        <v>503</v>
      </c>
      <c r="AA88" s="208" t="s">
        <v>400</v>
      </c>
      <c r="AB88" s="208" t="s">
        <v>520</v>
      </c>
      <c r="AC88" s="363">
        <v>250000000</v>
      </c>
      <c r="AD88" s="208" t="s">
        <v>419</v>
      </c>
      <c r="AE88" s="208" t="s">
        <v>403</v>
      </c>
      <c r="AF88" s="361">
        <v>45534</v>
      </c>
      <c r="AG88" s="361"/>
      <c r="AH88" s="363">
        <v>250000000</v>
      </c>
      <c r="AI88" s="363">
        <v>250000000</v>
      </c>
      <c r="AJ88" s="309"/>
      <c r="AK88" s="309"/>
      <c r="AL88" s="309"/>
      <c r="AM88" s="309"/>
      <c r="AN88" s="208" t="s">
        <v>625</v>
      </c>
      <c r="AO88" s="211" t="s">
        <v>279</v>
      </c>
    </row>
    <row r="89" spans="1:41" ht="52.5" customHeight="1">
      <c r="A89" s="501"/>
      <c r="B89" s="791"/>
      <c r="C89" s="794"/>
      <c r="D89" s="794"/>
      <c r="E89" s="794"/>
      <c r="F89" s="797"/>
      <c r="G89" s="794"/>
      <c r="H89" s="794"/>
      <c r="I89" s="794"/>
      <c r="J89" s="626"/>
      <c r="K89" s="645"/>
      <c r="L89" s="800"/>
      <c r="M89" s="113" t="s">
        <v>626</v>
      </c>
      <c r="N89" s="113" t="s">
        <v>445</v>
      </c>
      <c r="O89" s="794"/>
      <c r="P89" s="114">
        <v>2.5000000000000001E-2</v>
      </c>
      <c r="Q89" s="409">
        <v>0.3</v>
      </c>
      <c r="R89" s="409"/>
      <c r="S89" s="129">
        <v>45505</v>
      </c>
      <c r="T89" s="129">
        <v>45641</v>
      </c>
      <c r="U89" s="249">
        <v>139</v>
      </c>
      <c r="V89" s="113">
        <v>10000</v>
      </c>
      <c r="W89" s="113" t="s">
        <v>396</v>
      </c>
      <c r="X89" s="113" t="s">
        <v>501</v>
      </c>
      <c r="Y89" s="794"/>
      <c r="Z89" s="794"/>
      <c r="AA89" s="113" t="s">
        <v>400</v>
      </c>
      <c r="AB89" s="113" t="s">
        <v>520</v>
      </c>
      <c r="AC89" s="130">
        <v>100000000</v>
      </c>
      <c r="AD89" s="113" t="s">
        <v>419</v>
      </c>
      <c r="AE89" s="113" t="s">
        <v>403</v>
      </c>
      <c r="AF89" s="129">
        <v>45534</v>
      </c>
      <c r="AG89" s="129"/>
      <c r="AH89" s="130">
        <v>100000000</v>
      </c>
      <c r="AI89" s="130">
        <v>100000000</v>
      </c>
      <c r="AJ89" s="148"/>
      <c r="AK89" s="148"/>
      <c r="AL89" s="148"/>
      <c r="AM89" s="148"/>
      <c r="AN89" s="113" t="s">
        <v>625</v>
      </c>
      <c r="AO89" s="212" t="s">
        <v>279</v>
      </c>
    </row>
    <row r="90" spans="1:41" ht="72.75" customHeight="1">
      <c r="A90" s="501"/>
      <c r="B90" s="791"/>
      <c r="C90" s="794"/>
      <c r="D90" s="794" t="s">
        <v>283</v>
      </c>
      <c r="E90" s="794"/>
      <c r="F90" s="797"/>
      <c r="G90" s="794"/>
      <c r="H90" s="794"/>
      <c r="I90" s="794" t="s">
        <v>627</v>
      </c>
      <c r="J90" s="626">
        <v>0</v>
      </c>
      <c r="K90" s="626"/>
      <c r="L90" s="800">
        <f>'[2]1. ESTRATÉGICO'!L36</f>
        <v>0</v>
      </c>
      <c r="M90" s="113" t="s">
        <v>628</v>
      </c>
      <c r="N90" s="113" t="s">
        <v>445</v>
      </c>
      <c r="O90" s="794" t="s">
        <v>629</v>
      </c>
      <c r="P90" s="114">
        <v>0</v>
      </c>
      <c r="Q90" s="409">
        <v>0</v>
      </c>
      <c r="R90" s="409"/>
      <c r="S90" s="129">
        <v>45505</v>
      </c>
      <c r="T90" s="129">
        <v>45641</v>
      </c>
      <c r="U90" s="249">
        <v>139</v>
      </c>
      <c r="V90" s="113">
        <v>10000</v>
      </c>
      <c r="W90" s="113" t="s">
        <v>396</v>
      </c>
      <c r="X90" s="113" t="s">
        <v>501</v>
      </c>
      <c r="Y90" s="794" t="s">
        <v>608</v>
      </c>
      <c r="Z90" s="794" t="s">
        <v>503</v>
      </c>
      <c r="AA90" s="113" t="s">
        <v>400</v>
      </c>
      <c r="AB90" s="113" t="s">
        <v>504</v>
      </c>
      <c r="AC90" s="130">
        <v>180000000</v>
      </c>
      <c r="AD90" s="113" t="s">
        <v>463</v>
      </c>
      <c r="AE90" s="113" t="s">
        <v>403</v>
      </c>
      <c r="AF90" s="129">
        <v>45534</v>
      </c>
      <c r="AG90" s="129"/>
      <c r="AH90" s="130">
        <v>180000000</v>
      </c>
      <c r="AI90" s="130">
        <v>180000000</v>
      </c>
      <c r="AJ90" s="148"/>
      <c r="AK90" s="148"/>
      <c r="AL90" s="148"/>
      <c r="AM90" s="148"/>
      <c r="AN90" s="113" t="s">
        <v>625</v>
      </c>
      <c r="AO90" s="212" t="s">
        <v>279</v>
      </c>
    </row>
    <row r="91" spans="1:41" ht="39.75" customHeight="1">
      <c r="A91" s="501"/>
      <c r="B91" s="791"/>
      <c r="C91" s="794"/>
      <c r="D91" s="794"/>
      <c r="E91" s="794"/>
      <c r="F91" s="797"/>
      <c r="G91" s="794"/>
      <c r="H91" s="794"/>
      <c r="I91" s="794"/>
      <c r="J91" s="626"/>
      <c r="K91" s="626"/>
      <c r="L91" s="800"/>
      <c r="M91" s="113" t="s">
        <v>630</v>
      </c>
      <c r="N91" s="113" t="s">
        <v>445</v>
      </c>
      <c r="O91" s="794"/>
      <c r="P91" s="114">
        <v>0</v>
      </c>
      <c r="Q91" s="409">
        <v>0</v>
      </c>
      <c r="R91" s="409"/>
      <c r="S91" s="129">
        <v>45505</v>
      </c>
      <c r="T91" s="129">
        <v>45641</v>
      </c>
      <c r="U91" s="249">
        <v>139</v>
      </c>
      <c r="V91" s="113">
        <v>10000</v>
      </c>
      <c r="W91" s="113" t="s">
        <v>396</v>
      </c>
      <c r="X91" s="113" t="s">
        <v>501</v>
      </c>
      <c r="Y91" s="794"/>
      <c r="Z91" s="794"/>
      <c r="AA91" s="113" t="s">
        <v>400</v>
      </c>
      <c r="AB91" s="113" t="s">
        <v>574</v>
      </c>
      <c r="AC91" s="130">
        <v>200000000</v>
      </c>
      <c r="AD91" s="113" t="s">
        <v>463</v>
      </c>
      <c r="AE91" s="113" t="s">
        <v>403</v>
      </c>
      <c r="AF91" s="129">
        <v>45534</v>
      </c>
      <c r="AG91" s="129"/>
      <c r="AH91" s="130">
        <v>200000000</v>
      </c>
      <c r="AI91" s="130">
        <v>200000000</v>
      </c>
      <c r="AJ91" s="148"/>
      <c r="AK91" s="148"/>
      <c r="AL91" s="148"/>
      <c r="AM91" s="148"/>
      <c r="AN91" s="113" t="s">
        <v>625</v>
      </c>
      <c r="AO91" s="212" t="s">
        <v>279</v>
      </c>
    </row>
    <row r="92" spans="1:41" ht="45" customHeight="1">
      <c r="A92" s="501"/>
      <c r="B92" s="791"/>
      <c r="C92" s="794"/>
      <c r="D92" s="794" t="s">
        <v>286</v>
      </c>
      <c r="E92" s="794"/>
      <c r="F92" s="797"/>
      <c r="G92" s="794"/>
      <c r="H92" s="794"/>
      <c r="I92" s="794" t="s">
        <v>631</v>
      </c>
      <c r="J92" s="626">
        <v>0</v>
      </c>
      <c r="K92" s="626"/>
      <c r="L92" s="800">
        <f>'[2]1. ESTRATÉGICO'!L37</f>
        <v>0</v>
      </c>
      <c r="M92" s="113" t="s">
        <v>632</v>
      </c>
      <c r="N92" s="113" t="s">
        <v>445</v>
      </c>
      <c r="O92" s="794" t="s">
        <v>287</v>
      </c>
      <c r="P92" s="114">
        <v>0</v>
      </c>
      <c r="Q92" s="409">
        <v>0</v>
      </c>
      <c r="R92" s="409"/>
      <c r="S92" s="129">
        <v>45505</v>
      </c>
      <c r="T92" s="129">
        <v>45641</v>
      </c>
      <c r="U92" s="249">
        <v>139</v>
      </c>
      <c r="V92" s="113">
        <v>10000</v>
      </c>
      <c r="W92" s="113" t="s">
        <v>396</v>
      </c>
      <c r="X92" s="113" t="s">
        <v>501</v>
      </c>
      <c r="Y92" s="794" t="s">
        <v>608</v>
      </c>
      <c r="Z92" s="794" t="s">
        <v>503</v>
      </c>
      <c r="AA92" s="113" t="s">
        <v>400</v>
      </c>
      <c r="AB92" s="113" t="s">
        <v>520</v>
      </c>
      <c r="AC92" s="130">
        <v>400000000</v>
      </c>
      <c r="AD92" s="113" t="s">
        <v>419</v>
      </c>
      <c r="AE92" s="113" t="s">
        <v>403</v>
      </c>
      <c r="AF92" s="129">
        <v>45534</v>
      </c>
      <c r="AG92" s="129"/>
      <c r="AH92" s="130">
        <v>400000000</v>
      </c>
      <c r="AI92" s="130">
        <v>400000000</v>
      </c>
      <c r="AJ92" s="148"/>
      <c r="AK92" s="148"/>
      <c r="AL92" s="148"/>
      <c r="AM92" s="148"/>
      <c r="AN92" s="113" t="s">
        <v>625</v>
      </c>
      <c r="AO92" s="212" t="s">
        <v>279</v>
      </c>
    </row>
    <row r="93" spans="1:41" ht="69" customHeight="1">
      <c r="A93" s="501"/>
      <c r="B93" s="791"/>
      <c r="C93" s="794"/>
      <c r="D93" s="794"/>
      <c r="E93" s="794"/>
      <c r="F93" s="797"/>
      <c r="G93" s="794"/>
      <c r="H93" s="794"/>
      <c r="I93" s="794"/>
      <c r="J93" s="626"/>
      <c r="K93" s="626"/>
      <c r="L93" s="800"/>
      <c r="M93" s="113" t="s">
        <v>633</v>
      </c>
      <c r="N93" s="113" t="s">
        <v>445</v>
      </c>
      <c r="O93" s="794"/>
      <c r="P93" s="114">
        <v>0</v>
      </c>
      <c r="Q93" s="409">
        <v>0</v>
      </c>
      <c r="R93" s="409"/>
      <c r="S93" s="129">
        <v>45505</v>
      </c>
      <c r="T93" s="129">
        <v>45641</v>
      </c>
      <c r="U93" s="249">
        <v>139</v>
      </c>
      <c r="V93" s="113">
        <v>10000</v>
      </c>
      <c r="W93" s="113" t="s">
        <v>396</v>
      </c>
      <c r="X93" s="113" t="s">
        <v>501</v>
      </c>
      <c r="Y93" s="794"/>
      <c r="Z93" s="794"/>
      <c r="AA93" s="113" t="s">
        <v>400</v>
      </c>
      <c r="AB93" s="113" t="s">
        <v>504</v>
      </c>
      <c r="AC93" s="130">
        <v>1500000000</v>
      </c>
      <c r="AD93" s="113" t="s">
        <v>463</v>
      </c>
      <c r="AE93" s="113" t="s">
        <v>403</v>
      </c>
      <c r="AF93" s="129">
        <v>45534</v>
      </c>
      <c r="AG93" s="129"/>
      <c r="AH93" s="130">
        <v>1500000000</v>
      </c>
      <c r="AI93" s="130">
        <v>1500000000</v>
      </c>
      <c r="AJ93" s="148"/>
      <c r="AK93" s="148"/>
      <c r="AL93" s="148"/>
      <c r="AM93" s="148"/>
      <c r="AN93" s="113" t="s">
        <v>625</v>
      </c>
      <c r="AO93" s="212" t="s">
        <v>279</v>
      </c>
    </row>
    <row r="94" spans="1:41" ht="108.75" customHeight="1">
      <c r="A94" s="501"/>
      <c r="B94" s="791"/>
      <c r="C94" s="794"/>
      <c r="D94" s="113" t="s">
        <v>289</v>
      </c>
      <c r="E94" s="794"/>
      <c r="F94" s="797"/>
      <c r="G94" s="794"/>
      <c r="H94" s="794"/>
      <c r="I94" s="113" t="s">
        <v>634</v>
      </c>
      <c r="J94" s="153">
        <v>0</v>
      </c>
      <c r="K94" s="153"/>
      <c r="L94" s="413">
        <f>'[2]1. ESTRATÉGICO'!L38</f>
        <v>0</v>
      </c>
      <c r="M94" s="113" t="s">
        <v>635</v>
      </c>
      <c r="N94" s="113" t="s">
        <v>445</v>
      </c>
      <c r="O94" s="113" t="s">
        <v>636</v>
      </c>
      <c r="P94" s="114">
        <v>0</v>
      </c>
      <c r="Q94" s="409">
        <v>0</v>
      </c>
      <c r="R94" s="409"/>
      <c r="S94" s="129">
        <v>45505</v>
      </c>
      <c r="T94" s="129">
        <v>45641</v>
      </c>
      <c r="U94" s="249">
        <v>139</v>
      </c>
      <c r="V94" s="113">
        <v>10000</v>
      </c>
      <c r="W94" s="113" t="s">
        <v>396</v>
      </c>
      <c r="X94" s="113" t="s">
        <v>501</v>
      </c>
      <c r="Y94" s="113" t="s">
        <v>608</v>
      </c>
      <c r="Z94" s="113" t="s">
        <v>503</v>
      </c>
      <c r="AA94" s="113" t="s">
        <v>400</v>
      </c>
      <c r="AB94" s="113" t="s">
        <v>520</v>
      </c>
      <c r="AC94" s="130">
        <v>250000000</v>
      </c>
      <c r="AD94" s="113" t="s">
        <v>419</v>
      </c>
      <c r="AE94" s="113" t="s">
        <v>403</v>
      </c>
      <c r="AF94" s="129">
        <v>45534</v>
      </c>
      <c r="AG94" s="129"/>
      <c r="AH94" s="130">
        <v>250000000</v>
      </c>
      <c r="AI94" s="130">
        <v>250000000</v>
      </c>
      <c r="AJ94" s="148"/>
      <c r="AK94" s="148"/>
      <c r="AL94" s="148"/>
      <c r="AM94" s="148"/>
      <c r="AN94" s="113" t="s">
        <v>625</v>
      </c>
      <c r="AO94" s="212" t="s">
        <v>279</v>
      </c>
    </row>
    <row r="95" spans="1:41" ht="42.75" customHeight="1">
      <c r="A95" s="501"/>
      <c r="B95" s="791"/>
      <c r="C95" s="794"/>
      <c r="D95" s="794" t="s">
        <v>292</v>
      </c>
      <c r="E95" s="794"/>
      <c r="F95" s="797"/>
      <c r="G95" s="794"/>
      <c r="H95" s="797" t="s">
        <v>637</v>
      </c>
      <c r="I95" s="794" t="s">
        <v>529</v>
      </c>
      <c r="J95" s="626">
        <v>0</v>
      </c>
      <c r="K95" s="626"/>
      <c r="L95" s="800">
        <v>0.25</v>
      </c>
      <c r="M95" s="113" t="s">
        <v>638</v>
      </c>
      <c r="N95" s="113" t="s">
        <v>445</v>
      </c>
      <c r="O95" s="794" t="s">
        <v>639</v>
      </c>
      <c r="P95" s="114">
        <v>0.09</v>
      </c>
      <c r="Q95" s="409">
        <v>0</v>
      </c>
      <c r="R95" s="409"/>
      <c r="S95" s="129">
        <v>45505</v>
      </c>
      <c r="T95" s="129">
        <v>45641</v>
      </c>
      <c r="U95" s="249">
        <v>139</v>
      </c>
      <c r="V95" s="113">
        <v>10000</v>
      </c>
      <c r="W95" s="113" t="s">
        <v>396</v>
      </c>
      <c r="X95" s="113" t="s">
        <v>501</v>
      </c>
      <c r="Y95" s="794" t="s">
        <v>608</v>
      </c>
      <c r="Z95" s="794" t="s">
        <v>503</v>
      </c>
      <c r="AA95" s="113" t="s">
        <v>400</v>
      </c>
      <c r="AB95" s="113" t="s">
        <v>504</v>
      </c>
      <c r="AC95" s="130">
        <v>300000000</v>
      </c>
      <c r="AD95" s="113" t="s">
        <v>463</v>
      </c>
      <c r="AE95" s="113" t="s">
        <v>403</v>
      </c>
      <c r="AF95" s="129">
        <v>45534</v>
      </c>
      <c r="AG95" s="129"/>
      <c r="AH95" s="130">
        <v>300000000</v>
      </c>
      <c r="AI95" s="130">
        <v>300000000</v>
      </c>
      <c r="AJ95" s="148"/>
      <c r="AK95" s="148"/>
      <c r="AL95" s="148"/>
      <c r="AM95" s="148"/>
      <c r="AN95" s="113" t="s">
        <v>625</v>
      </c>
      <c r="AO95" s="212" t="s">
        <v>279</v>
      </c>
    </row>
    <row r="96" spans="1:41" ht="60.75" customHeight="1">
      <c r="A96" s="501"/>
      <c r="B96" s="791"/>
      <c r="C96" s="794"/>
      <c r="D96" s="794"/>
      <c r="E96" s="794"/>
      <c r="F96" s="797"/>
      <c r="G96" s="794"/>
      <c r="H96" s="797"/>
      <c r="I96" s="794"/>
      <c r="J96" s="626"/>
      <c r="K96" s="626"/>
      <c r="L96" s="800"/>
      <c r="M96" s="113" t="s">
        <v>640</v>
      </c>
      <c r="N96" s="113" t="s">
        <v>445</v>
      </c>
      <c r="O96" s="794"/>
      <c r="P96" s="114">
        <v>0.08</v>
      </c>
      <c r="Q96" s="409">
        <v>0</v>
      </c>
      <c r="R96" s="409"/>
      <c r="S96" s="129">
        <v>45505</v>
      </c>
      <c r="T96" s="129">
        <v>45641</v>
      </c>
      <c r="U96" s="249">
        <v>139</v>
      </c>
      <c r="V96" s="113">
        <v>10000</v>
      </c>
      <c r="W96" s="113" t="s">
        <v>396</v>
      </c>
      <c r="X96" s="113" t="s">
        <v>501</v>
      </c>
      <c r="Y96" s="794"/>
      <c r="Z96" s="794"/>
      <c r="AA96" s="113" t="s">
        <v>400</v>
      </c>
      <c r="AB96" s="113" t="s">
        <v>520</v>
      </c>
      <c r="AC96" s="130">
        <v>200000000</v>
      </c>
      <c r="AD96" s="113" t="s">
        <v>419</v>
      </c>
      <c r="AE96" s="113" t="s">
        <v>403</v>
      </c>
      <c r="AF96" s="129">
        <v>45534</v>
      </c>
      <c r="AG96" s="129"/>
      <c r="AH96" s="130">
        <v>200000000</v>
      </c>
      <c r="AI96" s="130">
        <v>200000000</v>
      </c>
      <c r="AJ96" s="148"/>
      <c r="AK96" s="148"/>
      <c r="AL96" s="148"/>
      <c r="AM96" s="148"/>
      <c r="AN96" s="113" t="s">
        <v>625</v>
      </c>
      <c r="AO96" s="212" t="s">
        <v>279</v>
      </c>
    </row>
    <row r="97" spans="1:41" ht="50.25" customHeight="1">
      <c r="A97" s="501"/>
      <c r="B97" s="791"/>
      <c r="C97" s="794"/>
      <c r="D97" s="794"/>
      <c r="E97" s="794"/>
      <c r="F97" s="797"/>
      <c r="G97" s="794"/>
      <c r="H97" s="797"/>
      <c r="I97" s="794"/>
      <c r="J97" s="626"/>
      <c r="K97" s="626"/>
      <c r="L97" s="800"/>
      <c r="M97" s="113" t="s">
        <v>641</v>
      </c>
      <c r="N97" s="113" t="s">
        <v>445</v>
      </c>
      <c r="O97" s="794"/>
      <c r="P97" s="114">
        <v>0.08</v>
      </c>
      <c r="Q97" s="409">
        <v>0.5</v>
      </c>
      <c r="R97" s="409"/>
      <c r="S97" s="129">
        <v>45505</v>
      </c>
      <c r="T97" s="129">
        <v>45641</v>
      </c>
      <c r="U97" s="249">
        <v>139</v>
      </c>
      <c r="V97" s="113">
        <v>10000</v>
      </c>
      <c r="W97" s="113" t="s">
        <v>396</v>
      </c>
      <c r="X97" s="113" t="s">
        <v>501</v>
      </c>
      <c r="Y97" s="794"/>
      <c r="Z97" s="794"/>
      <c r="AA97" s="113" t="s">
        <v>400</v>
      </c>
      <c r="AB97" s="113" t="s">
        <v>520</v>
      </c>
      <c r="AC97" s="130">
        <v>100000000</v>
      </c>
      <c r="AD97" s="113" t="s">
        <v>419</v>
      </c>
      <c r="AE97" s="113" t="s">
        <v>403</v>
      </c>
      <c r="AF97" s="129">
        <v>45534</v>
      </c>
      <c r="AG97" s="129"/>
      <c r="AH97" s="130">
        <v>100000000</v>
      </c>
      <c r="AI97" s="130">
        <v>100000000</v>
      </c>
      <c r="AJ97" s="148">
        <v>24000000</v>
      </c>
      <c r="AK97" s="148"/>
      <c r="AL97" s="148">
        <v>24000000</v>
      </c>
      <c r="AM97" s="148"/>
      <c r="AN97" s="113" t="s">
        <v>625</v>
      </c>
      <c r="AO97" s="212" t="s">
        <v>279</v>
      </c>
    </row>
    <row r="98" spans="1:41" ht="58.5" customHeight="1">
      <c r="A98" s="501"/>
      <c r="B98" s="791"/>
      <c r="C98" s="794"/>
      <c r="D98" s="794" t="s">
        <v>295</v>
      </c>
      <c r="E98" s="794"/>
      <c r="F98" s="797"/>
      <c r="G98" s="794"/>
      <c r="H98" s="797"/>
      <c r="I98" s="794" t="s">
        <v>642</v>
      </c>
      <c r="J98" s="626">
        <v>0.25</v>
      </c>
      <c r="K98" s="626"/>
      <c r="L98" s="800">
        <v>0.25</v>
      </c>
      <c r="M98" s="113" t="s">
        <v>643</v>
      </c>
      <c r="N98" s="113" t="s">
        <v>445</v>
      </c>
      <c r="O98" s="794" t="s">
        <v>500</v>
      </c>
      <c r="P98" s="114">
        <v>0.125</v>
      </c>
      <c r="Q98" s="409">
        <v>0.9</v>
      </c>
      <c r="R98" s="409"/>
      <c r="S98" s="129">
        <v>45505</v>
      </c>
      <c r="T98" s="129">
        <v>45641</v>
      </c>
      <c r="U98" s="249">
        <v>139</v>
      </c>
      <c r="V98" s="113">
        <v>10000</v>
      </c>
      <c r="W98" s="113" t="s">
        <v>396</v>
      </c>
      <c r="X98" s="113" t="s">
        <v>501</v>
      </c>
      <c r="Y98" s="794" t="s">
        <v>608</v>
      </c>
      <c r="Z98" s="794" t="s">
        <v>503</v>
      </c>
      <c r="AA98" s="113" t="s">
        <v>400</v>
      </c>
      <c r="AB98" s="113" t="s">
        <v>520</v>
      </c>
      <c r="AC98" s="130">
        <v>20000000</v>
      </c>
      <c r="AD98" s="113" t="s">
        <v>419</v>
      </c>
      <c r="AE98" s="113" t="s">
        <v>403</v>
      </c>
      <c r="AF98" s="129">
        <v>45534</v>
      </c>
      <c r="AG98" s="129"/>
      <c r="AH98" s="130">
        <v>20000000</v>
      </c>
      <c r="AI98" s="130">
        <v>20000000</v>
      </c>
      <c r="AJ98" s="148"/>
      <c r="AK98" s="148"/>
      <c r="AL98" s="148"/>
      <c r="AM98" s="148"/>
      <c r="AN98" s="113" t="s">
        <v>625</v>
      </c>
      <c r="AO98" s="212" t="s">
        <v>279</v>
      </c>
    </row>
    <row r="99" spans="1:41" ht="33" customHeight="1" thickBot="1">
      <c r="A99" s="546"/>
      <c r="B99" s="792"/>
      <c r="C99" s="795"/>
      <c r="D99" s="795"/>
      <c r="E99" s="795"/>
      <c r="F99" s="798"/>
      <c r="G99" s="795"/>
      <c r="H99" s="798"/>
      <c r="I99" s="795"/>
      <c r="J99" s="634"/>
      <c r="K99" s="634"/>
      <c r="L99" s="801"/>
      <c r="M99" s="213" t="s">
        <v>644</v>
      </c>
      <c r="N99" s="213" t="s">
        <v>445</v>
      </c>
      <c r="O99" s="795"/>
      <c r="P99" s="214">
        <v>0.125</v>
      </c>
      <c r="Q99" s="412">
        <v>0.9</v>
      </c>
      <c r="R99" s="412"/>
      <c r="S99" s="364">
        <v>45505</v>
      </c>
      <c r="T99" s="364">
        <v>45641</v>
      </c>
      <c r="U99" s="365">
        <v>139</v>
      </c>
      <c r="V99" s="213">
        <v>10000</v>
      </c>
      <c r="W99" s="213" t="s">
        <v>396</v>
      </c>
      <c r="X99" s="213" t="s">
        <v>501</v>
      </c>
      <c r="Y99" s="795"/>
      <c r="Z99" s="795"/>
      <c r="AA99" s="213" t="s">
        <v>400</v>
      </c>
      <c r="AB99" s="213" t="s">
        <v>520</v>
      </c>
      <c r="AC99" s="366">
        <v>500000000</v>
      </c>
      <c r="AD99" s="213" t="s">
        <v>419</v>
      </c>
      <c r="AE99" s="213" t="s">
        <v>403</v>
      </c>
      <c r="AF99" s="364">
        <v>45534</v>
      </c>
      <c r="AG99" s="364"/>
      <c r="AH99" s="366">
        <v>500000000</v>
      </c>
      <c r="AI99" s="366">
        <v>500000000</v>
      </c>
      <c r="AJ99" s="312"/>
      <c r="AK99" s="312"/>
      <c r="AL99" s="312"/>
      <c r="AM99" s="312"/>
      <c r="AN99" s="213" t="s">
        <v>625</v>
      </c>
      <c r="AO99" s="367" t="s">
        <v>279</v>
      </c>
    </row>
  </sheetData>
  <mergeCells count="327">
    <mergeCell ref="AP9:AP13"/>
    <mergeCell ref="AP29:AP30"/>
    <mergeCell ref="H95:H99"/>
    <mergeCell ref="I95:I97"/>
    <mergeCell ref="L95:L97"/>
    <mergeCell ref="O95:O97"/>
    <mergeCell ref="Y95:Y97"/>
    <mergeCell ref="Z95:Z97"/>
    <mergeCell ref="O88:O89"/>
    <mergeCell ref="Y88:Y89"/>
    <mergeCell ref="K98:K99"/>
    <mergeCell ref="Z88:Z89"/>
    <mergeCell ref="Z47:Z50"/>
    <mergeCell ref="H51:H55"/>
    <mergeCell ref="I51:I52"/>
    <mergeCell ref="L51:L52"/>
    <mergeCell ref="O51:O52"/>
    <mergeCell ref="Y51:Y52"/>
    <mergeCell ref="Z51:Z52"/>
    <mergeCell ref="I36:I38"/>
    <mergeCell ref="L36:L38"/>
    <mergeCell ref="L90:L91"/>
    <mergeCell ref="O90:O91"/>
    <mergeCell ref="Y90:Y91"/>
    <mergeCell ref="Z90:Z91"/>
    <mergeCell ref="F88:F99"/>
    <mergeCell ref="G88:G99"/>
    <mergeCell ref="H88:H94"/>
    <mergeCell ref="I88:I89"/>
    <mergeCell ref="L88:L89"/>
    <mergeCell ref="I92:I93"/>
    <mergeCell ref="L92:L93"/>
    <mergeCell ref="O92:O93"/>
    <mergeCell ref="Y92:Y93"/>
    <mergeCell ref="Z92:Z93"/>
    <mergeCell ref="I98:I99"/>
    <mergeCell ref="L98:L99"/>
    <mergeCell ref="O98:O99"/>
    <mergeCell ref="Y98:Y99"/>
    <mergeCell ref="Z98:Z99"/>
    <mergeCell ref="K90:K91"/>
    <mergeCell ref="K92:K93"/>
    <mergeCell ref="K95:K97"/>
    <mergeCell ref="K88:K89"/>
    <mergeCell ref="A88:A99"/>
    <mergeCell ref="B88:B99"/>
    <mergeCell ref="C88:C99"/>
    <mergeCell ref="D88:D89"/>
    <mergeCell ref="E88:E99"/>
    <mergeCell ref="D92:D93"/>
    <mergeCell ref="J88:J89"/>
    <mergeCell ref="J98:J99"/>
    <mergeCell ref="J95:J97"/>
    <mergeCell ref="J92:J93"/>
    <mergeCell ref="J90:J91"/>
    <mergeCell ref="D90:D91"/>
    <mergeCell ref="D95:D97"/>
    <mergeCell ref="D98:D99"/>
    <mergeCell ref="I90:I91"/>
    <mergeCell ref="D83:D87"/>
    <mergeCell ref="I83:I87"/>
    <mergeCell ref="L83:L87"/>
    <mergeCell ref="O83:O87"/>
    <mergeCell ref="Y83:Y87"/>
    <mergeCell ref="Z83:Z87"/>
    <mergeCell ref="F74:F87"/>
    <mergeCell ref="G74:G87"/>
    <mergeCell ref="H74:H78"/>
    <mergeCell ref="I74:I78"/>
    <mergeCell ref="L74:L78"/>
    <mergeCell ref="K74:K78"/>
    <mergeCell ref="K79:K82"/>
    <mergeCell ref="K83:K87"/>
    <mergeCell ref="Y74:Y78"/>
    <mergeCell ref="Z74:Z78"/>
    <mergeCell ref="L79:L82"/>
    <mergeCell ref="O79:O82"/>
    <mergeCell ref="Y79:Y82"/>
    <mergeCell ref="Z79:Z82"/>
    <mergeCell ref="A74:A87"/>
    <mergeCell ref="B74:B87"/>
    <mergeCell ref="C74:C87"/>
    <mergeCell ref="D74:D78"/>
    <mergeCell ref="E74:E87"/>
    <mergeCell ref="O65:O68"/>
    <mergeCell ref="A56:A73"/>
    <mergeCell ref="B56:B64"/>
    <mergeCell ref="C56:C64"/>
    <mergeCell ref="B65:B73"/>
    <mergeCell ref="C65:C73"/>
    <mergeCell ref="I63:I64"/>
    <mergeCell ref="L63:L64"/>
    <mergeCell ref="O63:O64"/>
    <mergeCell ref="J61:J62"/>
    <mergeCell ref="J83:J87"/>
    <mergeCell ref="J79:J82"/>
    <mergeCell ref="J74:J78"/>
    <mergeCell ref="H56:H58"/>
    <mergeCell ref="I56:I58"/>
    <mergeCell ref="O74:O78"/>
    <mergeCell ref="D79:D82"/>
    <mergeCell ref="H79:H87"/>
    <mergeCell ref="I79:I82"/>
    <mergeCell ref="D69:D73"/>
    <mergeCell ref="H69:H73"/>
    <mergeCell ref="I69:I73"/>
    <mergeCell ref="L69:L73"/>
    <mergeCell ref="O69:O73"/>
    <mergeCell ref="Y69:Y73"/>
    <mergeCell ref="Z69:Z73"/>
    <mergeCell ref="F65:F73"/>
    <mergeCell ref="G65:G73"/>
    <mergeCell ref="H65:H68"/>
    <mergeCell ref="I65:I68"/>
    <mergeCell ref="L65:L68"/>
    <mergeCell ref="D65:D68"/>
    <mergeCell ref="E65:E73"/>
    <mergeCell ref="J65:J68"/>
    <mergeCell ref="J69:J73"/>
    <mergeCell ref="K65:K68"/>
    <mergeCell ref="K69:K73"/>
    <mergeCell ref="Y65:Y68"/>
    <mergeCell ref="Z65:Z68"/>
    <mergeCell ref="O32:O35"/>
    <mergeCell ref="Y32:Y35"/>
    <mergeCell ref="L47:L50"/>
    <mergeCell ref="D58:D60"/>
    <mergeCell ref="F56:F64"/>
    <mergeCell ref="G56:G64"/>
    <mergeCell ref="I59:I60"/>
    <mergeCell ref="L61:L62"/>
    <mergeCell ref="D56:D57"/>
    <mergeCell ref="E56:E64"/>
    <mergeCell ref="D61:D62"/>
    <mergeCell ref="O61:O62"/>
    <mergeCell ref="D63:D64"/>
    <mergeCell ref="H63:H64"/>
    <mergeCell ref="J63:J64"/>
    <mergeCell ref="K63:K64"/>
    <mergeCell ref="L56:L58"/>
    <mergeCell ref="O56:O58"/>
    <mergeCell ref="H59:H62"/>
    <mergeCell ref="I61:I62"/>
    <mergeCell ref="O39:O41"/>
    <mergeCell ref="Y39:Y41"/>
    <mergeCell ref="H42:H46"/>
    <mergeCell ref="I42:I44"/>
    <mergeCell ref="L42:L44"/>
    <mergeCell ref="O42:O44"/>
    <mergeCell ref="Y42:Y44"/>
    <mergeCell ref="I45:I46"/>
    <mergeCell ref="L45:L46"/>
    <mergeCell ref="O45:O46"/>
    <mergeCell ref="F32:F46"/>
    <mergeCell ref="G32:G46"/>
    <mergeCell ref="H32:H41"/>
    <mergeCell ref="I32:I35"/>
    <mergeCell ref="F47:F55"/>
    <mergeCell ref="G47:G55"/>
    <mergeCell ref="H47:H50"/>
    <mergeCell ref="L32:L35"/>
    <mergeCell ref="I39:I41"/>
    <mergeCell ref="L39:L41"/>
    <mergeCell ref="A32:A55"/>
    <mergeCell ref="B32:B46"/>
    <mergeCell ref="C32:C46"/>
    <mergeCell ref="D32:D35"/>
    <mergeCell ref="E32:E46"/>
    <mergeCell ref="D39:D41"/>
    <mergeCell ref="B47:B55"/>
    <mergeCell ref="C47:C55"/>
    <mergeCell ref="D47:D50"/>
    <mergeCell ref="E47:E55"/>
    <mergeCell ref="D51:D52"/>
    <mergeCell ref="D36:D38"/>
    <mergeCell ref="D42:D44"/>
    <mergeCell ref="D45:D46"/>
    <mergeCell ref="D53:D55"/>
    <mergeCell ref="A14:A24"/>
    <mergeCell ref="B14:B24"/>
    <mergeCell ref="C14:C24"/>
    <mergeCell ref="E14:E24"/>
    <mergeCell ref="M9:M10"/>
    <mergeCell ref="V9:V13"/>
    <mergeCell ref="A9:A13"/>
    <mergeCell ref="B9:B13"/>
    <mergeCell ref="C9:C13"/>
    <mergeCell ref="E9:E13"/>
    <mergeCell ref="F9:F13"/>
    <mergeCell ref="G9:G13"/>
    <mergeCell ref="I14:I18"/>
    <mergeCell ref="J14:J18"/>
    <mergeCell ref="H14:H18"/>
    <mergeCell ref="F14:F24"/>
    <mergeCell ref="G14:G24"/>
    <mergeCell ref="D14:D18"/>
    <mergeCell ref="D19:D23"/>
    <mergeCell ref="V14:V24"/>
    <mergeCell ref="N9:N13"/>
    <mergeCell ref="N14:N24"/>
    <mergeCell ref="H19:H23"/>
    <mergeCell ref="I19:I23"/>
    <mergeCell ref="AO9:AO13"/>
    <mergeCell ref="AG9:AG13"/>
    <mergeCell ref="C3:AN3"/>
    <mergeCell ref="C4:AN4"/>
    <mergeCell ref="C5:AO5"/>
    <mergeCell ref="A6:Z7"/>
    <mergeCell ref="A5:B5"/>
    <mergeCell ref="A1:B4"/>
    <mergeCell ref="AA6:AF7"/>
    <mergeCell ref="AH6:AO7"/>
    <mergeCell ref="C1:AN1"/>
    <mergeCell ref="C2:AN2"/>
    <mergeCell ref="AH9:AH13"/>
    <mergeCell ref="AI9:AI13"/>
    <mergeCell ref="AN9:AN13"/>
    <mergeCell ref="Y9:Y10"/>
    <mergeCell ref="Z9:Z10"/>
    <mergeCell ref="W9:W13"/>
    <mergeCell ref="AB9:AB10"/>
    <mergeCell ref="X9:X13"/>
    <mergeCell ref="AC9:AC10"/>
    <mergeCell ref="Y11:Y13"/>
    <mergeCell ref="Z11:Z13"/>
    <mergeCell ref="AJ9:AJ13"/>
    <mergeCell ref="Z32:Z35"/>
    <mergeCell ref="Y45:Y46"/>
    <mergeCell ref="Z45:Z46"/>
    <mergeCell ref="O47:O50"/>
    <mergeCell ref="AN29:AN30"/>
    <mergeCell ref="J19:J23"/>
    <mergeCell ref="AI19:AI23"/>
    <mergeCell ref="J56:J58"/>
    <mergeCell ref="AL9:AL13"/>
    <mergeCell ref="J32:J35"/>
    <mergeCell ref="J36:J38"/>
    <mergeCell ref="J39:J41"/>
    <mergeCell ref="J42:J44"/>
    <mergeCell ref="J45:J46"/>
    <mergeCell ref="J47:J50"/>
    <mergeCell ref="J51:J52"/>
    <mergeCell ref="J53:J55"/>
    <mergeCell ref="K32:K35"/>
    <mergeCell ref="K36:K38"/>
    <mergeCell ref="K39:K41"/>
    <mergeCell ref="K42:K44"/>
    <mergeCell ref="K45:K46"/>
    <mergeCell ref="K47:K50"/>
    <mergeCell ref="K51:K52"/>
    <mergeCell ref="AP14:AP18"/>
    <mergeCell ref="AP19:AP23"/>
    <mergeCell ref="AP25:AP28"/>
    <mergeCell ref="I25:I28"/>
    <mergeCell ref="J25:J28"/>
    <mergeCell ref="AJ25:AJ28"/>
    <mergeCell ref="AL25:AL28"/>
    <mergeCell ref="AJ14:AJ18"/>
    <mergeCell ref="AL14:AL18"/>
    <mergeCell ref="AN14:AN18"/>
    <mergeCell ref="AO14:AO24"/>
    <mergeCell ref="AG14:AG24"/>
    <mergeCell ref="AG25:AG28"/>
    <mergeCell ref="AI14:AI18"/>
    <mergeCell ref="K14:K18"/>
    <mergeCell ref="K19:K23"/>
    <mergeCell ref="AJ19:AJ23"/>
    <mergeCell ref="AL19:AL23"/>
    <mergeCell ref="AN19:AN23"/>
    <mergeCell ref="W14:W24"/>
    <mergeCell ref="X14:X24"/>
    <mergeCell ref="Y14:Y24"/>
    <mergeCell ref="Z14:Z24"/>
    <mergeCell ref="N25:N30"/>
    <mergeCell ref="D25:D28"/>
    <mergeCell ref="A25:A30"/>
    <mergeCell ref="B25:B30"/>
    <mergeCell ref="C25:C30"/>
    <mergeCell ref="E25:E30"/>
    <mergeCell ref="D29:D30"/>
    <mergeCell ref="F25:F30"/>
    <mergeCell ref="G25:G30"/>
    <mergeCell ref="H25:H30"/>
    <mergeCell ref="AO25:AO30"/>
    <mergeCell ref="I29:I30"/>
    <mergeCell ref="J29:J30"/>
    <mergeCell ref="V25:V30"/>
    <mergeCell ref="W25:W30"/>
    <mergeCell ref="X25:X30"/>
    <mergeCell ref="Y25:Y30"/>
    <mergeCell ref="Z25:Z30"/>
    <mergeCell ref="AB29:AB30"/>
    <mergeCell ref="K25:K28"/>
    <mergeCell ref="K29:K30"/>
    <mergeCell ref="AI25:AI28"/>
    <mergeCell ref="AN25:AN28"/>
    <mergeCell ref="AF25:AF28"/>
    <mergeCell ref="AB25:AB28"/>
    <mergeCell ref="AF29:AF30"/>
    <mergeCell ref="AG29:AG30"/>
    <mergeCell ref="AI29:AI30"/>
    <mergeCell ref="AJ29:AJ30"/>
    <mergeCell ref="AL29:AL30"/>
    <mergeCell ref="Y63:Y64"/>
    <mergeCell ref="Z63:Z64"/>
    <mergeCell ref="Y47:Y50"/>
    <mergeCell ref="O36:O38"/>
    <mergeCell ref="Y36:Y38"/>
    <mergeCell ref="Z36:Z38"/>
    <mergeCell ref="Z39:Z41"/>
    <mergeCell ref="Z42:Z44"/>
    <mergeCell ref="I53:I55"/>
    <mergeCell ref="L53:L55"/>
    <mergeCell ref="O53:O55"/>
    <mergeCell ref="J59:J60"/>
    <mergeCell ref="K56:K58"/>
    <mergeCell ref="K59:K60"/>
    <mergeCell ref="K61:K62"/>
    <mergeCell ref="Y56:Y58"/>
    <mergeCell ref="Z56:Z58"/>
    <mergeCell ref="L59:L60"/>
    <mergeCell ref="Y61:Y62"/>
    <mergeCell ref="Z61:Z62"/>
    <mergeCell ref="K53:K55"/>
    <mergeCell ref="Y53:Y55"/>
    <mergeCell ref="Z53:Z55"/>
    <mergeCell ref="I47:I50"/>
  </mergeCells>
  <phoneticPr fontId="15" type="noConversion"/>
  <dataValidations count="2">
    <dataValidation type="list" allowBlank="1" showInputMessage="1" showErrorMessage="1" sqref="N25 N14 N9">
      <formula1>$AW$9:$AW$28</formula1>
    </dataValidation>
    <dataValidation type="list" allowBlank="1" showInputMessage="1" showErrorMessage="1" sqref="N32:N99">
      <formula1>$AW$9:$AW$43</formula1>
    </dataValidation>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ANEXO1!$A$2:$A$21</xm:f>
          </x14:formula1>
          <xm:sqref>AD9:AD30</xm:sqref>
        </x14:dataValidation>
        <x14:dataValidation type="list" allowBlank="1" showInputMessage="1" showErrorMessage="1">
          <x14:formula1>
            <xm:f>ANEXO1!$F$2:$F$7</xm:f>
          </x14:formula1>
          <xm:sqref>AE9:AE30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7"/>
  <sheetViews>
    <sheetView zoomScale="90" zoomScaleNormal="90" workbookViewId="0">
      <selection activeCell="A7" sqref="A7"/>
    </sheetView>
  </sheetViews>
  <sheetFormatPr baseColWidth="10" defaultColWidth="10.875" defaultRowHeight="14.25"/>
  <cols>
    <col min="1" max="1" width="20.75" customWidth="1"/>
    <col min="2" max="2" width="25" customWidth="1"/>
    <col min="3" max="3" width="19.75" customWidth="1"/>
    <col min="4" max="4" width="20.375" customWidth="1"/>
    <col min="5" max="6" width="22.875" customWidth="1"/>
    <col min="7" max="7" width="25.25" customWidth="1"/>
  </cols>
  <sheetData>
    <row r="2" spans="1:7">
      <c r="A2" s="810" t="s">
        <v>645</v>
      </c>
      <c r="B2" s="811"/>
      <c r="C2" s="811"/>
      <c r="D2" s="811"/>
      <c r="E2" s="811"/>
      <c r="F2" s="811"/>
      <c r="G2" s="812"/>
    </row>
    <row r="3" spans="1:7" s="6" customFormat="1">
      <c r="A3" s="28" t="s">
        <v>646</v>
      </c>
      <c r="B3" s="807" t="s">
        <v>647</v>
      </c>
      <c r="C3" s="807"/>
      <c r="D3" s="807"/>
      <c r="E3" s="807"/>
      <c r="F3" s="807"/>
      <c r="G3" s="30" t="s">
        <v>648</v>
      </c>
    </row>
    <row r="4" spans="1:7" ht="12.75" customHeight="1">
      <c r="A4" s="31">
        <v>45489</v>
      </c>
      <c r="B4" s="808" t="s">
        <v>649</v>
      </c>
      <c r="C4" s="808"/>
      <c r="D4" s="808"/>
      <c r="E4" s="808"/>
      <c r="F4" s="808"/>
      <c r="G4" s="32" t="s">
        <v>650</v>
      </c>
    </row>
    <row r="5" spans="1:7" ht="12.75" customHeight="1">
      <c r="A5" s="33"/>
      <c r="B5" s="808"/>
      <c r="C5" s="808"/>
      <c r="D5" s="808"/>
      <c r="E5" s="808"/>
      <c r="F5" s="808"/>
      <c r="G5" s="32"/>
    </row>
    <row r="6" spans="1:7">
      <c r="A6" s="33"/>
      <c r="B6" s="809"/>
      <c r="C6" s="809"/>
      <c r="D6" s="809"/>
      <c r="E6" s="809"/>
      <c r="F6" s="809"/>
      <c r="G6" s="35"/>
    </row>
    <row r="7" spans="1:7">
      <c r="A7" s="33"/>
      <c r="B7" s="809"/>
      <c r="C7" s="809"/>
      <c r="D7" s="809"/>
      <c r="E7" s="809"/>
      <c r="F7" s="809"/>
      <c r="G7" s="35"/>
    </row>
    <row r="8" spans="1:7">
      <c r="A8" s="33"/>
      <c r="B8" s="34"/>
      <c r="C8" s="34"/>
      <c r="D8" s="34"/>
      <c r="E8" s="34"/>
      <c r="F8" s="34"/>
      <c r="G8" s="35"/>
    </row>
    <row r="9" spans="1:7">
      <c r="A9" s="803" t="s">
        <v>651</v>
      </c>
      <c r="B9" s="804"/>
      <c r="C9" s="804"/>
      <c r="D9" s="804"/>
      <c r="E9" s="804"/>
      <c r="F9" s="804"/>
      <c r="G9" s="805"/>
    </row>
    <row r="10" spans="1:7" s="6" customFormat="1">
      <c r="A10" s="29"/>
      <c r="B10" s="807" t="s">
        <v>652</v>
      </c>
      <c r="C10" s="807"/>
      <c r="D10" s="807" t="s">
        <v>653</v>
      </c>
      <c r="E10" s="807"/>
      <c r="F10" s="29" t="s">
        <v>646</v>
      </c>
      <c r="G10" s="29" t="s">
        <v>654</v>
      </c>
    </row>
    <row r="11" spans="1:7">
      <c r="A11" s="36" t="s">
        <v>655</v>
      </c>
      <c r="B11" s="808" t="s">
        <v>656</v>
      </c>
      <c r="C11" s="808"/>
      <c r="D11" s="806" t="s">
        <v>657</v>
      </c>
      <c r="E11" s="806"/>
      <c r="F11" s="33" t="s">
        <v>658</v>
      </c>
      <c r="G11" s="35"/>
    </row>
    <row r="12" spans="1:7">
      <c r="A12" s="36" t="s">
        <v>659</v>
      </c>
      <c r="B12" s="806" t="s">
        <v>660</v>
      </c>
      <c r="C12" s="806"/>
      <c r="D12" s="806" t="s">
        <v>661</v>
      </c>
      <c r="E12" s="806"/>
      <c r="F12" s="33" t="s">
        <v>658</v>
      </c>
      <c r="G12" s="35"/>
    </row>
    <row r="13" spans="1:7">
      <c r="A13" s="36" t="s">
        <v>662</v>
      </c>
      <c r="B13" s="806" t="s">
        <v>660</v>
      </c>
      <c r="C13" s="806"/>
      <c r="D13" s="806" t="s">
        <v>661</v>
      </c>
      <c r="E13" s="806"/>
      <c r="F13" s="33" t="s">
        <v>658</v>
      </c>
      <c r="G13" s="35"/>
    </row>
    <row r="14" spans="1:7" ht="45" customHeight="1"/>
    <row r="15" spans="1:7" ht="45" customHeight="1"/>
    <row r="16" spans="1:7" ht="45" customHeight="1"/>
    <row r="17" ht="45" customHeight="1"/>
    <row r="18" ht="45" customHeight="1"/>
    <row r="19" ht="45" customHeight="1"/>
    <row r="20" ht="45" customHeight="1"/>
    <row r="21" ht="45" customHeight="1"/>
    <row r="22" ht="45" customHeight="1"/>
    <row r="23" ht="45" customHeight="1"/>
    <row r="24" ht="45" customHeight="1"/>
    <row r="25" ht="45" customHeight="1"/>
    <row r="26" ht="45" customHeight="1"/>
    <row r="27" ht="45" customHeight="1"/>
  </sheetData>
  <mergeCells count="15">
    <mergeCell ref="B7:F7"/>
    <mergeCell ref="A2:G2"/>
    <mergeCell ref="B3:F3"/>
    <mergeCell ref="B4:F4"/>
    <mergeCell ref="B5:F5"/>
    <mergeCell ref="B6:F6"/>
    <mergeCell ref="A9:G9"/>
    <mergeCell ref="B13:C13"/>
    <mergeCell ref="D13:E13"/>
    <mergeCell ref="B10:C10"/>
    <mergeCell ref="D10:E10"/>
    <mergeCell ref="B11:C11"/>
    <mergeCell ref="D11:E11"/>
    <mergeCell ref="B12:C12"/>
    <mergeCell ref="D12:E12"/>
  </mergeCells>
  <phoneticPr fontId="15"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topLeftCell="A3" workbookViewId="0">
      <selection activeCell="A3" sqref="A3"/>
    </sheetView>
  </sheetViews>
  <sheetFormatPr baseColWidth="10" defaultColWidth="10.875" defaultRowHeight="14.25"/>
  <cols>
    <col min="1" max="1" width="55.375" customWidth="1"/>
    <col min="5" max="5" width="20.125" customWidth="1"/>
    <col min="6" max="6" width="34.75" customWidth="1"/>
  </cols>
  <sheetData>
    <row r="1" spans="1:6" ht="52.5" customHeight="1">
      <c r="A1" s="26" t="s">
        <v>663</v>
      </c>
      <c r="E1" s="7" t="s">
        <v>664</v>
      </c>
      <c r="F1" s="7" t="s">
        <v>665</v>
      </c>
    </row>
    <row r="2" spans="1:6" ht="25.5" customHeight="1">
      <c r="A2" s="25" t="s">
        <v>456</v>
      </c>
      <c r="E2" s="8">
        <v>0</v>
      </c>
      <c r="F2" s="9" t="s">
        <v>403</v>
      </c>
    </row>
    <row r="3" spans="1:6" ht="45" customHeight="1">
      <c r="A3" s="25" t="s">
        <v>463</v>
      </c>
      <c r="E3" s="8">
        <v>1</v>
      </c>
      <c r="F3" s="9" t="s">
        <v>666</v>
      </c>
    </row>
    <row r="4" spans="1:6" ht="45" customHeight="1">
      <c r="A4" s="25" t="s">
        <v>667</v>
      </c>
      <c r="E4" s="8">
        <v>2</v>
      </c>
      <c r="F4" s="9" t="s">
        <v>668</v>
      </c>
    </row>
    <row r="5" spans="1:6" ht="45" customHeight="1">
      <c r="A5" s="25" t="s">
        <v>669</v>
      </c>
      <c r="E5" s="8">
        <v>3</v>
      </c>
      <c r="F5" s="9" t="s">
        <v>670</v>
      </c>
    </row>
    <row r="6" spans="1:6" ht="45" customHeight="1">
      <c r="A6" s="25" t="s">
        <v>671</v>
      </c>
      <c r="E6" s="8">
        <v>4</v>
      </c>
      <c r="F6" s="9" t="s">
        <v>411</v>
      </c>
    </row>
    <row r="7" spans="1:6" ht="45" customHeight="1">
      <c r="A7" s="25" t="s">
        <v>402</v>
      </c>
      <c r="E7" s="8">
        <v>5</v>
      </c>
      <c r="F7" s="9" t="s">
        <v>508</v>
      </c>
    </row>
    <row r="8" spans="1:6" ht="45" customHeight="1">
      <c r="A8" s="25" t="s">
        <v>672</v>
      </c>
    </row>
    <row r="9" spans="1:6" ht="45" customHeight="1">
      <c r="A9" s="25" t="s">
        <v>673</v>
      </c>
    </row>
    <row r="10" spans="1:6" ht="45" customHeight="1">
      <c r="A10" s="25" t="s">
        <v>674</v>
      </c>
    </row>
    <row r="11" spans="1:6" ht="45" customHeight="1">
      <c r="A11" s="25" t="s">
        <v>410</v>
      </c>
    </row>
    <row r="12" spans="1:6" ht="45" customHeight="1">
      <c r="A12" s="25" t="s">
        <v>675</v>
      </c>
    </row>
    <row r="13" spans="1:6" ht="45" customHeight="1">
      <c r="A13" s="25" t="s">
        <v>676</v>
      </c>
    </row>
    <row r="14" spans="1:6" ht="45" customHeight="1">
      <c r="A14" s="25" t="s">
        <v>677</v>
      </c>
    </row>
    <row r="15" spans="1:6" ht="45" customHeight="1">
      <c r="A15" s="25" t="s">
        <v>678</v>
      </c>
    </row>
    <row r="16" spans="1:6" ht="45" customHeight="1">
      <c r="A16" s="25" t="s">
        <v>679</v>
      </c>
    </row>
    <row r="17" spans="1:1" ht="45" customHeight="1">
      <c r="A17" s="25" t="s">
        <v>680</v>
      </c>
    </row>
    <row r="18" spans="1:1" ht="45" customHeight="1">
      <c r="A18" s="25" t="s">
        <v>681</v>
      </c>
    </row>
    <row r="19" spans="1:1" ht="45" customHeight="1">
      <c r="A19" s="25" t="s">
        <v>682</v>
      </c>
    </row>
    <row r="20" spans="1:1" ht="45" customHeight="1">
      <c r="A20" s="25" t="s">
        <v>419</v>
      </c>
    </row>
    <row r="21" spans="1:1" ht="45" customHeight="1">
      <c r="A21" s="25" t="s">
        <v>683</v>
      </c>
    </row>
    <row r="22" spans="1:1" ht="45" customHeight="1"/>
    <row r="23" spans="1:1" ht="45" customHeight="1"/>
    <row r="24" spans="1:1" ht="45" customHeight="1"/>
    <row r="25" spans="1:1" ht="45" customHeight="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INSTRUCTIVO</vt:lpstr>
      <vt:lpstr>1. ESTRATÉGICO</vt:lpstr>
      <vt:lpstr>2. GESTIÓN-MIPG</vt:lpstr>
      <vt:lpstr>3. INVERSIÓN</vt:lpstr>
      <vt:lpstr>CONTROL DE CAMBIOS </vt:lpstr>
      <vt:lpstr>ANEXO1</vt:lpstr>
      <vt:lpstr>'1. ESTRATÉGICO'!Área_de_impresión</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mathias David</dc:creator>
  <cp:keywords/>
  <dc:description/>
  <cp:lastModifiedBy>USUARIO</cp:lastModifiedBy>
  <cp:revision/>
  <dcterms:created xsi:type="dcterms:W3CDTF">2024-07-04T17:50:33Z</dcterms:created>
  <dcterms:modified xsi:type="dcterms:W3CDTF">2025-01-17T21:40:58Z</dcterms:modified>
  <cp:category/>
  <cp:contentStatus/>
</cp:coreProperties>
</file>