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DISCTG\Desktop\0.César\0.Cuarentena\Seguiplan 2025\1.PLAN DE ACCION 2025\CONSOLIDAR\"/>
    </mc:Choice>
  </mc:AlternateContent>
  <bookViews>
    <workbookView xWindow="-108" yWindow="-108" windowWidth="19416" windowHeight="10296" activeTab="1"/>
  </bookViews>
  <sheets>
    <sheet name="INSTRUCTIVO" sheetId="1" r:id="rId1"/>
    <sheet name="1. ESTRATÉGICO" sheetId="2" r:id="rId2"/>
    <sheet name="2. GESTIÓN-MIPG" sheetId="3" r:id="rId3"/>
    <sheet name="3. INVERSIÓN" sheetId="4" r:id="rId4"/>
    <sheet name="CONTROL DE CAMBIOS " sheetId="5" r:id="rId5"/>
    <sheet name="ANEXO1" sheetId="6" r:id="rId6"/>
    <sheet name="Hoja3"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'3. INVERSIÓN'!$A$8:$AJ$8</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 r="A14" i="3"/>
  <c r="R198" i="4" l="1"/>
  <c r="A24" i="3"/>
  <c r="J57" i="1" l="1"/>
  <c r="L46" i="2" l="1"/>
  <c r="L47" i="2" s="1"/>
  <c r="K51" i="2"/>
  <c r="A15" i="3" l="1"/>
  <c r="A16" i="3"/>
  <c r="A17" i="3"/>
  <c r="A19" i="3"/>
  <c r="A21" i="3"/>
  <c r="A22" i="3"/>
  <c r="A23" i="3"/>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
  </authors>
  <commentList>
    <comment ref="M7" authorId="0" shapeId="0">
      <text>
        <r>
          <rPr>
            <sz val="11"/>
            <color theme="1"/>
            <rFont val="Aptos Narrow"/>
            <family val="2"/>
            <scheme val="minor"/>
          </rPr>
          <t xml:space="preserve">USUARIO:
1. BIEN
2. SERVICIO
</t>
        </r>
      </text>
    </comment>
  </commentList>
</comments>
</file>

<file path=xl/comments3.xml><?xml version="1.0" encoding="utf-8"?>
<comments xmlns="http://schemas.openxmlformats.org/spreadsheetml/2006/main">
  <authors>
    <author/>
  </authors>
  <commentList>
    <comment ref="M8" authorId="0" shapeId="0">
      <text>
        <r>
          <rPr>
            <sz val="11"/>
            <color theme="1"/>
            <rFont val="Aptos Narrow"/>
            <family val="2"/>
            <scheme val="minor"/>
          </rPr>
          <t>USUARIO:
Hitos intermedios que evidencian el avance en la generacion de un producto en el tiempo
PRODUCTO TANGIBLE DE LA ACTIVIDAD</t>
        </r>
      </text>
    </comment>
    <comment ref="AA8" authorId="0" shapeId="0">
      <text>
        <r>
          <rPr>
            <sz val="11"/>
            <color theme="1"/>
            <rFont val="Aptos Narrow"/>
            <family val="2"/>
            <scheme val="minor"/>
          </rPr>
          <t xml:space="preserve">VER ANEXO 1
</t>
        </r>
      </text>
    </comment>
    <comment ref="AB8" authorId="0" shapeId="0">
      <text>
        <r>
          <rPr>
            <sz val="11"/>
            <color theme="1"/>
            <rFont val="Aptos Narrow"/>
            <family val="2"/>
            <scheme val="minor"/>
          </rPr>
          <t xml:space="preserve">VER ANEXO 1
</t>
        </r>
      </text>
    </comment>
    <comment ref="AH28" authorId="0" shapeId="0">
      <text>
        <r>
          <rPr>
            <sz val="11"/>
            <color theme="1"/>
            <rFont val="Aptos Narrow"/>
            <family val="2"/>
            <scheme val="minor"/>
          </rPr>
          <t xml:space="preserve">VER ANEXO 1
</t>
        </r>
      </text>
    </comment>
    <comment ref="AI28" authorId="0" shapeId="0">
      <text>
        <r>
          <rPr>
            <sz val="11"/>
            <color theme="1"/>
            <rFont val="Aptos Narrow"/>
            <family val="2"/>
            <scheme val="minor"/>
          </rPr>
          <t xml:space="preserve">VER ANEXO 1
</t>
        </r>
      </text>
    </comment>
  </commentList>
</comments>
</file>

<file path=xl/comments4.xml><?xml version="1.0" encoding="utf-8"?>
<comments xmlns="http://schemas.openxmlformats.org/spreadsheetml/2006/main">
  <authors>
    <author/>
  </authors>
  <commentList>
    <comment ref="I8" authorId="0" shapeId="0">
      <text>
        <r>
          <rPr>
            <sz val="11"/>
            <color theme="1"/>
            <rFont val="Aptos Narrow"/>
            <family val="2"/>
            <scheme val="minor"/>
          </rPr>
          <t xml:space="preserve">VER ANEXO 1
</t>
        </r>
      </text>
    </comment>
  </commentList>
</comments>
</file>

<file path=xl/sharedStrings.xml><?xml version="1.0" encoding="utf-8"?>
<sst xmlns="http://schemas.openxmlformats.org/spreadsheetml/2006/main" count="2991" uniqueCount="1271">
  <si>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</si>
  <si>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</si>
  <si>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</si>
  <si>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</si>
  <si>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</si>
  <si>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</si>
  <si>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</si>
  <si>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</si>
  <si>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</si>
  <si>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</si>
  <si>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</si>
  <si>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</si>
  <si>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</si>
  <si>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</si>
  <si>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</si>
  <si>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</si>
  <si>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</si>
  <si>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</si>
  <si>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</si>
  <si>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</si>
  <si>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</si>
  <si>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</si>
  <si>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</si>
  <si>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</si>
  <si>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</si>
  <si>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</si>
  <si>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</si>
  <si>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</si>
  <si>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</si>
  <si>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</si>
  <si>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</si>
  <si>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</si>
  <si>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</si>
  <si>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</si>
  <si>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</si>
  <si>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</si>
  <si>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</si>
  <si>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</si>
  <si>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</si>
  <si>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</si>
  <si>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</si>
  <si>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</si>
  <si>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</si>
  <si>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</si>
  <si>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</si>
  <si>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</si>
  <si>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PLANES DECRETO 612 DE 2018</t>
  </si>
  <si>
    <t>Indique a cuál Plan Institucional, de los establecidos en el Decreto 612 del 2018, le aporta este producto.</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</si>
  <si>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</si>
  <si>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</si>
  <si>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</si>
  <si>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</si>
  <si>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</si>
  <si>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</si>
  <si>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</si>
  <si>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</si>
  <si>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</si>
  <si>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</si>
  <si>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</si>
  <si>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</si>
  <si>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</si>
  <si>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</si>
  <si>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</si>
  <si>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</si>
  <si>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</si>
  <si>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</si>
  <si>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</si>
  <si>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</si>
  <si>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</si>
  <si>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</si>
  <si>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</si>
  <si>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</si>
  <si>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</si>
  <si>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</si>
  <si>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</si>
  <si>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</si>
  <si>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</si>
  <si>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</si>
  <si>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</si>
  <si>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</si>
  <si>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</si>
  <si>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</si>
  <si>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</si>
  <si>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</si>
  <si>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</si>
  <si>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</si>
  <si>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</si>
  <si>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</si>
  <si>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</si>
  <si>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</si>
  <si>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</si>
  <si>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</si>
  <si>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</si>
  <si>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</si>
  <si>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</si>
  <si>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</si>
  <si>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</si>
  <si>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</si>
  <si>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</si>
  <si>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</si>
  <si>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</si>
  <si>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</si>
  <si>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</si>
  <si>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</si>
  <si>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</si>
  <si>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</si>
  <si>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</si>
  <si>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</si>
  <si>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</si>
  <si>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</si>
  <si>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</si>
  <si>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</si>
  <si>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</si>
  <si>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</si>
  <si>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</si>
  <si>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</si>
  <si>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</si>
  <si>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</si>
  <si>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</si>
  <si>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</si>
  <si>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</si>
  <si>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</si>
  <si>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</si>
  <si>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</si>
  <si>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</si>
  <si>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</si>
  <si>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</si>
  <si>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INSTITUCIONAL</t>
  </si>
  <si>
    <t>Página: 1 de 1</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</si>
  <si>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</si>
  <si>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</si>
  <si>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</si>
  <si>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</si>
  <si>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</si>
  <si>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</si>
  <si>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</si>
  <si>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</si>
  <si>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</si>
  <si>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</si>
  <si>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</si>
  <si>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</si>
  <si>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</si>
  <si>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</si>
  <si>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</si>
  <si>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</si>
  <si>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</si>
  <si>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</si>
  <si>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</si>
  <si>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</si>
  <si>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</si>
  <si>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</si>
  <si>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</si>
  <si>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</si>
  <si>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 xml:space="preserve">
</t>
  </si>
  <si>
    <t>PROYECTOS DE INVERSIÓN</t>
  </si>
  <si>
    <t>PLAN ANUAL DE ADQUISICIONES</t>
  </si>
  <si>
    <t>PROGRAMACIÓN PRESUPUESTAL</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</si>
  <si>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</si>
  <si>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</si>
  <si>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</si>
  <si>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</si>
  <si>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</si>
  <si>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</si>
  <si>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</si>
  <si>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</si>
  <si>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CONTROL DE CAMBIOS</t>
  </si>
  <si>
    <t>FECHA</t>
  </si>
  <si>
    <t>DESCRIPCIÓN DEL CAMBIO</t>
  </si>
  <si>
    <t>VERSIÓN</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</si>
  <si>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</si>
  <si>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</si>
  <si>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</si>
  <si>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</si>
  <si>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</si>
  <si>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</si>
  <si>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</si>
  <si>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</si>
  <si>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</si>
  <si>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</si>
  <si>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</si>
  <si>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</si>
  <si>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</si>
  <si>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</si>
  <si>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</si>
  <si>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</si>
  <si>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</si>
  <si>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</si>
  <si>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</si>
  <si>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</si>
  <si>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</si>
  <si>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</si>
  <si>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</si>
  <si>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</si>
  <si>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</si>
  <si>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</si>
  <si>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</si>
  <si>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</si>
  <si>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</si>
  <si>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</si>
  <si>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</si>
  <si>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</si>
  <si>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</si>
  <si>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</si>
  <si>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</si>
  <si>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</si>
  <si>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</si>
  <si>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</si>
  <si>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</si>
  <si>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</si>
  <si>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SEGURIDAD HUMANA</t>
  </si>
  <si>
    <t>Salud Pública y Aseguramiento</t>
  </si>
  <si>
    <t>Incrementar la tasa de cobertura a la afiliación del Régimen Subsidiado al 100%</t>
  </si>
  <si>
    <t>SALUD CON COBERTURA, ACCESIBILIDAD, CALIDAD E INCLUSIÓN</t>
  </si>
  <si>
    <t>Número de usuarios con continuidad de la afiliación al régimen subsidiado en salud en el Distrito de Cartagena</t>
  </si>
  <si>
    <t>Personas afiliadas al régimen subsidiado  </t>
  </si>
  <si>
    <t>Mantener la continuidad anual de la afiliación a seiscientas setenta y nueve mil quinientas cincuenta y cinco (679.555) personas que están afiliados al régimen subsidiado en salud</t>
  </si>
  <si>
    <t>Incrementar el porcentaje de Población No Asegurada (PNA) con acceso garantizado a los servicios de salud mediante autorizaciones con máximo de 5 días hábiles, a 90%</t>
  </si>
  <si>
    <t>Número de personas nuevas afiliadas al sistema general de seguridad social en salud</t>
  </si>
  <si>
    <t>Personas atendidas con servicio de salud  </t>
  </si>
  <si>
    <t>Afiliar a veinte mil (20.000) personas nuevas al Sistema General de Seguridad Social en Salud (con o sin SISBEN)</t>
  </si>
  <si>
    <t>Incrementar el porcentaje de grupos poblacionales vulnerables participando en la promoción social en salud basado en el enfoque diferencial y preferencial al 100%</t>
  </si>
  <si>
    <t>Número de servicios de salud habilitados para atender Población No Asegurada</t>
  </si>
  <si>
    <t>Mantener habilitados ciento cuarenta y dos (142) servicios de salud anualmente para la red integrada de salud del Distrito</t>
  </si>
  <si>
    <t>Intervenir el 100% de los casos reportados al CRUED asociados a la mortalidad y/o modificación del patrón de enfermedades en salud pública, de riesgos medioambientales por la variabilidad del cambio climático, urgencia, emergencia y desastres.</t>
  </si>
  <si>
    <t>Documentos de evaluación realizados  </t>
  </si>
  <si>
    <t>Monitorear y evaluar a sesenta y dos (62) Equipos Básicos de Salud que operan en el Distrito</t>
  </si>
  <si>
    <t>Reducir la razón de mortalidad materna (a 42 días) a 32 por cada 100.000 nacidos vivos</t>
  </si>
  <si>
    <t>Centros de salud nuevos construidos para la protección y el aseguramiento en salud en el Distrito de Cartagena</t>
  </si>
  <si>
    <t>Hospitales de segundo nivel de atención construidos y dotados  </t>
  </si>
  <si>
    <t>Construir dos (2) nuevos centros de salud en el Distrito para la protección y el aseguramiento en salud</t>
  </si>
  <si>
    <t>Reducir la tasa de fecundidad específica en niñas de 10 a 14 años a 0,87 por cada 1.000</t>
  </si>
  <si>
    <t>Número de prestadores de servicios de salud con asistencia técnica de inspección, vigilancia y control para mejoramiento de la calidad de la atención en salud en IPS oncológicas, pediátricas y maternas</t>
  </si>
  <si>
    <t>asistencias técnica en Inspección, Vigilancia y Control realizadas </t>
  </si>
  <si>
    <t>Inspeccionar, vigilar y controlar a sesenta (60) prestadores de salud para mejoramiento de la calidad de la atención en salud en IPS oncológicas, pediátricas y maternas</t>
  </si>
  <si>
    <t>Reducir la tasa de fecundidad específica en adolescentes de 15 a 19 años a 47,60 por cada 1.000</t>
  </si>
  <si>
    <t>DERECHOS EN SALUD Y PROMOCIÓN SOCIAL</t>
  </si>
  <si>
    <t>Número de personas con valoración clínica multidisciplinaria simultánea elaborada con resultado de condición de discapacidad</t>
  </si>
  <si>
    <t>Personas con servicio de certificación de discapacidad </t>
  </si>
  <si>
    <t>Elaborar valoraciones clínicas multidisciplinaria del procedimiento de certificación de discapacidad y Registro de Localización y Certificación de Personas con Discapacidad a diez mil (10.000) personas del Distrito</t>
  </si>
  <si>
    <t>Reducir la tasa de mortalidad infantil a 11,4 por 1.000 nacidos vivos</t>
  </si>
  <si>
    <t>Número de personas  pertenecientes a los grupos poblaciones vulnerables participantes en estrategias de promoción de la participación social en salud</t>
  </si>
  <si>
    <t>Estrategias de promoción de la participación social en salud implementadas</t>
  </si>
  <si>
    <t>Vincular a treinta mil (30.000) personas en estrategias de promoción de la participación social en salud con paridad de género (pertenecientes a los grupos poblaciones vulnerables)</t>
  </si>
  <si>
    <t>Reducir la tasa de mortalidad por desnutrición en menores de 5 años a 5 por cada 100.000 habitantes</t>
  </si>
  <si>
    <t>FORTALECIMIENTO DEL CENTRO REGULADOR DE URGENCIAS, EMERGENCIAS Y DESASTRES EN EL DISTRITO DE CARTAGENA - CRUED</t>
  </si>
  <si>
    <t>Número de IPS asistidas con servicios del Plan de Emergencia Hospitalaria y desarrollo de capacidades en las competencias frente a las adaptaciones de posibles efectos de la variabilidad y el cambio climático</t>
  </si>
  <si>
    <t xml:space="preserve">Asistencias técnicas realizadas  </t>
  </si>
  <si>
    <t>Asistir anualmente a veintinueve (29) IPS con servicios del Plan de Emergencia Hospitalaria y desarrollo de capacidades en las competencias frente a las adaptaciones de posibles efectos de la variabilidad y el cambio climático</t>
  </si>
  <si>
    <t>Reducir la tasa de mortalidad por Infección Respiratoria Aguda a 10,72 por 100.000 menores de 5 años</t>
  </si>
  <si>
    <t>Centro Regulador De Urgencias construido y dotado con tecnología de punta</t>
  </si>
  <si>
    <t>Centros reguladores de urgencias, emergencias y desastres construidos y dotados  </t>
  </si>
  <si>
    <t>Construir y dotar un (1) Centro Regulador de Urgencias y Emergencias con tecnología de punta</t>
  </si>
  <si>
    <t>Mantener la tasa de mortalidad por EDA en menos de 4 por cada 100.000 menores de 5 años</t>
  </si>
  <si>
    <t>SALUD PÚBLICA</t>
  </si>
  <si>
    <t>Número de procesos de gestión de la salud pública en el marco de la ruta integral para la promoción y mantenimiento de la salud implementados</t>
  </si>
  <si>
    <t>Estrategias de promoción de la participación social en salud implementadas  </t>
  </si>
  <si>
    <t>Implementar cuatro (4) procesos de gestión de la salud pública en el marco de la ruta integral para la promoción y mantenimiento de la salud</t>
  </si>
  <si>
    <t>Reducir la tasa de mortalidad por cáncer de mama a 15,2 por 100.000 habitantes</t>
  </si>
  <si>
    <t>Número de establecimientos farmacéuticos y similares  vigilados y controlados con enfoque de riesgo</t>
  </si>
  <si>
    <t> visitas realizadas </t>
  </si>
  <si>
    <t>Vigilar y controlar anualmente con enfoque de riesgo a setecientos (700) establecimientos farmacéuticos y similares</t>
  </si>
  <si>
    <t>Reducir la tasa de incidencia de intentos de suicidio a 48 por 100.000 habitantes</t>
  </si>
  <si>
    <t>Número de tomas de muestras de agua elaboradas y visitas a objetos de interés de la calidad del agua para consumo humano y de diversión</t>
  </si>
  <si>
    <t>Análisis realizados</t>
  </si>
  <si>
    <t>Realizar anualmente dos mil cien (2.100) tomas de muestras de agua y visitas a objetos de interés de Inspección, Vigilancia y Control Sanitario (IVCS) de la calidad del agua para consumo humano y de diversión</t>
  </si>
  <si>
    <t>Mantener en 0,2% la letalidad por dengue</t>
  </si>
  <si>
    <t>Número de establecimientos de interés sanitario diferentes a establecimientos de medicamentos y alimentos, incluyendo motonaves y aeronaves vigilados y controlados</t>
  </si>
  <si>
    <t>visitas realizadas  </t>
  </si>
  <si>
    <t>Vigilar y controlar anualmente a siete mil seiscientos (7.600) establecimientos de interés sanitario diferentes a establecimientos de medicamentos y alimentos, incluyendo motonaves y aeronaves</t>
  </si>
  <si>
    <t>Reducir la tasa de mortalidad prematura por enfermedades no transmisibles en población de 30 a 70 años a 185,67 x 100.00 habitantes</t>
  </si>
  <si>
    <t>Número de animales vacunados contra la rabia</t>
  </si>
  <si>
    <t>Campañas de gestión del riesgo para abordar situaciones de salud relacionadas con condiciones ambientales implementadas</t>
  </si>
  <si>
    <t>Vacunar anualmente noventa mil (90.000) animales contra la rabia</t>
  </si>
  <si>
    <t>Lograr un 95% de cobertura útil de vacunación de biológicos trazadores en el Distrito de Cartagena</t>
  </si>
  <si>
    <t>Número de grupos de eventos de interés en salud pública con acciones de vigilancia en salud pública y vigilancia comunitaria elaboradas</t>
  </si>
  <si>
    <t>Documentos de investigación elaborados</t>
  </si>
  <si>
    <t>Elaborar anualmente acciones de vigilancia en salud pública y vigilancia comunitaria a diecisiete (17) grupos de eventos de interés en salud pública</t>
  </si>
  <si>
    <t>Número de entidades con acciones de salud pública en enfermedades cardiovasculares, huérfanas, diabetes mellitus, cáncer, salud visual, auditiva y salud bucal desarrolladas en diferentes entornos</t>
  </si>
  <si>
    <t>Campañas de gestión del riesgo para abordar condiciones crónicas prevalentes implementadas</t>
  </si>
  <si>
    <t>Desarrollar anualmente acciones de salud pública a doscientas cincuenta (250) entidades en enfermedades cardiovasculares, huérfanas, diabetes mellitus, cáncer, salud visual, auditiva y salud bucal en diferentes entornos</t>
  </si>
  <si>
    <t>Número de productos de la Política Distrital de Salud Mental y Política Nacional para la Prevención y Atención del Consumo de Sustancias Psicoactivas implementados</t>
  </si>
  <si>
    <t>Implementar los diecisiete (17) productos de la Política de Salud Mental y la Política Nacional para la Prevención y Atención del Consumo de Sustancias Psicoactivas</t>
  </si>
  <si>
    <t>Número de entidades de salud con acciones en Rutas Integrales de Atención en Salud relacionadas con las alteraciones nutricionales y promoción de las Guías Alimentarias Basadas en Alimentos</t>
  </si>
  <si>
    <t xml:space="preserve">Campañas de gestión del riesgo para temas de consumo, aprovechamiento biológico, calidad e inocuidad de los alimentos implementadas  
Unidad de Medida: Número </t>
  </si>
  <si>
    <t>Número de establecimientos y transportadores de alimentos vigilados y controlados con enfoque de riesgo</t>
  </si>
  <si>
    <t>Vigilar y controlar anualmente con enfoque de riesgo a tres mil quinientos (3.500) establecimientos y transportadores de alimentos</t>
  </si>
  <si>
    <t>Número de acciones de salud pública desarrolladas para la promoción de la salud materna en entidades de salud y en el entorno comunitario</t>
  </si>
  <si>
    <t>Campañas de gestión del riesgo en temas de salud sexual y reproductiva implementadas  </t>
  </si>
  <si>
    <t>Desarrollar anualmente noventa y cinco (95) acciones de salud pública para promoción de la salud materna en entidades de salud y entorno comunitario</t>
  </si>
  <si>
    <t>Número de acciones de salud pública desarrolladas para promoción de la salud sexual y reproductiva en entidades de salud, entorno comunitario y educativo.</t>
  </si>
  <si>
    <t> Campañas de gestión del riesgo en temas de salud sexual y reproductiva implementadas  </t>
  </si>
  <si>
    <t>Desarrollar anualmente seiscientas setenta y cinco (675) acciones de salud pública para promoción de la salud sexual y reproductiva en entidades de salud, entorno comunitario y educativo, incluyendo el cumplimiento de sentencias como la C055 de 2022 de la Corte Constitucional</t>
  </si>
  <si>
    <t>Número de niños y niñas menores de un año con seguimiento del esquema de vacunación de acuerdo a la edad desarrollado</t>
  </si>
  <si>
    <t>Campañas de gestión del riesgo para enfermedades inmunoprevenibles implementadas  </t>
  </si>
  <si>
    <t>Desarrollar el seguimiento anual a la vacunación de catorce mil setecientos noventa y seis (14.796) niños y niñas menores de un año con todos los biológicos del esquema de acuerdo a la edad</t>
  </si>
  <si>
    <t>Número de componentes de la Estrategia de Gestión Integrada (EGI) de vectores desarrollada en los microterritorios priorizados</t>
  </si>
  <si>
    <t>Desarrollar anualmente los siete (7) componentes de la Estrategia de Gestión Integrada (EGI) de vectores en los microterritorios priorizados</t>
  </si>
  <si>
    <t>Número de salas de atención a enfermedades respiratorias agudas y Unidades de Atención Integral Comunitaria habilitadas</t>
  </si>
  <si>
    <t>Campañas de gestión del riesgo para enfermedades emergentes, reemergentes y desatendidas implementadas  </t>
  </si>
  <si>
    <t>Habilitar treinta (30) salas de atención a atención a enfermedades respiratorias agudas y habilitar dos (2) Unidades de Atención Integral Comunitaria en barrios y corregimientos priorizados para la prevención, manejo y control de la IRA y la EDA en los niños y niñas menores de 5 años</t>
  </si>
  <si>
    <t>Número de estrategias de salud infantil institucionales y comunitarias ejecutadas</t>
  </si>
  <si>
    <t>Instituciones Prestadoras de Servicios de Salud asistidas técnicamente  </t>
  </si>
  <si>
    <t>Ejecutar anualmente estrategias de salud infantil institucionales en setenta (70) instituciones prestadoras de salud priorizadas con servicios de atención materno – infantil y atención del recién nacido y ejecutar dos (2) estrategias comunitarias sobre AIEPI Comunitario y Cuidados del Recién Nacido en los diferentes entornos</t>
  </si>
  <si>
    <t>Número de entidades con acciones de salud pública elaboradas sobre prevención y control de la tuberculosis en los
diferentes entornos</t>
  </si>
  <si>
    <t>Asistencias técnicas realizadas</t>
  </si>
  <si>
    <t>Elaborar anualmente acciones de salud pública en setenta y cinco (75) entidades sobre prevención y control de la tuberculosis en los diferentes entornos</t>
  </si>
  <si>
    <t>Número de entidades con acciones de salud pública elaboradas sobre prevención y control de la lepra y prevención de la discapacidad en los diferentes entornos</t>
  </si>
  <si>
    <t>Elaborar anualmente acciones de salud pública en setenta y cinco (75) entidades sobre prevención y control de la lepra y prevención de la discapacidad en los diferentes entornos</t>
  </si>
  <si>
    <t>Número de acciones de promoción de entornos de trabajo seguros y prevención de enfermedades y accidentes laborales elaboradas</t>
  </si>
  <si>
    <t>Campañas de gestión del riesgo para abordar situaciones prevalentes de origen laboral implementadas  </t>
  </si>
  <si>
    <t>Elaborar setecientas veinte (720) acciones de promoción de entornos de trabajo seguros y prevención de enfermedades y accidentes laborales</t>
  </si>
  <si>
    <t>1.3,1</t>
  </si>
  <si>
    <t>1.3.2</t>
  </si>
  <si>
    <t>1.3.3</t>
  </si>
  <si>
    <t>1.3.4</t>
  </si>
  <si>
    <t xml:space="preserve">Número </t>
  </si>
  <si>
    <t> Instituciones financiadas para la atención en salud a la población  </t>
  </si>
  <si>
    <t> Campañas de gestión del riesgo en temas de trastornos mentales implementadas </t>
  </si>
  <si>
    <t>3. Salud y Bienestar Social</t>
  </si>
  <si>
    <t>Numero de equipos básicos de salud que operan en el Distrito monitoreados y evaluados</t>
  </si>
  <si>
    <t>Ampliación y continuidad del aseguramiento al régimen subsidiado en salud en el Distrito de Cartagena de Indias</t>
  </si>
  <si>
    <t>Desarrollo Institucional del Departamento Administrativo Distrital de Salud del Distrito de   Cartagena de Indias</t>
  </si>
  <si>
    <t>Fortalecimiento de la calidad de la atención en salud para la población residente en el Distrito de Cartagena de Indias</t>
  </si>
  <si>
    <t xml:space="preserve">Fortalecimiento de la Promoción y la Participación Social en Salud de los Grupos Poblacionales Vulnerables en el Distrito de Cartagena de Indias  </t>
  </si>
  <si>
    <t>Fortalecimiento de la capacidad técnica, tecnológica y de infraestructura del centro regulador de urgencias emergencias y desastres del Distrito de Cartagena de Indias</t>
  </si>
  <si>
    <t xml:space="preserve"> Fortalecimiento de la gestión de la salud pública y cuidado de la salud colectiva en el Distrito de Cartagena de Indias </t>
  </si>
  <si>
    <t>Control y vigilancia de Medicamentos en el Distrito de Cartagena de Indias</t>
  </si>
  <si>
    <t>Control , inspección y vigilancia de la calidad del agua para consumo humano y de diversión en el Distrito de Cartagena de Indias</t>
  </si>
  <si>
    <t>Prevención y Control de las Zoonosis en el Distrito de  Cartagena de Indias</t>
  </si>
  <si>
    <t>Fortalecimiento del Saneamiento Ambiental y Seguridad Sanitaria en el Distrito de Cartagena de Indias</t>
  </si>
  <si>
    <t>Fortalecimiento  de la Vigilancia en Salud Pública en el Distrito de Cartagena de Indias Cartagena de Indias</t>
  </si>
  <si>
    <t>Fortalecimiento de los estilos de vida saludable y prevención de las enfermedades no transmisibles en el Distrito de  Cartagena de Indias</t>
  </si>
  <si>
    <t>Control y Vigilancia de Alimentos en el Distrito de  Cartagena de Indias</t>
  </si>
  <si>
    <t>1,2,4,2,02-170 - SGP SALUD PUBLICA</t>
  </si>
  <si>
    <t>1,2,1,0,00-001 - ICLD</t>
  </si>
  <si>
    <t>Fortalecimiento de la nutrición y aprovechamiento biológico de los alimentos de la poblacion del Distrito de Cartagena de Indias</t>
  </si>
  <si>
    <t>Fortalecimiento de la promoción de la salud y seguridad en el entorno laboral en el Distrito de Cartagena de Indias</t>
  </si>
  <si>
    <t>Fortalecimiento de la Salud Sexual y Reproductiva en el Distrito de Cartagena de Indias</t>
  </si>
  <si>
    <t>Fortalecimiento de la Promoción y Mantenimiento de la Salud Materna y Perinatal en el Distrito de Cartagena de Indias</t>
  </si>
  <si>
    <t>Fortalecimiento de la Promoción y Mantenimiento de la Salud Mental en el Distrito de Cartagena de Indias</t>
  </si>
  <si>
    <t>1,3,3,5,07-95-016 RB MINISTERIO DE SALUD</t>
  </si>
  <si>
    <t>Prevención y Control de la Lepra en el Distrito de Cartagena de Indias</t>
  </si>
  <si>
    <t>1,2,3,3,10-016 - TRANSFERENCIAS DEL MINISTERIO DE PROTECCION SOCIAL SALUD PUBLICA</t>
  </si>
  <si>
    <t>1,3,2,3,01-017 - RF FONDO LOCAL DE SALUD</t>
  </si>
  <si>
    <t>1,3,3,5,07-95-017 RB RF FONDO LOCAL DE SALUD</t>
  </si>
  <si>
    <t>1,3,3,7,02-95-170 RB SGP SALUD PUBLICA</t>
  </si>
  <si>
    <t>1,3,3,7,02-93-087 RB RF SGP SALUD PUBLICA</t>
  </si>
  <si>
    <t>Prevención y Control de la Tuberculosis en el Distrito de Cartagena de Indias</t>
  </si>
  <si>
    <t>Prevención y control de las enfermedades prevenibles por vacunación en el Distrito de Cartagena de Indias</t>
  </si>
  <si>
    <t>Fortalecimiento de la Salud Infantil en el Distrito de   Cartagena de Indias</t>
  </si>
  <si>
    <t>Prevención , Manejo y Control de la Infección Respiratoria Aguda (IRA) y la Enfermedad Diarreica Aguda (EDA) en Niños y Niñas en el Distrito de  Cartagena de Indias</t>
  </si>
  <si>
    <t>Prevención y control de las enfermedades transmitidas por vectores (ETV) en el Distrito de Cartagena de Indias</t>
  </si>
  <si>
    <t>Garantizar la continuidad del aseguramiento de la población afiliada al régimen subsidiado en el Distrito de Cartagena de Indias.</t>
  </si>
  <si>
    <t>Aumentar la afiliación al régimen subsidiado en salud de la población de los Grupos de SISBEN A, B y C del SISBEN IV.</t>
  </si>
  <si>
    <t>Servicio de afiliaciones al régimen subsidiado del Sistema General de Seguridad Social</t>
  </si>
  <si>
    <t>Servicio de atención en salud a la población</t>
  </si>
  <si>
    <t>Gestión con Valores</t>
  </si>
  <si>
    <t>Fortalecimiento Organizacional y Simplificación de Procesos</t>
  </si>
  <si>
    <t>ASEGURAMIENTO EN SALUD</t>
  </si>
  <si>
    <t>Política de Servicio al ciudadano</t>
  </si>
  <si>
    <t>Direccionamiento Estratégico y Planeación</t>
  </si>
  <si>
    <t>Política de Planeación institucional</t>
  </si>
  <si>
    <t>PRESTACIÓN DE SERVICIOS EN SALUD</t>
  </si>
  <si>
    <t xml:space="preserve">SALUD PUBLICA </t>
  </si>
  <si>
    <t>PROMOCIÓN SOCIAL EN SALUD</t>
  </si>
  <si>
    <t>Servicio de certificación de discapacidad para las personas con discapacidad</t>
  </si>
  <si>
    <t xml:space="preserve">SALUD PÚBLICA EN EMERGENCIAS Y DESASTRES </t>
  </si>
  <si>
    <t>si</t>
  </si>
  <si>
    <t>no</t>
  </si>
  <si>
    <t>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</si>
  <si>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Fortalecer las auditorias concurrentes para servicios de salud financiados por el distrito</t>
  </si>
  <si>
    <t>Servicio de asistencia técnica</t>
  </si>
  <si>
    <t>Fortalecer los procesos de seguimiento a la información de la población que puede acceder al Sistema General de seguridad social en salud del régimen subsidiado</t>
  </si>
  <si>
    <t>Realizar asesoría técnica, vigilancia y seguimiento a las acciones de APS por parte de los equipos básicos de salud Familiar</t>
  </si>
  <si>
    <t>Aumentar la oferta hospitalaria en el Distrito de Crtagena</t>
  </si>
  <si>
    <t xml:space="preserve"> Documentos de evaluación</t>
  </si>
  <si>
    <t>Servicio de apoyo financiero para la atención en salud a la población</t>
  </si>
  <si>
    <t xml:space="preserve"> Hospitales de segundo nivel de atención construidos y dotados</t>
  </si>
  <si>
    <t>Mejorar la prestación de servicios de salud con cobertura, accesibilidad, Calidad e inclusión a la población del Distrito de Cartagena de
Indias</t>
  </si>
  <si>
    <t>Mejorar el grado de satisfacción de la ciudadanía cartagenera en el área de la salud como autoridad sanitaria</t>
  </si>
  <si>
    <t>Fomentar la gestión de los derechos y la promoción social en salud con enfoque diferencial y preferencial de las poblaciones vulnerables en el Distrito de Cartagena.</t>
  </si>
  <si>
    <t>Implementar estrategias de promoción de la participación social en salud de los grupos poblaciones vulnerables.</t>
  </si>
  <si>
    <t>Garantizar valoraciones clínicas multidisciplinaria del procedimiento de certificación de discapacidad y Registro de Localización y Caracterización de Personas con Discapacidad</t>
  </si>
  <si>
    <t xml:space="preserve">Servicio de promoción de la participación social en salud </t>
  </si>
  <si>
    <t>Construir y dotar al CRUED con tecnología de punta para la respuesta oportuna en salud frente a situaciones de Urgencias, emergencias y
desastres.</t>
  </si>
  <si>
    <t>Centros reguladores de urgencias, emergencias y desastres
construidos y dotados</t>
  </si>
  <si>
    <t>Aumentar el acompañamiento y asistencia con desarrollar capacidades a la red de Atención Inmediata, comunidad y operadores del Sistema de Emergencias Médicas y Centro de Operación en Salud</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</si>
  <si>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</si>
  <si>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t>
  </si>
  <si>
    <t>Promover mecanismos que faciliten la habilitación de los prestadores de servicios de salud.</t>
  </si>
  <si>
    <t>Servicio de asistencia técnica en inspección, vigilancia y control</t>
  </si>
  <si>
    <t>Fortalecer los procesos de gestión de salud pública, promoción y mantenimiento de la salud integral del Distrito de Cartagena</t>
  </si>
  <si>
    <t>Incrementar acciones de promoción y mantenimiento de la salud integral, continua y de mayor cobertura, dentro del marco del proceso de gestión en la salud pública del distrito de Cartagena</t>
  </si>
  <si>
    <t>Servicio de promoción de la participación social en salud</t>
  </si>
  <si>
    <t>Realizar 700 visitas de IVC bajo enfoque de riesgo a establecimientos farmacéuticos y similares priorizados en el Distrito de Cartagena</t>
  </si>
  <si>
    <t>Diseñar, ejecutar y evaluar una campaña publicitaria de medios masivos de comunicación para promoción de uso racional de medicamentos, uso adecuado de antibióticos y promoción de donación altruista de sangre dirigida a la población del Distrito</t>
  </si>
  <si>
    <t>Disminuir el riesgo de enfermar o morir asociado al consumo o utilización de medicamentos, dispositivos médicos y otros productos de consumo relacionados que puedan tener impacto en la salud individual y colectiva en el Distrito de Cartagena</t>
  </si>
  <si>
    <t>Vigilar y controlar con enfoque de riesgo el cumplimiento de las normas vigentes en los establecimientos farmacéuticos, servicios farmacéuticos y similares
Producto</t>
  </si>
  <si>
    <t>Intervenir los riesgos de mortalidad y morbilidad a los que está expuesta la población del Distrito de Cartagena de Indias por consumo y uso de agua.</t>
  </si>
  <si>
    <t>Fortalecer la inspección, vigilancia y control para el cumplimiento de las condiciones higiénico-sanitarias en transportadores, distribuidores, plantas de tratamiento y almacenamiento de agua en el Distrito de Cartagena de Indias</t>
  </si>
  <si>
    <t>Servicio de análisis de laboratorio</t>
  </si>
  <si>
    <t>Mitigar el riesgo de accidentes y enfermedades laborales en entornos de trabajo de los microterritorios priorizados del Distrito de Cartagena.</t>
  </si>
  <si>
    <t>Fortalecer las medidas protectoras y preventivas en los entornos laborales de microterritorios priorizados del Distrito de Cartagena</t>
  </si>
  <si>
    <t>Servicio de gestión del riesgo para abordar situaciones prevalentes de origen laboral</t>
  </si>
  <si>
    <t>Disminuir el riesgo de enfermedades relacionadas con las condiciones ambientales y efectos del cambio climático en el Distrito de
Cartagena de Indias.</t>
  </si>
  <si>
    <t>Fortalecer la vigilancia y control de las condiciones higiénico, sanitarias y locativas para el control de los factores de riesgo del ambiente
sobre la salud en establecimientos abiertos al público y puntos de entrada (puertos y aeropuertos)</t>
  </si>
  <si>
    <t>Servicio de inspección, vigilancia y control</t>
  </si>
  <si>
    <t>Incrementar la capacidad técnica, tecnológica y de infraestructura para la gestión del riesgo, la respuesta en salud de los reportes al CRUED de Atención Pre hospitalario, Hospitalario, comunidad y los efectos de la variabilidad del cambio climático</t>
  </si>
  <si>
    <t>Reducir el riesgo de presentación y propagación de enfermedades zoonóticas en la población del Distrito de Cartagena de Indias.</t>
  </si>
  <si>
    <t>Fortalecer las acciones de gestión del riesgo que eviten la aparición de evento relacionados con zoonosis</t>
  </si>
  <si>
    <t>Servicio de gestión del riesgo para abordar situaciones situaciones endemo-epidémicas</t>
  </si>
  <si>
    <t>Asistir técnicamente y Desarrollar capacidades a las UPGD y UI en cumplimiento de protocolos y lineamientos para la vigilancia en salud pública del distrito de Cartagena</t>
  </si>
  <si>
    <t>Responder y gestionar eficiente y oportunamente los eventos de interés en salud pública notificados al sistema de vigilancia en salud pública del distrito de Cartagena.</t>
  </si>
  <si>
    <t>Documentos de investigación</t>
  </si>
  <si>
    <t>Realizar visita al 100% de potenciales operadores para verificar la capacidad de un prestador de servicios para detectar eventos de interés en salud pública que puedan poner en riesgo la salud de la población del distrito de Cartagena.</t>
  </si>
  <si>
    <t>Realizar vigilancia basada en comunidad como mecanismo de respuesta oportuna ante la presentación de eventos de interés en salud pública</t>
  </si>
  <si>
    <t>Disminuir las tasas de morbimortalidad por enfermedades no transmisibles incluyendo las alteraciones de la salud bucal, visual auditiva y enfermedades. huérfanas en la población del Distrito de Cartagena.</t>
  </si>
  <si>
    <t>Fortalecer procesos de coordinación intersectorial y desarrollar capacidades en la aplicación de las rutas de atención integral en salud, guías, protocolos y lineamientos relacionados con las ENT.</t>
  </si>
  <si>
    <t>Servicio de gestión del riesgo para abordar condiciones crónicas prevalentes</t>
  </si>
  <si>
    <t>Disminuir los problemas y trastornos de salud mental y el consumo de sustancias psicoactivas.</t>
  </si>
  <si>
    <t>Fortalecer las acciones acciones de promoción y prevención para la detección oportuna de problemas y trastornos asociados a la salud mental y al Consumo de Sustancias Psicoactivas.</t>
  </si>
  <si>
    <t>Servicio de gestión del riesgo en temas de trastornos mentales</t>
  </si>
  <si>
    <t>Aumento de morbimortalidad por desnutricion aguda en menores de 5 años, en el Distrito de Cartagena.</t>
  </si>
  <si>
    <t>Mejorar la adherencia a la Ruta Integral de Atención -RIA- para la población con riesgo o presencia de alteraciones nutricionales así comopatrones y conducta alimentaria por parte de padres y/o cuidadores.</t>
  </si>
  <si>
    <t>Servicio de gestión del riesgo para temas de consumo, aprovechamiento biológico, calidad e inocuidad de los alimentos</t>
  </si>
  <si>
    <t>Disminuir el riesgo de enfermar y/o morir por el consumo de alimentos o bebidas alcohólicas.en el Distrito de Cartagena</t>
  </si>
  <si>
    <t>Vigilar y controlar el cumplimiento de las normas vigentes en los establecimientos preparadores y comercializadores de alimentos y bebidas alcohólicas, servicios de alimentación y similares, y transportadores de alimentos.</t>
  </si>
  <si>
    <t>Diseñar, ejecutar y evaluar una campaña publicitaria de medios masivos de comunicación para prevención de Enfermedades Transmitidas por Alimentos e Intoxicaciones por bebidas alcohólicas dirigida a la población del Distrito</t>
  </si>
  <si>
    <t>Disminuir la morbimortalidad materna y perinatal en el Distrito de Cartagena.</t>
  </si>
  <si>
    <t>Mejorar la calidad de la atención del evento obstétrico y adherencia a RIAMMP</t>
  </si>
  <si>
    <t>Servicio de gestión del riesgo en temas de salud sexual y reproductiva</t>
  </si>
  <si>
    <t>Realizar desarrollo de capacidades al 100% de las redes institucionales para la gestión de la atención del evento obstétrico, y las gestantes con emergencias obstétricas.</t>
  </si>
  <si>
    <t>Reducir las tasas de morbilidad y mortalidad relacionada con la sexualidad y la reproducción.</t>
  </si>
  <si>
    <t>Mejorar la calidad en la atención en salud relacionada con el mantenimiento y promoción de la salud sexual y reproductiva</t>
  </si>
  <si>
    <t>Disminuir la incidencia de enfermedades prevenibles por vacunación en el Distrito de Cartagena de Indias.</t>
  </si>
  <si>
    <t>Incrementar la cobertura de vacunación de la población objeto del programa con todos los biológicos del esquema de acuerdo a la edad.</t>
  </si>
  <si>
    <t>Servicio de gestión del riesgo para enfermedades inmunoprevenibles</t>
  </si>
  <si>
    <t>Disminuir riesgo de enfermar o morir por eventos en salud asociados a la transmisión vectorial en el Distrito de Cartagena de Indias.</t>
  </si>
  <si>
    <t>Reducir la letalidad y complicaciones de los casos de arbovirosis (principalmente dengue grave) y demás patologías relacionadas con la transmisión vectorial</t>
  </si>
  <si>
    <t>Servicio de gestión del riesgo para abordar situaciones de salud relacionadas con condiciones ambientales</t>
  </si>
  <si>
    <t>Desarrollar la Estrategia de cambio conductual COMBI en barrios priorizados de las localidades del Distrito</t>
  </si>
  <si>
    <t>Realizar desarrollo de capacidades al 100% de las Entidades de Salud del Distrito con mayor notificación de casos de dengue en la guía clínica y rutas de atención de las ETV</t>
  </si>
  <si>
    <t>Maria Cristina Ricardo Gómez</t>
  </si>
  <si>
    <t>Disminuir la morbilidad y mortalidad infantil por infección respiratoria aguda y enfermedad diarreica aguda en menores de 5 años en el distrito de Cartagena de indias.</t>
  </si>
  <si>
    <t>Mejorar servicios con disposición de IPS que cuenten con Salas ERA y salas de rehidratación Oral, y Unidades comunitarias para la atención integral en salud infantil.</t>
  </si>
  <si>
    <t>Servicio de gestión del riesgo para enfermedades emergentes, reemergentes y desatendidas</t>
  </si>
  <si>
    <t>Disminuir la morbilidad y mortalidad infantil en niños y niñas menores de 5 años en el Distrito de Cartagena de indias</t>
  </si>
  <si>
    <t>Fortalecer la implementación de las estrategias de salud infantil en instituciones prestadoras de servicios de salud en atención materno - infantil y del recién nacido y la estrategia comunitaria - AIEPI en los diferentes
entornos</t>
  </si>
  <si>
    <t>Servicio de asistencia técnica a Instituciones Prestadoras de Servicios de Salud</t>
  </si>
  <si>
    <t>Fortalecer la adherencia a los protocolos de atención, lineamientos técnicos y operativos del programa de TB por parte de los actores del
SGSSS.</t>
  </si>
  <si>
    <t>Disminuir la Incidencia, la mortalidad y los efectos catastróficos de las personas afectadas por la tuberculosis en el Distrito de Cartagena de Indias.</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</si>
  <si>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</si>
  <si>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Disminuir la discapacidad severa en personas afectadas por la enfermedad de la lepra en el Distrito de Cartagena de Indias</t>
  </si>
  <si>
    <t xml:space="preserve">Fortalacer la adherencia a las guías y protocolos de atención en el control de la lepra por el personal de salud de las Instituciones Prestadoras de Servicios de Salud </t>
  </si>
  <si>
    <t>Santiago Elias Fadul perez</t>
  </si>
  <si>
    <t>Ethel Sofia Garcìa Angulo</t>
  </si>
  <si>
    <t>Aumentar los niveles de cobertura universal de aseguramiento y continuidad de la afiliación en el régimen subsidiado en salud de la población de los Grupos de SISBEN A, B y C metodología IV, en el Distrito de Cartagena de Indias.</t>
  </si>
  <si>
    <t>DEPARTAMENTO ADMINISTRATIVO DISTRITAL DE SALUD DADIS</t>
  </si>
  <si>
    <t>Mercy Muñoz</t>
  </si>
  <si>
    <t>Gustavo Orozco</t>
  </si>
  <si>
    <t>James Idarraga</t>
  </si>
  <si>
    <t>Wilson Ortega</t>
  </si>
  <si>
    <t>Jorge Morelo</t>
  </si>
  <si>
    <t>Eva Perez</t>
  </si>
  <si>
    <t>Claudia Vasquez</t>
  </si>
  <si>
    <t>Cesar Gavalo</t>
  </si>
  <si>
    <t>Patricia Buelvas</t>
  </si>
  <si>
    <t>Claudia Velasquez</t>
  </si>
  <si>
    <t>Edelia Pajaro</t>
  </si>
  <si>
    <t>FORTALECIMIENTO DE LA GESTION DEL PLAN DE SALUD PUBLICA EN   CARTAGENA DE INDIAS</t>
  </si>
  <si>
    <t>.2024130010015</t>
  </si>
  <si>
    <t>Fortalecer la red de servicio del Distrito de Cartagena</t>
  </si>
  <si>
    <t>AVANCE 
Mes9</t>
  </si>
  <si>
    <t>AVANCE 
Mes10</t>
  </si>
  <si>
    <t>AVANCE 
Mes11</t>
  </si>
  <si>
    <t>AVANCE 
Mes12</t>
  </si>
  <si>
    <t>REPORTE ACTIVIDAD DE PROYECTO
EJECUTADO DE SEPTIEMBRE 1 A DICIEMBRE 31 DE 2024</t>
  </si>
  <si>
    <t>TRAZADOR PRESUPUESTAL</t>
  </si>
  <si>
    <t>REPORTE (ENLACE DE SECOP)</t>
  </si>
  <si>
    <t>EJECUCIÓN PRESUPUESTAL SEGÚN GIROS DE SEPTIEMBRE A DICIEMBRE 31 DE 2024</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</si>
  <si>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</si>
  <si>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</si>
  <si>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</si>
  <si>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SI</t>
  </si>
  <si>
    <t>N.A:</t>
  </si>
  <si>
    <t>N.A.</t>
  </si>
  <si>
    <t>EN CONSTRUCCION</t>
  </si>
  <si>
    <t>N.A</t>
  </si>
  <si>
    <t xml:space="preserve">Infancia </t>
  </si>
  <si>
    <t xml:space="preserve">Informe final </t>
  </si>
  <si>
    <t xml:space="preserve">Seguimiento nominal </t>
  </si>
  <si>
    <t xml:space="preserve">Actas de seguiento </t>
  </si>
  <si>
    <t>PROGRAMA AMPLIADO DE INMUNIZACIONES (PAI)</t>
  </si>
  <si>
    <t>Porcentaje de recien nacidos vacunados con Hepatitis B</t>
  </si>
  <si>
    <t>Evaluar la cobertura de vacunación con Hepatitis B en recien nacidos en el Distrito de Cartagena.</t>
  </si>
  <si>
    <t>Mensual</t>
  </si>
  <si>
    <t>Eficacia</t>
  </si>
  <si>
    <t xml:space="preserve">Reunión con EAPB, aseguramiento DADIS para la evaluación de coberturas de vacunación de sus afiliados  establecer compromisos, cumplimiento de lineamientos técnicos y administrativos del PAI  a las  IPS con servicio de vacunación, "Acta con los compromisos por parte de las EAPB de  realizar seguimiento nominal a su población para iniciar y completar esquemas de vacunación, Implementar Estrategias de vacunación Extramural complementarias a la vacunación institucional y demanda inducida efectiva.
Plan de mejora con compromisos de seguimiento a la población susceptibles para iniciar y/o completar el esquema de vacunación"	</t>
  </si>
  <si>
    <t>Posibilidad de pérdida económica y reputacional por daño y descarte de vacunas y posterior reposición de las mismas; y por desabastecimiento temporal del biológico para la comunidad debido a falla en equipos, falta de mantenimiento en equipos de conservación de las vacunas o fallas de energía eléctrica</t>
  </si>
  <si>
    <t>Profesional o técnico asignado al programa mide dos veces al día de manera presencial, las temperaturas de los equipos que contienen los biológicos. Las temperaturas se miden diariamente, en dos oportunidades al día.
Software de medición remota de temperatura mide y monitorea remotamente de manera continua las temperaturas de los equipos que contienen biológicos, mediante equipos que contienen alarmas que llegan a través de mensaje de texto, llamadas y correos, al profesional y técnico responsable de los insumos y red de frio.
Supervisor asignado para el contrato monitorea la ejecución de los mantenimientos preventivo y correctivos contratados para los equipos de red de frio.
Enfermera de Red de frío aplica el plan de contingencia en caso de falla de fluido eléctrico.</t>
  </si>
  <si>
    <t>Porcentaje de Niños y niñas menores de 1 año vacunados con BCG</t>
  </si>
  <si>
    <t>Evaluar la cobertura de vacunación con BCG en la Población menor de 1 año de edad en el Distrito de Cartagena.</t>
  </si>
  <si>
    <t>Porcentaje de Niños y niñas menores de 1 año vacunados con tercera dosis de pentavalente</t>
  </si>
  <si>
    <t>Evaluar la cobertura de vacunación con pentavalente, terceras dosis en menores de 1 año de edad en el Distrito de Cartagena.</t>
  </si>
  <si>
    <t>Porcentaje de Niños y niñas  de 1 año vacunados con triple viral.</t>
  </si>
  <si>
    <t>Evaluar la cobertura de vacunación con triple viral en niños y niñas de 1 año de edad en el Distrito de Cartagena.</t>
  </si>
  <si>
    <t xml:space="preserve">Porcentaje de niños y niñas vacunados con primer refuerzo de DPT </t>
  </si>
  <si>
    <t xml:space="preserve">Evaluar la cobertura de vacunación con primer refuerzo de DPT en niños y niñas, en el Distrito de Cartagena.
</t>
  </si>
  <si>
    <t>Porcentaje de niños y niñas de 5 años vacunados con primer refuerzo de Triple viral</t>
  </si>
  <si>
    <t xml:space="preserve">Evaluar la cobertura de vacunación con primer refuerzo de Triple viral en niños y niñas de 5 años en el Distrito de Cartagena.
</t>
  </si>
  <si>
    <t>Infancia</t>
  </si>
  <si>
    <t>FORMATOS DE ENTREGAS , FOTOS</t>
  </si>
  <si>
    <t>TODAS</t>
  </si>
  <si>
    <t xml:space="preserve">Implementación de acciones en los cuales la entidad tome medidas de prevención y de adaptación a los factores externos o internos que los generen. </t>
  </si>
  <si>
    <t>SALUD MENTAL</t>
  </si>
  <si>
    <t>Contribuir a la gestión integral de los riesgos asociados a la salud mental y la convivencia social para la disminución de los problemas y trastornos mentales en el Distrito de Cartagena de Indias.</t>
  </si>
  <si>
    <t>Tasa de incidencia de intentos
de suicidio</t>
  </si>
  <si>
    <t>Reducir la tasa de incidencia
de intentos de suicidio a 48
por 100.000 habitantes</t>
  </si>
  <si>
    <t>Anual</t>
  </si>
  <si>
    <t>Número</t>
  </si>
  <si>
    <t xml:space="preserve">Actas-listado establecimientos visitados </t>
  </si>
  <si>
    <t>Listado de  instituciones fortalecidas</t>
  </si>
  <si>
    <t>Informe de ejecución</t>
  </si>
  <si>
    <t>Actas</t>
  </si>
  <si>
    <t>Registro de actividades de aseguramiento de cadena productiva</t>
  </si>
  <si>
    <t>Se encuentra en proceso de caracterización en el marco del proceso de Salud Pública - Gestión en Salud</t>
  </si>
  <si>
    <t>MUJER - SALUD SEXUAL</t>
  </si>
  <si>
    <t>Actas de desarrollo de capacidades</t>
  </si>
  <si>
    <t>Informe de las intervenciones</t>
  </si>
  <si>
    <t>Informe de la intervencione</t>
  </si>
  <si>
    <t>Informe de la intervención</t>
  </si>
  <si>
    <t>ADOLESCENTES -  SALUD SEXUAL</t>
  </si>
  <si>
    <t>ADOLESCENTES - JÓVENES - MUJER - SALUD SEXUAL</t>
  </si>
  <si>
    <t>Actas de acciones de coordinación</t>
  </si>
  <si>
    <t>INFANCIA - ADOLESCENTES - JÓVENES - MUJER - SALUD SEXUAL</t>
  </si>
  <si>
    <t>10.094 Gestantes</t>
  </si>
  <si>
    <t>150 profesionales del área de la salud</t>
  </si>
  <si>
    <t>480 gestantes</t>
  </si>
  <si>
    <t>180 lideres y lideresas</t>
  </si>
  <si>
    <t>800 personas</t>
  </si>
  <si>
    <t>20.000 adolescentes</t>
  </si>
  <si>
    <t>1500 adolescentes y jóvenes</t>
  </si>
  <si>
    <t>Vida saludable y condiciones no transmisibles</t>
  </si>
  <si>
    <t>Disminuir las tasas de morbilidad y mortalidad por enfermedades circulatorias y neoplásicas en todos los cursos de vida a toda la población y  mejorar la atención integral en salud oral, Visual y Auditiva de la  población infantil y adolescentes  del Distrito de Cartagena de Indias, realizando asistencia técnica y verificando las atenciones o intervenciones estipuladas por ley la ofertadas según curso de vida a los aseguradores y prestadores, para mejorar las condiciones garantizando la gestión del riesgo y promoviendo la salud en la población según curso de vida de manera permanente.</t>
  </si>
  <si>
    <t>Tasa de mortalidad por cáncer de mama</t>
  </si>
  <si>
    <t>Disminuir las tasas de mortalidad por tumor maligno de la mama en el Distrito de Cartagena.</t>
  </si>
  <si>
    <t>trimestral</t>
  </si>
  <si>
    <t>Tasa</t>
  </si>
  <si>
    <t xml:space="preserve">Posibilidad de perdida reputacional y economica por falta de competencia del personal asignado en la ejecución de visitas de asistencia técnica para la implementación de las rutas integrales de atención en salud,  falta de seguimiento a la adhesión de estas; y por disminución en la asignación de recursos para el programa debido a contratación de personal sin el cumplimiento del perfil y experiencia solicitado </t>
  </si>
  <si>
    <t>Lider del programa de vida saludable y condiciones no transmisibles hace y entrega oportunamente la actualización del proyecto relacionado con la contratación del recurso humano que cumpla con el perfil requerido. Al finalizar cada año se hace la actualización del proyecto.</t>
  </si>
  <si>
    <t>VIDA SALUDABLE Y CONDICIONES NO TRANSMISIBLES</t>
  </si>
  <si>
    <t xml:space="preserve">Tasa de mortalidad prematura por
enfermedades no transmisibles en población
de 30 a 70 años </t>
  </si>
  <si>
    <t xml:space="preserve">Actas y registros de acciones de a los profesionales de la salud de las EPAB e IPS priorizadas del Distrito de Cartagena en detección temprana de alteraciones en población adolescente, adulto joven y del adulto mayor </t>
  </si>
  <si>
    <t>Actas y registros de desarrollo de capacidades a los profesionales de la salud  de las EAPB e IPS priorizadas en el diagnóstico temprano y tratamiento oportuno de las leucemias y linfomas pediátricos</t>
  </si>
  <si>
    <t>Actas y registros de desarrollo de capacidades al talento humano del entorno institucional en detección temprana tratamiento oportuno y rutas integrales de atención en salud de eventos crónicos</t>
  </si>
  <si>
    <t>Informes presentados</t>
  </si>
  <si>
    <t>Actas y registros de desarrollo de capacidades a actores del SGSS</t>
  </si>
  <si>
    <t>Actas y registros de desarrollo de capacidades entornos educativos</t>
  </si>
  <si>
    <t>Contratos, informes de actividades, enlace SECOP II, para cada uno de los procesos.</t>
  </si>
  <si>
    <t xml:space="preserve"> </t>
  </si>
  <si>
    <t>PROMOCION, PREVENCIÓN, VIGILANCIA Y CONTROL DE ENFERMEDADES TRANSMITIDAS POR VECTORES</t>
  </si>
  <si>
    <t xml:space="preserve">Disminuir el riesgo de enfermar o morir por eventos en salud asociados a la transmisión vectorial en el distrito de Cartagena de indias, mediante la implementación del 100% de los componentes de la estrategia de gestión integral y el desarrollo de acciones del plan de intervenciones colectivas, de forma cuatrianual. </t>
  </si>
  <si>
    <t>Letalidad por Dengue</t>
  </si>
  <si>
    <t>Porcentaje</t>
  </si>
  <si>
    <t xml:space="preserve">Anual </t>
  </si>
  <si>
    <t>Posibilidad de perdida reputacional por incumplimiento de las acciones de promoción, prevención y control de los criaderos de mosquitos transmisores de Enfermedades de Transmisión Vectorial debido a escasez de recurso humano, financiero y logístico para realizar dichas actividades de manera eficiente</t>
  </si>
  <si>
    <t>. Lider de Programa de salud ambiental hace y entrega oportunamente la actualización del proyecto relacionado con las necesidades de contratación del recurso humano y logístico. Al finalizar cada año se hace la actualización del proyecto para el año siguiente                                                                                                                                                                           .Lider de Programa de salud ambiental solicita la contratación de recurso humano adicional con los recursos de reincorporación. A mediados del primer semestre de cada año, de acuerdo con el monto de recursos de reincorporación, se presentan las necesidades de Talento Humano.</t>
  </si>
  <si>
    <t>SALUD INFANTIL</t>
  </si>
  <si>
    <t>Identificar las necesidades de desarrollo de capacidades en las a todos IPS públicas y privadas, Entidades Administradoras de Planes de Beneficios de Salud-EAPB, instituciones académicas,  organizaciones No gubernamentales, sin ánimo de lucro que atienden la población infantil , por medio de asistencia técnica y capacitación basado en las Rutas Integrales de Atención en Salud-RIAS, guías, lineamientos y protocolos del MSPS, para mejorar la atención en los niños, niñas y adolescentes de la ciudad de manera continua</t>
  </si>
  <si>
    <t xml:space="preserve">Porcentaje de cumplimiento en visitas de Asistencias técnicas realizadas a IPS para la verificación de la implementación de programas y estrategias de salud infantil </t>
  </si>
  <si>
    <t xml:space="preserve">Evaluar el cumplimiento de las visitas de asistencia técnica a las Instituciones prestadoras de servicios de salud (IPS) en el Distrito de Cartagena, para la verificación de la implementación de programas y estrategias de salud infantil </t>
  </si>
  <si>
    <t xml:space="preserve">Porcentaje de IPS  evaluadas, que cumplen con la implementación de programas y estrategias de salud infantil </t>
  </si>
  <si>
    <t xml:space="preserve">Verificar y evaluar periodicamente el cumplimiento  en la implementación de programas y estrategias de salud infantil </t>
  </si>
  <si>
    <t>Trimestral</t>
  </si>
  <si>
    <t xml:space="preserve">Efectividad </t>
  </si>
  <si>
    <t>Posibilidad de perdida economica y reputacional por disminución en la asignación de recursos para el programa e  incumplimiento en la implementacion de estrategias de salud infantil  debido a contratación insuficiente de personal para la ejecución e implementación de las rutas integrales de atención</t>
  </si>
  <si>
    <t>Lider del programa de salud infantil entrega oportunamente las necesidades y perfiiles de contratación del recurso humano requerido. Al finalizar cada año se hace la actualización del proyecto</t>
  </si>
  <si>
    <t>Lider del programa de salud infantil analiza y hace seguimiento al indicador de cumplimiento de visitas de asistencia técnica. Trimestralmente se evalúa el cumplimiento de la meta programada en el indicador. En caso de no cumplir, se establecen acciones correctivas como reasignación de actividades, actualización de cronograma, etc.</t>
  </si>
  <si>
    <t>Numero de estrategias de salud infantil institucionales en  instituciones prestadoras de salud priorizadas con servicios de atención materno – infantil y atención del recién nacido y numero de  estrategias comunitarias sobre AIEPI Comunitario y Cuidados del Recién Nacido en los diferentes entornos.</t>
  </si>
  <si>
    <t>Gestión y ejecución oportuna de los recursos asignado</t>
  </si>
  <si>
    <t>Implementación de los procesos de gestión</t>
  </si>
  <si>
    <t>Realizar desarrollo de capacidades</t>
  </si>
  <si>
    <t>Contratación mínima de personal en actividades especificas y prioritarias</t>
  </si>
  <si>
    <t>Dando cumplimiento a los perfiles 
requeridos en normatividad para el 
cumplimiento exclusivo de acciones 
de IVC de medicamentos.                                                       Disponer de recurso humano idoneo 
y apoyo logístico oportunamente 
para ejecutar acciones de IVC de 
medicamentos</t>
  </si>
  <si>
    <t>Contratación oportuna de apoyo a la gestión para acciones de inspección y vigilancia</t>
  </si>
  <si>
    <t>Riesgos Administrativos: Inoportunidad en la intervención 
de los riesgos asociados al 
consumo de agua. Efecto:orbilidad y mortalidad por 
enfermedades de origen hídrico</t>
  </si>
  <si>
    <t>Riesgos Financieros:uficiencia de recursos 
financieros para la compra de 
insumos, reactivos y equipos, 
contratación del talento humano 
y transporte para la toma y 
análisis de muestras de agua. Efecto: incumplimiento en las actividades 
programadas</t>
  </si>
  <si>
    <t>Contratación oportuna de recurso humano e insumos necesarios para llevar a cabo las acciones de inspección, vigilancia y control</t>
  </si>
  <si>
    <t>Suficiencia de recursos</t>
  </si>
  <si>
    <t>Contratación oportuna</t>
  </si>
  <si>
    <t>Riesgo Financiero:Sistema de Gestión 
incorporación de recursos 
financieros y procesos de 
contratación. Efectos: Proceso de contratación tardía/ Baja ejecución presupuestal /Reducción del presupuesto asignado al Proyecto en los años subsiguientes</t>
  </si>
  <si>
    <t>Riesgo Administrativo:Sistema de Gestión para la 
implementación progresiva de 
los procesos de gestión de la 
salud pública. Efecto:  Se aumenta la Morbilidad y Mortalidad evitables</t>
  </si>
  <si>
    <t>Riesgo Administrativo:Sistema de gestión para el 
diagnóstico y seguimiento del 
grado de avance del desarrollo 
de capacidades a los actores del 
sistema. Efectos: Bajos grado de avance en la implementación de la ruta de promoción y mantenimiento por parte de los actores del sistema.</t>
  </si>
  <si>
    <t>Riesgos Administrativos: No disponibilidad de recurso 
humano idóneo asignado para 
realizar las acciones. Efectos: Limitación de los controles</t>
  </si>
  <si>
    <t>Riesgos Legales: No disponibilidad de recurso 
humano idóneo asi Efectos: gnadoIncumplimiento a acciones de 
obligatorio cumplimiento, sanciones de 
entes de control.     Riesgos Legales:o ejecución de acciones de 
IVC en establecimientos 
farmacéuticos priorizado. Efectos: Sanciones por entes de control por 
incumplimiento de acciones de 
obligatorio cumplimiento</t>
  </si>
  <si>
    <t>Riesgos Sanitarios: Establecimientos farmacéuticos 
y similares sin acciones de 
inspección y vigilancia 
ejecutadas. Efecgtos: Establecimientos con incumplimiento de normas sanitarias</t>
  </si>
  <si>
    <t>Riesgos Financieros: Poca disponibilidad de recursos. Efecto: Incumplimiento en los objetivos del 
programa</t>
  </si>
  <si>
    <t>Asignar recursos suficientes para el desarrollo de las acciones</t>
  </si>
  <si>
    <t>Riesgo de Operaciones:Poca participación comunitaria 
en actividades de prevención. Efectos: Fracaso en los objetivos del proyecto, 
incremento de riesgos de salud pública 
o seguridad</t>
  </si>
  <si>
    <t>Realizar campañas de 
concienciación, involucrar líderes 
comunitarios, crear incentivos para 
la participación</t>
  </si>
  <si>
    <t xml:space="preserve">Riesgos Administrativos: eficiencia en equipos, bienes y 
servicios. Efectos:ncumplimiento en las metas del 
programa. </t>
  </si>
  <si>
    <t>Adquisición suficiente y oportuna de equipos, bienes y servicios</t>
  </si>
  <si>
    <t>Riesgos Operacionales: oco interés de las comunidade. Efecto: Desconocimiento por parte de la 
población del impacto de 
enfermedades zoonóticas (rabia y 
leptospirosis) en la salud humana</t>
  </si>
  <si>
    <t>Desarrollar acciones de IEC y movilización social dirigidas a la comunidad capaces de impactar sobre sus conductas de riesgo.</t>
  </si>
  <si>
    <t>riesgos Financieros: aja disponibilidad de recursos 
financieros.. Efecto: Aumento del gasto en recurso humano 
sanitario e insumos.</t>
  </si>
  <si>
    <t>Riesgo Administrativo: noportunidad en la contratación 
de las actividades del Plan de 
Intervenciones Colectivas -PIC. Efecto ncumplimiento en las coberturas de 
vacunación antirrábica a caninos y 
felinos.</t>
  </si>
  <si>
    <t>Contratación oportuna del PIC.</t>
  </si>
  <si>
    <t>Asignación oportuna y suficiente de recursos sanitario e insumos</t>
  </si>
  <si>
    <t>Riesgo Financiero: roceso de contratación tardía/ 
Baja ejecución presupuestal /alta 
rotación del personal / Baja 
sensibilización o 
desconocimiento por parte del 
personal de las instituciones de 
Salud en cuanto a la importancia 
en la notificación oportuna y 
completa de los eventos de
Interés en Salud Publica. Efectos: ntervenciones inoportuna de los 
eventos</t>
  </si>
  <si>
    <t>Contratacion oportuna y suficiente de personal</t>
  </si>
  <si>
    <t xml:space="preserve">Riesgos Administrativos: Capacidad de respuesta de las 
instituciones. Efectos: ntervencion tardia de los eventos </t>
  </si>
  <si>
    <t>Notificacion oportuna de las UPGD</t>
  </si>
  <si>
    <t>Riesgos Administrativos: ambios en los patrones de 
ocurrencia, para evitar la 
propagación de los eventos 
objeto de vigilancia en salud
pública. Efectos: dificultades para la realizacion de las 
investigaciones de campo-</t>
  </si>
  <si>
    <t>Fortalecer el equipo ERI</t>
  </si>
  <si>
    <t>Riesgos Administrativos: o se desarrollen los procesos 
de contratación de recurso 
humano y pic oportunamente. Efecto: ncumplimiento de metas y afectación 
de la población</t>
  </si>
  <si>
    <t>Contratación oportuna de recurso humano y pic</t>
  </si>
  <si>
    <t>Riesgos Administrativos: Contratación inoportuna del plan 
de intervenciones colectivas y 
acciones de gestión en salud 
pública. Efecto: ncumplimiento de competencias de 
ley, no disponibilidad continua de 
acciones de promoción en salud para la 
comunidad</t>
  </si>
  <si>
    <t>Riesgos Operacionales: No disponibilidad de recurso 
humano idoneo para ejecución 
de actividades. Efectos: No ejecución de acciones de obligatorio 
cumplimiento</t>
  </si>
  <si>
    <t>Riesgos Operacionales: Contratación tardía. Efectos: oco tiempo para realizar las 
actividades</t>
  </si>
  <si>
    <t>Celeridad en la contratación de parte del Distrito.</t>
  </si>
  <si>
    <t>Riesgos Administrativos a no disponibilidad de recursos 
financieros, proceso 
administrativo,perfil de recurso 
humano no idóneo. Efecto: Cronicidad de proceso en la 
contratación</t>
  </si>
  <si>
    <t>Contratación oportuna de recurso humano idóneo, suficiente y estable</t>
  </si>
  <si>
    <t>Riesgos de costos: aja acciones de educación y 
comunicación en salud. Efectos: Practicas inadecuadas en la 
alimentación.</t>
  </si>
  <si>
    <t>Asignación suficiente de recursos</t>
  </si>
  <si>
    <t>Riesgos Administrativos: Contratación inoportuna de 
actividades y recurso humano 
idóneo. Efectos: Incumplimiento de metas,competencias 
de ley, aumento riesgo en salud de la 
población.</t>
  </si>
  <si>
    <t>Contratación oportuna de actividades y recurso humano idóneo.</t>
  </si>
  <si>
    <t>Riesgos Legales: No ejecución de las acciones de 
inspección, vigilancia y control a 
los establecimientos de 
alimentos y bebidas. Efectos: Sanciones por entes de control por 
incumplimiento de acciones de 
obligatorio cumplimiento</t>
  </si>
  <si>
    <t>Contratación mínima de recurso humano idoneo y logística en actividades especificas y prioritarias</t>
  </si>
  <si>
    <t>Riesgos legales: No disponibilidad de recurso 
humano idóneo y de recursos de 
apoyo logístico requerido para el 
cumplimiento de las acciones de
IVC. Efecto: Sanciones por entes de control por 
incumplimiento de acciones de 
obligatorio cumplimiento</t>
  </si>
  <si>
    <t>Disponer de recurso humano idóneo y apoyo logístico oportunamente para ejecutar acciones de IVC de alimentos y bebidas alcohólicas</t>
  </si>
  <si>
    <t>Riesgos Sanitarios:Establecimientos de alimentos y 
bebidas alcohólicas con 
deficiencia en acciones de 
inspección y vigilancia Efectos: o cobertura de establecimientos 
asistidos técnicamente sobre 
normatividad sanitaria vigente</t>
  </si>
  <si>
    <t>Riesgos  Administrativos Dificultades políticas de la administración del ente territorial, como ha ocurrido en los últimos años. Efectos: El no desarrollo del proyecto de 
Prevención de la Morbimortalidad 
Materna y Perinatal por dificultades 
administrativas, como el cambio de 
alcalde.</t>
  </si>
  <si>
    <t>Para evitar o mitigar el impacto de 
los riesgos calificados como 
probable se implementarán acciones 
en los cuales la entidad tome 
medidas de prevención y de 
adaptación a los factores externos o 
internos que los generen. Para evitar 
los riesgos calificados como posible 
se optimizará los procesos y 
procedimientos y se realizará un 
seguimiento, monitoreo y evaluación 
de las acciones, considerando la 
viabilidad jurídica, técnica y 
financiera que más se ajuste a una
solución.</t>
  </si>
  <si>
    <t>Riesgos Administrativos: ontratación inoportuna de 
recurso humano, pic y 
actividades de gestion. Efectos: Incumplimiento de metas y 
competencias de ley</t>
  </si>
  <si>
    <t>Riesgos Administrativos: Cambio en la legislación o
jurisprudencia. Efectos: Tocaría realizar adaptación a las
nuevas exigencias, las cuales podrían
no estar incluídas en las obligaciones
contractuales</t>
  </si>
  <si>
    <t>Redacción de obligación contractual en la que se contemplen este tipo de modificaciones</t>
  </si>
  <si>
    <t>Riesgo Administrativo: No contratación oportuna de 
recurso humano idoneo y 
acciones colectivas relacionadas 
con la sexualidad y la 
reproducción. Efecto: ncumplimiento de metas y acciones de 
competencia de ley</t>
  </si>
  <si>
    <t>contratación oportuna de recurso humano idoneo y acciones colectivas</t>
  </si>
  <si>
    <t>Riesgo Administrativos: Contratación inoportuna de 
actividades y recurso humano 
idone. Efecto: ncumplimiento de metas, 
competencias de ley, aumento riesgo 
en salud de la población</t>
  </si>
  <si>
    <t>Contratación oportuna de actividades y recurso humano idóneo</t>
  </si>
  <si>
    <t>Riesgo Administrativo: ontratación inoportuna de 
actividades Plan de 
intervenciones colectivas. Efectos: ncumplimiento normatividad 
contratación PIC</t>
  </si>
  <si>
    <t>Contratación oportuna del PIC</t>
  </si>
  <si>
    <t xml:space="preserve">Riesgo Administrativo: Proceso de contratación tardía, Baja ejecución presupuestal, No disponibilidad e biológicos e insumos. Daño en la cadena de frio . Efecto: Poblacion con esquemas incompletos, 
coberturas de vacunacion no utiles y 
como resultado presencia brotes de 
enferrmedades prevenibles por 
vacunacion. </t>
  </si>
  <si>
    <t>Riesgo Administrativo: Proceso de contratación tardía, Baja ejecución presupuestal,  Efeto: Poblacion con defiente informacion 
sobre importancia de la vacunacion y 
riesgo de desarrollar brotes de 
enfermedades prevenibles por la 
vacunacion</t>
  </si>
  <si>
    <t>Riesgo Administrativo: Contratación de Talento 
Humano no idóneo, Efecto: No cumplimiento de las metas e 
indicadores del programa</t>
  </si>
  <si>
    <t>Riesgos Financieros: Deficientes recursos asignado. Efectos: ncumplimiento en el logro de la Meta</t>
  </si>
  <si>
    <t>Riesgos operacionales: oca participación comunitaria y 
desinterés en las acciones de 
prevención individual y colectivo. , Efectos: Baja efectividad de las estrategias 
implementadas en el plan de 
intervenciones colectivas</t>
  </si>
  <si>
    <t>Asignar los recursos suficientes para el desarrollo de las actividades programadas</t>
  </si>
  <si>
    <t>Establecer mecanismos para incentivar y motivar a las comunidades</t>
  </si>
  <si>
    <t>Riesgos Administrativos: Sanción por parte del Ministerio 
de Salud. Efectos: Disminución en la asignación de 
recursos por SGP</t>
  </si>
  <si>
    <t>Implementar en su totalidad los componentes de la EGI-ETV</t>
  </si>
  <si>
    <t>Riesgos Financieros Limitados recursos para el 
desarrollo del proyecto. Efecto: Incumplimiento en las metas 
establecidas</t>
  </si>
  <si>
    <t>Suficiencia en la destinación de recursos al programa</t>
  </si>
  <si>
    <t>Riesgos Administrativos: ontratación tardía de recurso 
humano para la gestión del 
programa. Efecto: Incumplimiento en las metas del 
programa</t>
  </si>
  <si>
    <t>Oportunidad en la contratación del recurso humano.</t>
  </si>
  <si>
    <t>Riesgos Administrativos: Contratación tardía del Plan de 
Intervenciones Colectivas-PIC. Efectos: ncumplimiento a las metas programas 
a implementar en la comunidad.</t>
  </si>
  <si>
    <t>Contratación Oportuna del PIC</t>
  </si>
  <si>
    <t>Fortalecer la intersectorialidad y convocar a todos los actores del sistema de salud. (Instituciones, comunidad, organización civil, entre otros.</t>
  </si>
  <si>
    <t>Riesgos Operacionales:Deficiencias en el desarrollo de 
capacidades que impactan sobre 
las demoras en la captación y 
diagnostico oportuno de casos 
de Tuberculosis. Efectos: Deficiencias en la adherencia a los 
esquemas, aumento de la 
farmacorresistencia y complicaciones 
clínicas.</t>
  </si>
  <si>
    <t>Entrenamiento del recurso humano que maneja los programas de TB, cumplimiento en los indicadores de gestión e impact</t>
  </si>
  <si>
    <t>Riesgos Administrativos: Debilidades en el abordaje de 
los determinantes sociales en 
salud y las poblaciones 
vulnerables de alto riesgo 
epidemiológico de TB. Efectos: Mantener la cadena de transmisión de 
la enfermedad en el distrito, aumento 
de casos en poblaciones vulnerables y 
aumento de la mortalidad</t>
  </si>
  <si>
    <t>Análisis de la situación de la TB, investigación operativa e intervenciones de abordaje con enfoque diferencial</t>
  </si>
  <si>
    <t>Riesgo Administrativo: No disponibilidad de recursos 
humano idóneo y apoyo logístico 
para la ejecución de acciones de 
la entidad territorial. Efecto: No se cumplen las metas establecidas 
en el marco de competencias de ley</t>
  </si>
  <si>
    <t>contratación a tiempo del recurso 
humano</t>
  </si>
  <si>
    <t>contratación a tiempo del recurso humano</t>
  </si>
  <si>
    <t>Contratación oportuna de recurso humano y acciones colectivas</t>
  </si>
  <si>
    <t>Riesgos Administrativos: Poco compromiso institucional y 
voluntad politica, que afectan el 
fortalecimiento de los procesos 
relacionados con el 
cumplimiento de los objetivos. Efectos: Aumento de la morbilidad por lepra, 
que generen complicaciones y muertes 
asociadas a las personas que la 
padecen.</t>
  </si>
  <si>
    <t>Riesgo Administrativo: Deficiencias en el desarrollo de capacidades que impactan sobre las demoras en la captación y diagnostico oportuno de casos de Lepra. Efecto: Deficiencia en adherencia a los 
protocolos y lineamientos técnicos y 
operativos en las guías de atención 
para el manejo integral de las personas 
afectadas</t>
  </si>
  <si>
    <t>Entrenamiento del recurso humano 
que maneja los programas de Lepra, 
cumplimiento en los indicadores de 
gestión e impacto</t>
  </si>
  <si>
    <t>Riesgo Administrativo: Debilidades en el abordaje de 
los determinantes sociales en 
salud y las poblaciones 
vulnerables de alto riesgo 
epidemiológico de Lepra. Efectos: Mantener la cadena de transmisión de 
la enfermedad en el distrito, aumento 
de casos en poblaciones vulnerables y 
aumento de la mortalidad</t>
  </si>
  <si>
    <t>Análisis de la situación de la Lepra, investigación operativa e intervenciones de abordaje con enfoque diferencial</t>
  </si>
  <si>
    <t>Fortalecer la intersectorialidad y convocar a todos los actores del sistema de salud. (Instituciones, comunidad, organización civil, entre otros.)</t>
  </si>
  <si>
    <t>Riesgo Administrativos: alta de compromiso 
institucional y voluntad política, 
que afectan el fortalecimiento de 
los procesos relacionados con el 
cumplimiento de los objetivo. Efecto:Aumento de la morbilidad por 
tuberculosis, que generen 
complicaciones y muertes asociadas a 
las personas que la padecen</t>
  </si>
  <si>
    <t>Riesgo Administrativo: No contratación de recurso humano idóneo Efecto: incumplimiento de las actividades de 
competencias de ley</t>
  </si>
  <si>
    <t>Riesgo Administrativo: No disponibilidad de recurso humano y acciones de 
promoción. Efecto: Incumplimiento de acciones de competencia de ley</t>
  </si>
  <si>
    <t>Seguimiento a cargue mensual - oficio</t>
  </si>
  <si>
    <t>Herramienta de sistematización de datos</t>
  </si>
  <si>
    <t>Informe</t>
  </si>
  <si>
    <t>evidencia soporte de toma de muestras</t>
  </si>
  <si>
    <t>acts de visita</t>
  </si>
  <si>
    <t>mapa de riesgo actualizado</t>
  </si>
  <si>
    <t>actas de visita de IVC</t>
  </si>
  <si>
    <t>Herramienta tecnológica</t>
  </si>
  <si>
    <t>Evidencia de acciones de IVC</t>
  </si>
  <si>
    <t>Caracterización</t>
  </si>
  <si>
    <t>Soporte listados de vacunas aplicadas- reportes</t>
  </si>
  <si>
    <t>soportes de coordinación intersectorial</t>
  </si>
  <si>
    <t>informe</t>
  </si>
  <si>
    <t>actas de visitas de asistencia tecnica</t>
  </si>
  <si>
    <t>boletines de Vigilancia epidemiológica</t>
  </si>
  <si>
    <t>actas de visitas</t>
  </si>
  <si>
    <t xml:space="preserve">soporte de consolidación de notificaciones </t>
  </si>
  <si>
    <t>informes</t>
  </si>
  <si>
    <t>desarrollo de capacidades</t>
  </si>
  <si>
    <t>Asistencias técnicas</t>
  </si>
  <si>
    <t xml:space="preserve">Documentos soportes de avance de la Política </t>
  </si>
  <si>
    <t>Soportes desarrollo de capacidades</t>
  </si>
  <si>
    <t>Soporte de acciones de IVC</t>
  </si>
  <si>
    <t>informe anual</t>
  </si>
  <si>
    <t xml:space="preserve">caracterización </t>
  </si>
  <si>
    <t>matriz de seguimiento a comproisos MAITE</t>
  </si>
  <si>
    <t>SEGUIMIENTO A LA AFILIACIÓN AL RÉGIMEN SUBSIDIADO DE SALUD</t>
  </si>
  <si>
    <t>Realizar seguimiento a las afiliaciones de oficio al Régimen Subsidiado en salud de la población pobre no asegurada del Distrito de Cartagena de Indias.</t>
  </si>
  <si>
    <t>Tasa de Cobertura de la afiliación al Régimen Subsidiado en el Distrito de Cartagena de Indias</t>
  </si>
  <si>
    <t>Evidenciar la continuidad y agfiliacionesde del aseguramiento en salud para la población afiliada y nueva al régimen subsidiado en salud.</t>
  </si>
  <si>
    <t xml:space="preserve">Indicador de Resultado </t>
  </si>
  <si>
    <t>Indicador de Gestión de Proyectos</t>
  </si>
  <si>
    <t>NA</t>
  </si>
  <si>
    <t>Plan anticorrupción y atención al usuario.</t>
  </si>
  <si>
    <t>Glosa generada por la ADRES a las afiliaciones de oficio realizadas a través del Sistema de Afiliación Transaccional - (SAT)</t>
  </si>
  <si>
    <r>
      <rPr>
        <b/>
        <sz val="11"/>
        <color theme="1"/>
        <rFont val="Aptos Narrow"/>
        <family val="2"/>
        <scheme val="minor"/>
      </rPr>
      <t>Control 1.</t>
    </r>
    <r>
      <rPr>
        <sz val="11"/>
        <color theme="1"/>
        <rFont val="Aptos Narrow"/>
        <family val="2"/>
        <scheme val="minor"/>
      </rPr>
      <t xml:space="preserve">    Hacer segumiento semanal a las afiliaciones de oficios realizadas a través del Sistema de Afiliación Transaccional (SAT) y verificar el resultado de los procesos de novedades de BDUA realizados por la ADRES.                                                                                                                                                                                                                                                                                                                                                                                                                                                                                                                                                                                                                                                                                                                                                                                                                                                                                                                                                                                                                                                                                                                                                                                                                                                                                                                            </t>
    </r>
    <r>
      <rPr>
        <b/>
        <sz val="11"/>
        <color theme="1"/>
        <rFont val="Aptos Narrow"/>
        <family val="2"/>
        <scheme val="minor"/>
      </rPr>
      <t>Control 2</t>
    </r>
    <r>
      <rPr>
        <sz val="11"/>
        <color theme="1"/>
        <rFont val="Aptos Narrow"/>
        <family val="2"/>
        <scheme val="minor"/>
      </rPr>
      <t>.   Gestionar ante la ADRES el desbloqueo de la glosa para el cargue efectivo de la afiliación de oficio.</t>
    </r>
  </si>
  <si>
    <t>AUTORIZACIÓN DE SERVICIOS DE SALUD</t>
  </si>
  <si>
    <t>Garantizar el derecho fundamental a la salud a la población no asegurada y migrantes irregulares, facilitando la accesibilidad, integralidad y oportunidad a los servicios de salud demandados por la población objeto, a través de la red de prestadores públicos y demás requerida, en el distrito de Cartagena.</t>
  </si>
  <si>
    <t>Porcentaje de Población No Asegurada (PNA) con acceso garantizado a los servicios de salud mediante autorizaciones con máximo de 5 días hábiles</t>
  </si>
  <si>
    <t>Garantizar el acceo el acceso a servicios de salud , mediante autorizaciones  se entregaran a población no asegurada</t>
  </si>
  <si>
    <t>EFICIENCIA</t>
  </si>
  <si>
    <t xml:space="preserve"> Plan Anticorrupción y de Atención al Ciudadano</t>
  </si>
  <si>
    <t>Posibilidad de recibir, ofrecer o solicitar cualquier dádiva o beneficio a nombre propio o de terceros para agilizar trámites, informes, emitir conceptos favorables en la prestación de servicios de salud, y/o autorizar servicios de salud a quien no corresponde.</t>
  </si>
  <si>
    <r>
      <t xml:space="preserve">El profesional asignado, mensualmente,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t>
    </r>
    <r>
      <rPr>
        <b/>
        <sz val="10"/>
        <color rgb="FF0070C0"/>
        <rFont val="Arial"/>
        <family val="2"/>
      </rPr>
      <t>Evidencia: listas de chequeo diligenciadas, con su respectivo trámite, informe o concepto favorable, y en los casos donde se solicitó información faltante; los correos a que hubo lugar.</t>
    </r>
  </si>
  <si>
    <t>PROMOCION DE LA ATENCION EN SALUD DE GRUPOS POBLACIONALES ESPECIALES</t>
  </si>
  <si>
    <t>Garantizar en un 100%  la atención  en salud por medio del fortalecimiento de la participación social, promoviendo la transversalización  del enfoque diferencial de manera permanente a las población del Distrito de Cartagena</t>
  </si>
  <si>
    <t>Promociòn social y reconocimiento de los deberes y derechos en salud de los grupos poblacionales vulnerables del Distrito de Cartagena.                    Formaciòn a los funcionarios actores del SGSSSS</t>
  </si>
  <si>
    <t xml:space="preserve">Empoderar a los grupos poblacionales vulnerables emndiente el reconocimiento de sus deberes y derechos en salud.                            Desarrollar las capacidades del talento humano actores del SGSSS, en deberes y derechos en salus, atenciòn preferencial con enfoque diferencial   y politicas de los grupos poblacionales vulnerables.                </t>
  </si>
  <si>
    <t>INdicador de Gestiòn</t>
  </si>
  <si>
    <t>Ciudadanìa / Entidades</t>
  </si>
  <si>
    <t>Plan Anticorrupción y de Atención al Ciudadano</t>
  </si>
  <si>
    <t>No hay riesgos asociados al proceso</t>
  </si>
  <si>
    <t>Se establece un cronograma de actividades formativas.</t>
  </si>
  <si>
    <t xml:space="preserve"> GESTIÓN INTEGRAL  DE RIESGO EN EMERGENCIAS Y DESASTRES</t>
  </si>
  <si>
    <t>Intervenir, identificar, prevenir y mitigar los riesgo y la vulnerabilidad en Cartagena, que afectan la salud en el territorio, mediante la integración de los procesos de desarrollo y planificacón sectorial, transectorial y comunitario que permita fortalecer las capacidades de respuesta de manera permanente.</t>
  </si>
  <si>
    <t>Cumplimiento de  asistencia técnica en emergencias y desastres</t>
  </si>
  <si>
    <t>Gestión</t>
  </si>
  <si>
    <t>Posibilidad de pérdida Reputacional por incumplimiento en las capacitaciones y asistencia técnica en la Gestión Integral  de Riesgo en Emergencias y Desastres debido a falta o demora de la contratación de personal para la ejecución de las actividades</t>
  </si>
  <si>
    <t>El Coordinador del CRUED realiza interventoría a los contratistas en el cumplimiento de sus actividades. Mensualmente se verifica el cumplimiento de las actividades contratadas</t>
  </si>
  <si>
    <t>RESPUESTA EN SALUD ANTE SITUACIONES DE EMERGENCIAS Y DESASTRES</t>
  </si>
  <si>
    <t>Fortalecer los sistemas de respuesta a emergencias y desastres, implementando estrategias de atención, reconstrucción y recuperación, para mejorar la respuesta de la red hospitalaria ante  cualquier situación de urgencia, emergencia o desastre y garantizar mejores escenarios para la respuesta y manejo de los afectados en estos eventos de manera oportuna.</t>
  </si>
  <si>
    <t>Conformación de  grupos de repuestas de urgencias, emergencias y desastres</t>
  </si>
  <si>
    <t>Posibilidad de pérdida Reputacional por dificultad de comunicación con la linea 125 de Emergencias debido a saturación en la red telefónica de la Alcaldía</t>
  </si>
  <si>
    <t>El Coordinador del CRUED mantiene la utilización de las dos lineas móviles adicionales para garantizar la comunicación continua con el centro regulador. La lineas permanecen activas las 24 horas del día.</t>
  </si>
  <si>
    <t>COLUMNA AD</t>
  </si>
  <si>
    <t>COLUMNA AE</t>
  </si>
  <si>
    <t>COLUMNA W</t>
  </si>
  <si>
    <t>COLUMNA V</t>
  </si>
  <si>
    <t>COLUMNA AB</t>
  </si>
  <si>
    <t>COLUMNA AC</t>
  </si>
  <si>
    <t>COLUMNA AG</t>
  </si>
  <si>
    <t>Desarrollar anualmente acciones en noventa (90) entidades de salud de Rutas Integrales de Atención en Salud relacionadas con las alteraciones nutricionales y promoción de las Guías Alimentarias Basadas en Alimentos (GABAS)</t>
  </si>
  <si>
    <t>Realizar un Encuentro Distrital de Farmacovigilancia y un encuentro Distrital de Tecnovigilancia y Reactivovigilancia en el marco de las acciones de gestión del conocimiento y desarrollo de capacidades con Universidad que tenga Programa de Química Farmacéutica o Química y Farmacia con experiencia certificada de acciones de farmacovigilancia, tecnovigilancia y reactivovigilancia con entidades territoriales en salud.</t>
  </si>
  <si>
    <t>Diseñar, ejecutar y evaluar una campaña publicitaria de medios masivos de comunicación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</si>
  <si>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1) Apoyo de  las actividades de toma de muestras de agua de vigilancia y de diagnóstico en el distrito de Cartagena a través de la contratación de dos (2) técnicos o tecnólogos en saneamiento básico, técnicos o tecnólogos en salud ambiental, técnicos o tecnólogos en saneamiento ambiental, técnicos o tecnólogos en alimentos, técnicos o tecnólogos ambiental,  técnicos o tecnólogos en monitoreo ambiental, técnicos o tecnólogos en salud pública y técnicos o tecnólogos químico.  2) Adquisición de reactivos, insumos y equipos requeridos para toma y análisis de muestras de agua mediante la contratación de un (1) operador idóneo . 3) Apoyo de las actividades de reporte en el aplicativo SIVICAP de los resultados de laboratorio de las  tomas de muestras de agua de vigilancia en la red del acueducto, visitas de inspección sanitaria al acueducto, actualización del mapa de riesgo de la calidad del agua, actualización de las actividades del subprograma en el drive a través de la contratación de un (1) técnico, tecnólogo o ingeniero de sistemas, técnico, tecnólogo o administrador de empresas, técnico, tecnólogo o profesional en mercadeo y técnico, tecnólogo o licenciado en informática. 4) Apoyo de las actividades de toma de muestras de agua e Inspección, Vigilancia y Control Sanitario a  piscinas, estructuras similares, establecimientos, vehículos de transporte de agua potable a través de la contratación de servicio de transporte terrestre especial de un (1) vehículo automotor con conductor.</t>
  </si>
  <si>
    <t>Adquisición de equipos e insumos para acciones de vigilancia y control</t>
  </si>
  <si>
    <t>Realizar actividades de información en salud, que permitan identificar síntomas y signos de alarma de intoxicación por plaguicidas, y direccionarlas a la IPS o EPS, donde se encuentren afiliadas las personas encuestadas.</t>
  </si>
  <si>
    <t>Realiza asistencia tecnica a actores de sistema de salud   sobre el manejo, uso y consecuencias del cambio climático sobre la salud. y desarrollar un  diagnóstico  sobre la situación de vulnerabilidad de los microterritorios priorizados mediamte la contratacion de un ingeniero ambiental y tecnico con experiencia en salud publica</t>
  </si>
  <si>
    <t>Desarrollar una caracterizacion de  los riesgos sanitarios y ambientales relacionados con la contaminación producida por el uso de combustibles fósiles como madera, carbón, residuos, orgánicos, entre otros, que permitan brindar información en salud al entorno familiar con el fin de promover la salud y el cuidado, orientar, recomendar, para prevenir y proteger los entornos y gestionar riesgos en salud</t>
  </si>
  <si>
    <t>Servicio de promoción de la salud</t>
  </si>
  <si>
    <t>Realizar  una estrategia de educación mediante el desarrollo de 2 ciclos educativos de mínimo 9 sesiones  en 7 instituciones educativas priorizadas   en alimentación saludables y Soberanía Alimentaria con enfoque de DDHH, DHAN  , que permita la mejorar  los hábitos y estilos de vida saludables en el entorno educativo en el Distrito de Cartagena.A través de la contratacion de un operador idonio.</t>
  </si>
  <si>
    <t>Realizar la conformación de  una red, familiar, comunitaria y social con fin sensibilizar en hábitos de vida saludable y la protección del ambiente, para la implementación de la PPAEAS, en una UNALDE del Distrito de Cartagena según la priorización de eventos de interés en salud pública.A través de la contratacion de un operador idonio.</t>
  </si>
  <si>
    <t>Apoyar las acciones de   Inspección, Vigilancia y Control de alimentos y bebidas a través de la adquisición de  insumos y reactivos  requeridos para  el análisis de muestras de alimentos de alto riesgo en salud pública  para dar cumplimiento a  acciones de obligatorio cumplimiento    de Vigilancia y Control de Alimentos en el Distrito de Cartagena</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</si>
  <si>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</si>
  <si>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 xml:space="preserve">Adquirir 100 litros de Plaguicida Adulticida  intradomiciliario Piretroide y larvicidas biológicos </t>
  </si>
  <si>
    <t>Devolución de Recursos</t>
  </si>
  <si>
    <t xml:space="preserve">Realizar asistencia tecnica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con experiencia demostrable de dos años </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</si>
  <si>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</si>
  <si>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Coordinación institucional y asistencia técnicas que permita la implementación  todas las estrategias de Salud Infantil en Instituciones Prestadoras de Salud mediante la Contratación de un (1) psicologa</t>
  </si>
  <si>
    <t>Realizar desarroollo de capacidades  mediante la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</si>
  <si>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 xml:space="preserve">Realizas asistencia tecnica en las IPS, EPS del Distrito de cartagena que permita  fortalecer   capacidades en la prevención manejo y control de la Enfermedad respiratoria aguda  en los entornos institucionales en el Distrito de Cartagena mediante la Contratación de un Profesional del área de la salud </t>
  </si>
  <si>
    <t xml:space="preserve">Realizar una estrategia de educacion en salud sobre prevención de enfermedades respiratorias a  150  líderes y agentes educativos, que permitan un adecuado abordaje en comunidad mediante la comntratacion de un operador idoneo </t>
  </si>
  <si>
    <t>Realizar desarrollo de capacidades técnicas y seguimiento a Instituciones prestadoras de salud priorizadas en protocolos, guías y estrategias de salud infantil mediante la Contratación de una  (1) enfermera especialista en Promocion y Comunicacion para la Salud entrenadas en Rutas integrales de atencion (RIA) en los momentos de vida de primera infancia, infancia y adolescencia.</t>
  </si>
  <si>
    <t xml:space="preserve">Realizar desarrollo de capacidades técnicas y seguimiento a Instituciones prestadoras de salud priorizadas en protocolos, guías y estrategias de salud infantil mediante la Contratación de dos (2) enfermeras con experiencia en salud publica 3 años </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</si>
  <si>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</si>
  <si>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 xml:space="preserve">Realizar una estrategia de informacion en salud para educar a la comunidad en practicas claves saludables para la primera infancia, infancia  en el Distrito de Cartagena de Indias </t>
  </si>
  <si>
    <t>Proceso de contratación tardía/ 
Baja ejecución presupuestal. Efecto: incumplimiento en las metas del 
Proyecto</t>
  </si>
  <si>
    <t>Oportunidad en la contratación</t>
  </si>
  <si>
    <t>Contratación tardía de recurso 
humano, Efecto:ncumplimiento de las metas 
programadas</t>
  </si>
  <si>
    <t>Limitada asignación de recursos 
al proyecto. Efecto: Incumplimiento de las actividades de 
obligatorio cumplimiento</t>
  </si>
  <si>
    <t>Asignar recursos suficientes</t>
  </si>
  <si>
    <t>Riesgos Administrativos: Demoras en el proceso de 
contratación para la compra de insumos, reactivos y equipos,  talento humano y transporte 
para la toma y análisis de muestras de agua. Efecto: Incumplimiento en las metas 
programadas</t>
  </si>
  <si>
    <t>Reducir la tasa de fecundidad específica en niñas de 10 a 14 años a 0,87 por cada 1.000.                                                                             Reducir la tasa de fecundidad específica en adolescentes de 15 a 19 años a 47,60 por cada 1.000</t>
  </si>
  <si>
    <t>Realizar  desarrollo de capacidades a a través de asistencia tecnica  a 180  UPGD del distrito de cartagena para  cumplimiento de los lineamientos nacionales del programa de vigilancia en salud pública.</t>
  </si>
  <si>
    <t>Consolidar y Notificar 52 semanas epidemiológicas en el aplicativo SIVIGILA y brindar soporte técnico a lasunidades primarias generadoras de datos    y UI del Distrito</t>
  </si>
  <si>
    <t>Capacitar bajo metodología pedagógica tipo taller en calidad de dato de eventos de interés en salud pública priorizados.</t>
  </si>
  <si>
    <t>Realizar balance y seguimiento a la REVCOM Cartagena, para evaluar su efectividad, identificar áreas de mejora y fortalecer la coordinación entre los diferentes actores involucrados.</t>
  </si>
  <si>
    <t>Garantizar insumos para mantener activa la vigilancia de eventos emergentes, rutinaria y centinelas de EISP del Distrito de Cartagena</t>
  </si>
  <si>
    <t>Realizar asistencia técnica a profesionales de 64 instituciones de salud priorizadas en rutas de promoción, riesgo cardiovascular y metabolica en todas las etapas del curso de vida en Cartagena.</t>
  </si>
  <si>
    <t>Realizar asistencia técnica a profesionales de 64 instituciones de salud priorizadas en la ruta de promoción y ruta de cáncer(canceres priorizados)en todas las etapas de  curso de vida en Cartagena.</t>
  </si>
  <si>
    <t>Capacitar a 1200 personas (líderes comunitarios, estudiantes, trabajadores, docentes, padres, cuidadores y madre) en promoción de estilos de vida saludable en los diferentes entornos de Cartagena.</t>
  </si>
  <si>
    <t>Elaborar informes trimestrales sobre el seguimiento epidemiológico de eventos crónicos no transmisibles cardiovascular, cáncer, respiratorio, enfermedad huérfana, visual, auditiva y bucal en Cartagena</t>
  </si>
  <si>
    <t>Realizar asistencia técnica a profesionales de 64 instituciones de salud en la ruta de promocion y enfermedades respiratorias crónicas asma EPOC apoyando el programa de cesación de tabaco en Cartagena</t>
  </si>
  <si>
    <t>Realizar asistencia técnica a profesionales de 64 instituciones de salud en promoción, mantenimiento y gestión del riesgo de enfermedades huérfanas en todas las etapas del curso de vida en Cartagena.</t>
  </si>
  <si>
    <t>Realizar 20 acciones de coordinacion intersectorial de la estrategia CERSS para promover modos, condiciones y estilos de vida saludables en las etapas del curso de vida en los entornos de Cartagena.</t>
  </si>
  <si>
    <t>Realizar asistencia técnica a profesionales de 64 instituciones de salud priorizadas en la ruta de promoción y mantenimiento de la salud bucal en todas las etapas del curso de vida en Cartagena.</t>
  </si>
  <si>
    <t>Realizar asistencia técnica a profesionales de 64 instituciones de salud priorizadas en la ruta de promoción y mantenimiento de la salud visual en todas las etapas del curso de vida en Cartagena.</t>
  </si>
  <si>
    <t>Realizar asistencia técnica a profesionales de 64 instituciones de salud priorizadas en la ruta de promoción y mantenimiento de la salud auditiva en todas las etapas del curso de vida en Cartagena</t>
  </si>
  <si>
    <t>Realizar 50 acciones de coordinacion intersectorial para la vigilancia de alteraciones bucales, visuales y auditivas, promoviendo hábitos de higiene según el curso de vida en los entornos de Cartagena</t>
  </si>
  <si>
    <t>Realizar acciones de educacion en salud con 3 redes comunitarias de Cartagena para fomentar estilos de vida saludables y el uso del tiempo libre como factor protector de enfermedades no transmisibles</t>
  </si>
  <si>
    <t>Crear una red estudiantil y una red etnica para el fomento de los modos y estilos de vida saludable y el aprovechamiento del tiempo libre como factor protector para enfermedades no transmisibles.</t>
  </si>
  <si>
    <t>Realizar 7 jornadas de movilización social para promover estilos de vida saludables en todas las etapas del curso de vida, en los entornos educativo, comunitario, laboral e institucional en Cartagena</t>
  </si>
  <si>
    <t>Realizar apoyo a la formulación, actualización y seguimiento a los 19 proyectos de inversión de SP y sus instrumentos: PTS, COAI, PAS y el PSPIC en el marco de los procesos de Gestión de la SP</t>
  </si>
  <si>
    <t>Implementar 1 herramienta para sistematizar  la informacion que permita caracterizar y focalizar las atenciones en SP a la población con enfoque diferencial en el marco de la gestion del conocimiento</t>
  </si>
  <si>
    <t>Realizar desarrollo de capacidades en el 100% de los prestadores primarios del Distrito de Cartagena para la implementación de las Rutas de Atención Integral de Promoción y Mantenimiento de la Salud</t>
  </si>
  <si>
    <t>Desarrollar con redes y sectores aliados mecanismos de coordinación e integración para optimizar recursos y mejorar determinantes sociales en el 100%  de microterritorios priorizados de Cartagena.</t>
  </si>
  <si>
    <t>Apoyar la construccion de una herramienta para sistematizar de forma adecuada la información, que permita caracterizar y focalizar las atenciones en salud pública a traves de la contratación de  un técnico con experiencia en salud publica</t>
  </si>
  <si>
    <t>Apoyar el desarrollo de Capacidades institucionales y del talento humano de las EAPB e IPS en Rutas Integrales de Atención en Salud – RIAS a través de la Contratación de:
Un (1) Médico General 
Un (1) profesional de odontología 
Un (1) profesional de enfermería
Un (1) profesional de psicología
Los profesionales deben contar con espacialización en auditoria en salud experiencia en desarrollo de capacidades en salud pública, auditoria en salud y en la implementación de Rutas de Atención Integral en salud con experiencia mínima de (2) años</t>
  </si>
  <si>
    <t xml:space="preserve">Apoyar la coordinacion intersectorial en el marco de la gestión de la salud pública a través de la contratación de 2 profesionales especializadas del area de la salud con experiencia en trabajo comunitario. </t>
  </si>
  <si>
    <t xml:space="preserve">Realizar el fortalecimiento de las cuatro (4) redes étnicas comunitarios para la adecuación sociocultural de promoción y mantenimiento de salud </t>
  </si>
  <si>
    <t>Ejecutar mecanismos de coordinación, alianzas estratégicas, de cooperación e integración para potenciar los recursos a fin de afectar positivamente los determinantes sociales de los microterritorios priorizados del Distrito de Cartagena atraves de la contratacion de un (1) equipo psicosocial  (Prof. Ciencias Humanas y Sociales -  Psicologo,Trabajador Social, Comunicador Social y Promotor Social)</t>
  </si>
  <si>
    <t>Apoyar la gestión de intervenciones colectivas según lineamientos del MSPS a traves de la contratacion de dos (2) profesionales especializados con experiencia mínima de tres (3) años en monitoreo y seguimiento a intervenciones colectivas</t>
  </si>
  <si>
    <t>Prestacion de servicios profesionales para apoyar la gestion integral en salud a traves de la contratacion de cuatro (4) profesionales especializados con experiencia minima de (2)años en formulación, seguimiento en proyectos de inversion de salud publica, entidades territoriales y/o eses y un (1) profesional universitario del area de la salud con experiencia en sistemas de gestión de calidad en salud</t>
  </si>
  <si>
    <t xml:space="preserve"> META PRODUCTO PDD 2025</t>
  </si>
  <si>
    <t xml:space="preserve">Apoyar las acciones del proceso de vigilancia en salud pública de la gestión en salud pública a través de la contratación de 8 profesionales especialistas así: 
1. Un (1) Bacteriologo  especializacion en epidemiología certificado en FRONTLINE (curso de epidemiología de campo en primera línea) por el Instituto nacional de salud con experiencia en el programa de vigilancia en salud pública. 
2. Un (1) Enfermera(o) con especializacion en epidemiología certificado en FRONTLINE (curso de epidemiología de campo en primera línea) por el Instituto nacional de salud con experiencia en el programa de vigilancia en salud pública. 
3.Un (1) profesional en Odontología con Maestria o espcialista en epidemiología con experiencia en el programa de vigilancia en salud pública. 
4. Un (1) Veterinario con Maestría en Epidemiología con experiencia en VSP
5. Un (1) bacteriologo con especialización en auditoría en salud, certificado como tutor en primera linea en epidemiología de campo Frontline por el Insituto nacional de salud, con expriencia en centro de operaciones y emergencia epidemiológicas COE y expriencia en VSP  
6. Un (1) Fisioterapeuta con especialización/o maestría  en epidemiología, y epidemiólogo de campo, certificado en Programa de Entrenamiento en Epidemiologia de Campo Avanzado, FETP Thepinet por el Instituto nacional de salud con experiencia en el programa de VSP.
7.Bacteriologa especialista en gestion de calidad y auditoria en salud  certificado en FRONTLINE  (curso de epidemiología de campo en primera línea por el Instituto nacional de salud con experiencia en el programa de vigilancia en salud pública. 
8.  Un (1) Fisioterapeuta  Ccn especialización en gerencia de los servicios de salud certificado en FRONTLINE  (curso de epidemiología de campo en primera línea por el Instituto nacional de salud con experiencia en el programa de vigilancia en salud pública. 
que permita reorientar las acciones y dar respuesta sistemática y oportuna de tal manera que se proteja la salud individual y colectiva de la población del distrito de Cartagena
  </t>
  </si>
  <si>
    <t>Apoyar las acciones del proceso de vigilancia en salud pública de la gestión en salud pública a través de la contratación 2 medicos especialistas: 
1.Un (1) Medico con especialización en Gestión de calidad y auditoría en salud con curso de correcto llenado del certificado de defunción y experiencia en vigilancia en salud pública.
2.Un (1) Médico con especialización en epidemiologia y magister en salud pública con diplomado en EEVV y experiencia en vigilancia en salud pública para brindar apoyo a unidades de analisis de mortalidad  por EISP   que permita reorientar las acciones y dar respuesta oportuna de tal manera que se proteja la salud de la población del distrito de Cartagena</t>
  </si>
  <si>
    <t>Apoyar las acciones del proceso de vigilancia en salud pública de la gestión en salud pública a través de la contratación DE 
1. Dos ( 2)  profesionales del área de la salud  certificado en FRONTLINE (curso de epidemiología de campo en primera línea) por el Instituto nacional de salud con expriencia en VSP  para el fortalecimiento según lineamientos nacionales de vsp en las upgd del distrito de Cartagena que permita reorientar las acciones y dar respuesta oportuna de tal manera que se proteja la salud de la población del distrito de Cartagena</t>
  </si>
  <si>
    <t xml:space="preserve">Un (1)  Médico espcialista en Psiquiatría </t>
  </si>
  <si>
    <t>Apoyar las acciones del proceso de vigilancia en salud pública de la gestión en salud pública a través de la contratación de 
5 profesionales del área de la salud  ( Odontologo , Bacteriologo, enfermera, fonoaudiologo ó médico) con expriencia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</si>
  <si>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a través de la contratación dos profesionales asi 
1. Un  (1) profesional del área de la salud certificada en el  Programa de Entrenamiento en Epidemiologia de Campo Avanzado, FETP Thepinet por el instituto nacional del salud con experiencia en vigilancia en salud pública 
2. Un (1) profesional en enfermería certificado en FRONTLINE (curso de epidemiología de campo en primera línea) por el Instituto nacional de salud con expriencia en VSP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
 </t>
  </si>
  <si>
    <t xml:space="preserve">Apoyar las acciones del proceso de vigilancia en salud pública  basada en comunidad en el distrito de Cartagena para cumplimiento de lineamientos nacionales a traves de la contratación de 2 profesionales asi:
1. Un (1) Bacteriologo con especialización en epidemiología certificado en FRONTLINE (curso de epidemiología de campo en primera línea) por el Instituto nacional de salud con experienciaen vigilancia en salud pública 
2. Un (1) profesional en odontología con experiencia en vigilancia en salud pública. 
3. Dos profesionales de area de la salud con esperiencia en VSP
4. Cuatro (4) Auxiliares de enfermía </t>
  </si>
  <si>
    <t>Apoyar las acciones del proceso de vigilancia en salud pública de la gestión en salud pública   para caracterización de potenciales  UI y UPGD en BAI por RIPS  y apoyo en aplicativo sivigila y entrenamiento a las UPGD del Distrito de Cartagena a Través de la contratación de 3 profesionales asi:
1.  2 (dos) profesionales especialista en epidemiología certificado en FRONTLINE (curso de epidemiología de campo en primera línea) por el Instituto nacional o  Certificada como tutor en epidemiología de campo con experiencia comprobada en sivigila, caracterizacion de potenciales operadores de sivigila y busqueda activa institucional por rips 
2. (1) profesionales en bacteriología certificado en FRONTLINE (curso de epidemiología de campo en primera línea) por el Instituto nacional con experiencia comprobada en sivigila, BAI y  caracterizacion de potenciales operadores de sivigila certificados en epidemiologia de campo en primera linea - FRONTLINE  por el INS, que permita reorientar las acciones y dar respuesta oportuna de tal manera que se proteja la salud de la población del distrito de Cartagena</t>
  </si>
  <si>
    <t xml:space="preserve">Desarrollar mecanismos de sistematización y socialización de las experiencias, estrategias y resultados alcanzados, como mecanismo de retroalimentación a traves de la gestion del sistema de alerta temprana epidemiológica y de base comunitaria  de los resultados en salud como línea de gestión del conocimiento mediante la contratación de 
1. Un (1) Ingeniero de Sistemas especialista en Gerencia de la Calidad, certificado en FRONTLINE (curso de epidemiología de campo en primera línea) por el Instituto nacional de salud con experiencia en el programa de vigilancia en salud pública  y conocimiento en formulación indicadores  </t>
  </si>
  <si>
    <t>Apoyar las acciones del proceso de vigilancia en salud pública de la gestión en salud pública a través de la contratación de 2 técnicos así:
 1. Uno (1) tecnico con experiencia comprobada en HV en  manejo de aplicativo SIVIGILA certificado en FRONTLINE (curso de epidemiología de campo en primera línea) por el Instituto nacional con experiencia en SIVIGLA. 
2.Uno (1) tecnico con experiencia  en SIVIGILA  
 que permita reorientar las acciones y dar respuesta oportuna de tal manera que se proteja la salud de la población del distrito de Cartagena.</t>
  </si>
  <si>
    <t xml:space="preserve">Capacitar bajo metodología pedagógica tipo taller en calidad de dato de eventos de interés en salud pública priorizados. </t>
  </si>
  <si>
    <t>Realizar un taller a la REVCOM  para recopilar información relevante sobre el desempeño de la red, analizar los datos obtenidos y proponer estrategias que optimicen la respuesta ante situaciones de salud pública,</t>
  </si>
  <si>
    <t>Adquirir  insumos para el fortalecimiento de la Respuesta ante EISP y  frente al comportamiento inusual de patrones de ocurrencia que puedan poner en riesgo la salud publica del Distrito de cartagena</t>
  </si>
  <si>
    <t xml:space="preserve"> ICLD</t>
  </si>
  <si>
    <t>1,2,4,2,02-170 - SGP SALUD PUBLICA - ICLD</t>
  </si>
  <si>
    <t>Realizar asistencia técnica a los profesionales del area de la salud de 64 instituciones de salud priorizadas en la ruta de promoción y mantenimiento y la ruta especifica de  riesgo cardiovascular y metabolica en las diferentes etapas del curso de vida de las personas en el  Distrito de Cartagena en el marco del proceso de desarrollo de capacidades, mediante la contratación de una enfermera especialista en gestión de la calidad y auditoría en salud con 24 meses de experiencia en salud pública y manejo e implementación de las rutas de atención.</t>
  </si>
  <si>
    <t>Realizar asistencia técnica a los profesionales del area de la salud de 64 instituciones de salud priorizadas en la ruta de promoción y mantenimiento y la ruta especifica de cáncer (infantil, mama, cérvix, colón, pulmón, recto y estomago) en el Distrito de Cartagena en el marco del proceso de desarrollo de capacidades, mediante la contratación de un médico especialista en gestión de la calidad y auditoría en salud con 24 meses de experiencia en salud pública y manejo e implementación de las rutas de atención.</t>
  </si>
  <si>
    <t>Realizar asistencia técnica a los profesionales del area de la salud de 64 instituciones de salud priorizadas en la ruta de promoción y mantenimiento y la ruta especifica de cáncer (infantil, mama, cérvix, colón, pulmón, recto y estomago) en el Distrito de Cartagena en el marco del proceso de desarrollo de capacidades, mediante la contratación de una enfermera especialista en gestión de la calidad y auditoría en salud con 24 meses de experiencia en salud pública y manejo e implementación de las rutas de atención.</t>
  </si>
  <si>
    <t>Contratación de una enfermera  con experiencia de 24 meses en salud pública e intersectorialidad, experiencia en trabajo de campo y conocimiento en enfermedades crónicas no transmisibles para capacitar a 1200 persona (100 lideres comunitarios,450 estudiantes, 100 trabajadores, 100 docentes, 200 padres de familia, 200 cuidadores de centros de desarrollo integral, 50 madres FAMI) para la promoción de modos y estilos de vida saludable en los entornos institucional, comunitario, laboral y educativo en el Distrito de Cartagena.</t>
  </si>
  <si>
    <t>Contratación de una fonoaudióloga  con experiencia de 24 meses en salud pública e intersectorialidad, experiencia en trabajo de campo y conocimiento en enfermedades crónicas no transmisibles para capacitar a 1200 persona (100 lideres comunitarios,450 estudiantes, 100 trabajadores, 100 docentes, 200 padres de familia, 200 cuidadores de centros de desarrollo integral, 50 madres FAMI) para la promoción de modos y estilos de vida saludable en los entornos institucional, comunitario, laboral y educativo en el Distrito de Cartagena.</t>
  </si>
  <si>
    <t>Contratación de 6 auxiliares de enfermería con experiencia de 24 meses en salud pública y en trabajo de campo y conocimiento en enfermedades crónicas no transmisibles para  capacitar a 1200 persona (100 lideres comunitarios,450 estudiantes, 100 trabajadores, 100 docentes, 200 padres de familia, 200 cuidadores de centros de desarrollo integral,  50 madres FAMI) para la promoción de modos y estilos de vida saludable en los entornos institucional, comunitario, laboral y educativo en el Distrito de Cartagena.</t>
  </si>
  <si>
    <t>Realizar un informe trimestral sobre el monitoreo y seguimiento epidemiológico de los eventos crónicos no trasmisibles  (cardiovasculares, cáncer, respiratorios, enfermedades huérfanas, visual, auditiva  y bucal) que se presentan en el Distrito de Cartagena en el marco del proceso de vigilancia en salud pública mediante la contratación de un profesional del area de la salud especialista en  epidemiólogia con experiencia mínima de 36 meses en salud pública, con manejo de los sistemas oficiales de información en salud y manejo de herramientas ofimáticas.</t>
  </si>
  <si>
    <t>Realizar asistencia técnica a los profesionales del area de la salud de 64 instituciones de salud priorizadas en la ruta de promoción y mantenimiento y la ruta especifica de enfermedades respiratorias crónicas(asma, EPOC)en las diferentes etapas del curso de vida de las personas acompañando la creación del programa de cesación de tabaco  en el  Distrito de Cartagena en el marco del proceso de desarrollo de capacidades mediante la contratación de una enfermera con experiencia de 24 meses en salud pública, experiencia en rutas integrales de atención.</t>
  </si>
  <si>
    <t>Realizar asistencia técnica a los profesionales del area de la salud de 64 instituciones de salud priorizadas en la ruta de promoción y mantenimiento y la gestión del riesgo de enfermedades huérfanas en las diferentes etapas del curso de vida de las personas en el  Distrito de Cartagena en el marco del proceso de desarrollo de capacidades mediante la contratación de una enfermera con experiencia de 24 meses en salud pública, experiencia en rutas integrales de atención.</t>
  </si>
  <si>
    <t>Realizar 20 acciones de coordinación intersectorial para el abordaje de la estrategia de Ciudades, Entornos y Ruralidades Saludables y Sostenibles (CERSS) promocionando modos, condiciones  y estilos de vida saludable a las personas en las diferentes etapas del curso de vida en cada uno de los entornos en el Distrito de Cartagena mediante la contratación de una trabajadora social con experiencia de 24 meses en salud pública, con conocimiento de politicas públicas y experiencia en trabajo de campo, experiencia en cartografía social, trabajo con población con enfoque diferencial.</t>
  </si>
  <si>
    <t>Contratación de un odontólogo especialista en gestión de la calidad y auditoría en salud con experiencia de 24 meses en salud pública y experiencia en manejo e implementación de las rutas integrales de atención en salud para realizar asistencia técnica a los profesionales del área de la salud de 64 instituciones de salud priorizadas en la ruta de promoción y mantenimiento de la salud bucal en las diferentes etapas del curso de vida de las personas en el Distrito de Cartagena en el marco del proceso de desarrollo de capacidades.</t>
  </si>
  <si>
    <t>Realizar asistencia técnica a los profesionales del area de la salud de 64 instituciones de salud priorizadas en la ruta de promoción y mantenimiento de la salud visual en las diferentes etapas del curso de vida de las personas en el  Distrito de Cartagena en el marco del proceso de desarrollo de capacidades mediante la contratación de una optómetra con experiencia mínima de 24 meses en salud pública y conocimineto en rutas integrales en rutas de atención en salud.</t>
  </si>
  <si>
    <t>Contratación de una fonoaudióloga con experiencia de 24 meses en salud pública y experiencia en manejo e implementación de las rutas integrales de atención en salud para realizar asistencia técnica a los profesionales del área de la salud de 64 instituciones de salud priorizadas en la ruta de promoción y mantenimiento y la ruta de atención en salud auditiva en las diferentes etapas del curso de vida de las personas en el Distrito de Cartagena en el marco del proceso de desarrollo de capacidades.</t>
  </si>
  <si>
    <t>Contratación de un odontólogo con experiencia de 24 meses en salud pública e intersectorialidad, experiencia en trabajo de campo y conocimiento en enfermedades crónicas no transmisibles para realizar 50 acciones de articulación  intersectorial para la vigilancia en salud pública de las alteraciones de las salud bucal, visual y auditiva en las personas de diferentes etapas del curso de vida en los entornos comunitario, educativo, laboral e institucional, promocionando hábitos de higiene bucal, visual y auditiva en el Distrito de Cartagena.</t>
  </si>
  <si>
    <t>Realizar actividades de educación en salud dirigidas a 3 redes comunitaria conformadas en el Distrito de Cartagena para el fomento de los modos,  estilos de vida saludable  y aprovechamiento del tiempo libre como factor protector para enfermedades no transmsibles a través de la contratación de un operador idóneo con experiencia en trabajo y fortalecimiento de redes comunitarias y sociales.</t>
  </si>
  <si>
    <t>Crear una red estudiantil y una red etnica para el fomento de los modos y estilos de vida saludable y el aprovechamiento del tiempo libre como factor protector para enfermedades no transmisibles  a través de la contratación de un operador idóneo con experiencia en creación y  trabajo con redes comunitarias y sociales.</t>
  </si>
  <si>
    <t>Realizar 7 jornadas de información en salud a través de la movilización social para la promoción de los modos y estilos de vida saludable en las diferentes etapas del curso de vida  abordando los entornos educativo, comunitario, laboral, institucional del Distrito de Cartgena mediante la contratación de un operador idoneo con experiencia en trabajo de campo y movilizaciones sociales.</t>
  </si>
  <si>
    <t>Realizar un informe trimestral sobre el monitoreo y seguimiento epidemiológico de los eventos crónicos no trasmisibles  (cardiovasculares, cáncer, respiratorios, enfermedades huérfanas, visual, auditiva  y bucal) que se presentan en el Distrito de Cartagena en el marco del proceso de vigilancia en salud pública  mediante la contratación de un profesional en  administración con competencias laborales de vigilancia en salud pública, experiencia mínima de 24 meses en salud pública, análisis de datos, sistemas oficiales de reporte de información en salud, DANE, SISPRO, SIVIGILA.</t>
  </si>
  <si>
    <t>Recolectar 900 muestras de agua de vigilancia y 300 de diagnóstico para análisis físico-químico y microbiológico en el marco del IVCS.</t>
  </si>
  <si>
    <t>Realizar 900 visitas a objetos de interés de Inspección, Vigilancia y Control Sanitario (IVCS) de la calidad del agua para consumo humano y de diversión.</t>
  </si>
  <si>
    <t>Realizar 1 ciclo de 9 sesiones educativas sobre saneamiento básico, entornos saludables y agua en 6 instituciones rurales priorizadas.</t>
  </si>
  <si>
    <t>Apoyo de  las actividades de toma de muestras de agua en el marco del proceso de Inspección, Vigilancia y Control Sanitario (IVCS) a través de la contratación de dos (2) técnicos o tecnólogos en saneamiento básico, técnicos o tecnólogos en salud ambiental, técnicos o tecnólogos en saneamiento ambiental, técnicos o tecnólogos en alimentos, técnicos o tecnólogos ambiental,  técnicos o tecnólogos en monitoreo ambiental, técnicos o tecnólogos en salud pública y técnicos o tecnólogos químico.</t>
  </si>
  <si>
    <t>Contratar la ejecución del componente de gestión de insumos de interés en Salud Pública, mediante la adquisición de reactivos, insumos y equipos requeridos para toma y análisis de muestras de agua mediante la contratación de un (1) operador idóneo.</t>
  </si>
  <si>
    <t>Generar información pertinente, oportuna y confiable  de reporte  de los resultados de laboratorio de las  tomas de muestras de agua de vigilancia, visitas de inspección sanitaria al acueducto, actualización del mapa de riesgo de la calidad del agua en el aplicativo SIVICAP y actualización de las actividades del subprograma en el drive del correo a través de la contratación de un (1) ingeniero de sistemas con experiencia mínimo de un (1) año en conocimientos avanzados en excel, manejo de base de datos y desarrollo de software.</t>
  </si>
  <si>
    <t>Apoyo de las actividades de toma de muestras de agua e Inspección, Vigilancia y Control Sanitario a piscinas, estructuras similares, establecimientos, vehículos de transporte de agua potable a través de la contratación de prestación del servicio de transporte automotor terrestre especial con conductor en vehículos híbridos o eléctricos.</t>
  </si>
  <si>
    <t>Realizar las actividades de Inspección, Vigilancia y Control sanitario (IVCS) a piscinas y estructuras similares, establecimientos, vehículos transportadores de agua potable  a través de la contratación de cinco (5) Ingenieros Sanitarios, Ingenieros Ambientales, Ingenieros Sanitarios y Ambientales, Ingenieros Químicos, Químicos o Ingeniero de Alimentos con 12 meses de experiencia profesional.</t>
  </si>
  <si>
    <t>Contratar la ejecución del componente de gestión de insumos de interés en Salud Pública, mediante la adquisición  de 10 tablets táctil con lápiz óptico y sim card para las visitas de Inspección, Vigilancia y Control sanitario (IVCS) a piscinas y estructuras similares, vehiculos transportadores de agua potable, establecimientos y toma de muestras de agua mediante la contratación de un (1) operador idóneo.</t>
  </si>
  <si>
    <t>Realizar 1 ciclo con 9 sesiones de educación y comunicación para la salud a estudiantes de 6 instituciones educativas priorizadas del área rural sobre Saneamiento Básico Ambiental, Entornos saludables y Agua.</t>
  </si>
  <si>
    <t>Implementar la EGI al 100% con sus siete (7) componentes para la Inspección, Vigilancia y Control de las ETV en territorios priorizados del Distrito de Cartagena.</t>
  </si>
  <si>
    <t>Realizar acciones de vigilancia y control de vectores en el 100% de los territoriios priorizados con casos de ETV en el Distrito.</t>
  </si>
  <si>
    <t>Ejecutar el 100% de las acciones del Plan de Intervenciones Colectivas planeadas para la prevención de las ETV en los territorios priorizados del Distrito de Cartagena</t>
  </si>
  <si>
    <t>Realizar en un 100% la Devolución de Recursos reglamentarios</t>
  </si>
  <si>
    <t>Planear, monitorear y evaluar las intervenciones colectivas de promoción de la salud y gestión del riesgo, dirigidas a grupos poblacionales a lo largo del curso de la vida, conforme al modelo preventivo y predictivo y las rutas integrales de atención en salud, RIAS, relacionadas con ETV y zoonosis mediante la contratación de un (1) profesional de biología especialista con experiencia en salud pública y ETV- EGI.</t>
  </si>
  <si>
    <t>Apoyar técnicamente el diseño e implementación de las actividades del componente de promoción de la salud incluidas en el Modelo de Salud Preventivo y Predictivo en el programa de ETV y zoonosis mediante la Contratación de tres (3) Ingenieros Sanitarios o Ambientales o Industrial o de Alimentos</t>
  </si>
  <si>
    <t>Apoyar en las investigaciones relacionadas con las conductas de riesgo y definir los objetivos conductuales para la implementación de la metodología COMBI para las ETV y zoonosis mediante la contratación de un (1) biólogo magister en desarrollo y ambiente  con experiencia en entomología médica COMBI</t>
  </si>
  <si>
    <t xml:space="preserve">Apoyar en las investigaciones relacionadas con las conductas de riesgo y definir los objetivos conductuales para la implementación de la metodología COMBI para las ETV y zoonosis mediante la contratación de un (1)  biologo magister en desarrollo y ambiente  con experiencia en entomologia médica COMBI  </t>
  </si>
  <si>
    <t>Apoyar en las investigaciones relacionadas con las conductas de riesgo y definir los objetivos conductuales para la implementación de la metodología COMBI para las ETV y zoonosis mediante la contratación  de un profesional de trabajo social</t>
  </si>
  <si>
    <t>Desarrollar capacidades en los actores del SGSSS en la atención integral de casos de ETV y Zoonosis de acuerdo a las normas legales, las rutas de atención integral en salud y los componentes correspondientes al Modelo de Salud Preventivo y Predictivo en el programa de ETV y Zoonosis mediante la contratación de tres (03) profesionales de la salud con especialidad en auditoría en salud de calidad de la prestación del servicio (Un bacteriólogo y dos médicos)  para el componente de disminución de la  letalidad ETV.</t>
  </si>
  <si>
    <t>Generar información y evidencia disponible que sea, pertinente, oportuna, confiable y asequible para tomar decisiones en salud mediante la contratación de un (1)  técnico en sistemas en el marco de la gestión del conocimiento</t>
  </si>
  <si>
    <t>Realizar vigilancia en salud pública mediante búsqueda activa, estudio de contactos y convivientes del 100% de pacientes con lepra inscritos en el programa de control.</t>
  </si>
  <si>
    <t xml:space="preserve">Realizar 4 mesas de trabajo intersectoriales con actores clave para fortalecer organizaciones de base comunitaria.                 </t>
  </si>
  <si>
    <t>Realizar mensualmente un proceso de sistematización de la información estadística del proyecto de lepra en el marco de la gestión del conocimiento.</t>
  </si>
  <si>
    <t>Desarrollar una estrategia para la inclusión social de personas con lepra en Cartagena, promoviendo la salud y detectando factores de riesgo asociados.</t>
  </si>
  <si>
    <t xml:space="preserve">Realizar Ia inspeccion,vigilancia y estudio de contactos al  100% pacientes paucibacilares y multibacilares mediante la contratación de  ocho (5) Auxiliares de Enfermería Con experiencia de 36 meses en Micobacterias ( Lepra y Tuberculosis) </t>
  </si>
  <si>
    <t>Realizar acciones de vigilancia y control para la coordinación intersectorial mediante un (1) profesional de psicología con 20 meses de experiencias en  Micobacterias ( Lepra y Tuberculosis)   para articular esfuerzos y crear sinergias que favorezcan la conformación y mantenimiento de  organizaciones de base comunitaria, incidir en los programas de protección social para la inclusión de la Lepra y la Tuberculosis en su agenda y planes de trabajo e investigación operativa en lepra.</t>
  </si>
  <si>
    <t xml:space="preserve">Realizar la sistematización de la información estadística e informes mediante la contratación de un bachiller con experiencias en  Micobacterias ( Lepra y Tuberculosis) y formación en gestión de archivo para verificar la calidad del dato, sistematizar la información estadística y velar por la oportunidad en la entrega de informes y actualización de las bases de datos de  Micobacterias ( Lepra y Tuberculosis) </t>
  </si>
  <si>
    <t>Acciones del Plan de Intervenciones Colectivas mediante operador externo para elaborar una estrategia que facilite la inclusión social de las personas afectadas por la lepra, en el Distrito de Cartagena de Indias para la promocion de la salud e identificación de factores de  riesgos asociados a la Lepra.</t>
  </si>
  <si>
    <t>1.2.4.2.02-170 - SGP SALUD PUBLICA</t>
  </si>
  <si>
    <t>1.2.4.2.02-170 - SGP SALUD PUBLICA	 $ 97.831.471  1.2.3.3.10-016 - TRANSFERENCIAS DEL MINISTERIO DE PROTECCION SOCIAL SALUD PUBLICA     $ 5.263.002</t>
  </si>
  <si>
    <t>1.2.4.2.02-170 - SGP SALUD PUBLICA $ 157.500.000   1.2.3.3.10-016 TRANSFERENCIAS DEL MINISTERIO DE PROTECCION SOCIAL SALUD PUBLICA     $ 35,000,000</t>
  </si>
  <si>
    <t xml:space="preserve">
1.2.4.2.02-170 - SGP SALUD PUBLICA	 $ 35.000.000  1.2.3.3.10-016 - TRANSFERENCIAS DEL MINISTERIO DE PROTECCION SOCIAL SALUD PUBLICA     $ 20,000,000</t>
  </si>
  <si>
    <t>1.2.4.2.02-170 - SGP SALUD PUBLICA	 $ 21.000.000  1.2.3.3.10-016 - TRANSFERENCIAS DEL MINISTERIO DE PROTECCION SOCIAL SALUD PUBLICA     $ 12,000,000</t>
  </si>
  <si>
    <t>1.3.2.3.01-017 - RF FONDO LOCAL DE SALUD</t>
  </si>
  <si>
    <t>Realizar inspección, vigilancia y control de 6.200 Aeronaves o Motonaves  para la prevención de eventos de salud pública de interés internacional (ESPII)</t>
  </si>
  <si>
    <t>Realizar actividades de Inspección, Vigilancia y Control Sanitario (IVCS) a 900 objetos o establecimientos especiales.</t>
  </si>
  <si>
    <t>Realizar acciones de intervención colectiva en el 100% de los territorios priorizados para  reducir los casos de enfermedades sensibles al cambio climático en el Distrito de Cartagena</t>
  </si>
  <si>
    <t>Realizar  visita de inpeccion higienico sanitaria y vigilancia epidemiologica a los puntos de entrada  mediante la contratación de tres (3) médicos generales con experiencia en salud publica comprobable.s.</t>
  </si>
  <si>
    <t>Realizar  visita de inpeccion higienico sanitaria y vigilancia epidemiologica a los diferentes puntos de marptimos  mediante la contratación de un (1) técnico del área de la salud con experiencia en sanidad portuaria comprobable de minimo dos años.</t>
  </si>
  <si>
    <t>Realizar actividades de Inspección, Vigilancia y Control Sanitario (IVCS) a 900 objetos o establecimientos especiales a través de la contratación de dos (2) Profesionales del Área Salud, Ingeniero ambiental, Ingeniero químico, Ingeniero Sanitario, Químico, Ingeniero de Alimentos, biólogo con maestría en ingeniería ambiental.</t>
  </si>
  <si>
    <t>Realizar actividades de Inspección, Vigilancia y Control Sanitario (IVCS) a 900 objetos o establecimientos especiales a través de la contratación de tres (03) técnicoss del área de la salud, en gestión ambiental, en saneamiento básico y/o salubrista ocupacional</t>
  </si>
  <si>
    <t>Aplicar Vacuna antirrabica a 90.000 caninos y felinos en las tres (3) localidades del Distrito de Cartagena para el logro de coberturas utiles de vacunacion, interrupcion de la circulación del virus, eliminación de la rabia humana transmitida por perros  y gatos.</t>
  </si>
  <si>
    <t>Desarrollar un monitoreo rapido de coberturas de vacunacion contra rabia animal en los microterritorios  donde se haya desarrollado la vaunacion contra perros y gatos</t>
  </si>
  <si>
    <t>Observar técnicamente al 100% de perros  y/o gatos relacionados con agresión o contacto con humanos en el marco de la vigilancia en salud publica</t>
  </si>
  <si>
    <t>Realizar acciones  de inspección, vigilancia y control sanitario a 90 establecimientos veterinarios y afines, quejas sanitarias y eventos de zoonosis.</t>
  </si>
  <si>
    <t>Realizar acciones para el control de Focos de leptospirosis en el 100% de viviendas, comprometidas en el área de los Focos de leptospirosis notificados e intervenidos en el Distrito de Cartagena.</t>
  </si>
  <si>
    <t>caracterización</t>
  </si>
  <si>
    <t>Desarrollar un monitoreo rapido de coberturas de vacunacion contra rabia animal en los microterritorios  donde se halla desarrollado la vaunacion contra perros y gatos</t>
  </si>
  <si>
    <t xml:space="preserve">Realizar un plan de medios con acciones de información en salud para el control de las zoonosis. </t>
  </si>
  <si>
    <t>Aplicar Vacuna antirrabica a 110.000 caninos y felinos en las tres (3) localidades del Distrito de Cartagena para el logro de coberturas utiles de vacunacion</t>
  </si>
  <si>
    <t>Realizar actividades del Plaan de Intervenciones Colectivas Promocion, Prevencion y control de Zoonosis en el Distrito de Cartagena mediante la contratación de cuatro (4) técnicos de saneamiento, promotores de salud o similares</t>
  </si>
  <si>
    <t>Desarrollar actividades de IVC, Promoción y Prevención de Zoonosis en Cartagena de indias mediante la contratación de tres  (3) profesionales en Medicina Veterinaria o medicina veterinaria y zootecnia</t>
  </si>
  <si>
    <t>Realizar acciones para la investigacion de leptospira en 40 roedores plagas  alrededor  de los domicilios  de casos de leptospirosis en humanos notificados en el marco del proceso de gestion del conocimiento</t>
  </si>
  <si>
    <t>Adquirir Rodenticida anticuagulante en presentacion granular Parafinado.para el control de foco de leptospirosis que se pueda presentar en el marco de la gestión de insumos</t>
  </si>
  <si>
    <t>Implementar una (1) estrategia de tamizaje para captar sintomáticos respiratorios en poblaciones vulnerables: habitantes de calle, privados de libertad y migrantes.</t>
  </si>
  <si>
    <t>Realizar seguimiento a la implementación de los lineamientos y el plan estratégico 2016-2025 para el fin de la tuberculosis al 100% de los actores del sistema de salud en Cartagena.</t>
  </si>
  <si>
    <t>Realizar acciones intersectoriales para garantizar el abordaje integral de la tuberculosis en el Distrito de Cartagena de Indias en el 100% de poblaciones vulnerables priorizadas</t>
  </si>
  <si>
    <t>Vigilancia en Salud Pública – Estudio de Contactos mediante la contratación de cinco (5) auxiliares de enfermería con 12 meses de experiencias, para realizar la Vigilancia en salud pública de  Micobacterias ( Lepra y Tuberculosis)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</si>
  <si>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Acciones del Plan de Intervenciones Colectivas mediante operador externo para una estrategia de tamizaje como apoyo a la captación de personas sintomáticas respiratorias en contextos de vulnerabilidad para la Prevención y Control de la Tuberculosis</t>
  </si>
  <si>
    <t>Proceso de coordinación intersectorial e interprogramática mediante la contratación de dos (2) enfermeras especializadas, con 36 meses de experiencias en (Micobacterias) tuberculosis o lepra con especialidad en gestión de la calidad y auditoria en salud, y otra con Especialización en Administración en Salud Pública; dos (2) bacteriólogas especializadas, una en epidemiologia y otra en Especialización en auditoría o gerencia en la calidad en salud, con 36 meses de experiencias en (Micobacterias) tuberculosis o lepra,  un (1) médico especializado  en Epidemiologia  con 20 meses de experiencia en (Micobacterias) tuberculosis o lepra, para el seguimiento del plan estratégico hacia el fin de la tuberculosis 2016-2025 en sus, tres líneas estratégicas y  los planes de mejoramiento Institucional, a través de la asistencia técnica del programa favoreciendo la captación, detección, seguimiento de los contactos y la Investigación operativa.</t>
  </si>
  <si>
    <t>Proceso de coordinación intersectorial e interprogramática mediante la contratación de una (1) trabajadora social  con experiencia comunitaria para articular esfuerzos y crear sinergias que favorezcan el abordaje integral de la tuberculosis en el distrito de Cartagena de Indias en poblaciones vulnerables.</t>
  </si>
  <si>
    <t>Realizar desarrollo de capacidades y seguimiento  a 40 instituciones  de  salud  en Consejería en Lactancia  materna e implementacion de la estrategia IAMII.</t>
  </si>
  <si>
    <t>Realizar desarrollo  capacidades a  90  prestadores de salud y aseguradores  priorizados en Rutas Integrales de Atención en Salud -RIAS relacionadas con las alteraciones nutricionales.</t>
  </si>
  <si>
    <t xml:space="preserve">Realizar seguimiento al 100% de los casos reportados al sistema de vigilancia en salud publica que tengan relación con los eventos de Nutrición </t>
  </si>
  <si>
    <t>Realizar  una estrategia de educación para la salud, mediante el desarrollo de 2 ciclos educativos de mínimo 9 sesiones  en 7 instituciones educativas priorizadas  sobre alimentación saludables y Soberanía Alimentaria con enfoque de DDHH, DHAN  , que permita la mejorar  los hábitos y estilos de vida saludables en el entorno educativo en el Distrito de Cartagena .</t>
  </si>
  <si>
    <t>Realizar la conformación de  una red familiar, comunitaria y social para sensibilizar en hábitos de vida saludable, la protección del ambiente e  implementación de la PPAEAS en una UNALDE del Distrto de Cartagena priorizada</t>
  </si>
  <si>
    <t>Realizar asistencia tecnica y seguimiento al 100%  de las salas amigas de la familia lactante en el entorno laboral  a entidades públicas y empresas del Distrito de Cartagena.</t>
  </si>
  <si>
    <t>Acta de conformación</t>
  </si>
  <si>
    <t>Desarrollar capacidades y seguimiento a instituciones de salud en consejería en lactancia materna  e implementación de la estrategia IAMI mediante la contratación de recurso humano en el marco de las acciones de getsión en salu pública,</t>
  </si>
  <si>
    <t>Desarrollar capacidades a IPS y EAPB priorizadas  en Rutas Integrales de Atención en Salud – RIAS relacionadas con las alteraciones nutricionales.  priorizados para implementar acciones sectoriales y transectoriales mediante la contratación de recurso humanoen el marco de las acciones de gestión de salud pública.</t>
  </si>
  <si>
    <t>Realizar apoyo a las accionesn en el proceso de implementacion y seguimiento  de las salas   amigas de la familia lactante en el entorno laboral ,mediante la contratación de recurso humano para aplicacion del anexo técnico según normatividad vigente  a entidades públicas y empresas del distrito de Cartagena.</t>
  </si>
  <si>
    <t>Realizar 2 ciclos de educación y comunicación en salud en 7  instituciones educativas publicas sobre promocion, derechos sexuales y reproductivos y prevencion de embarazos en adolescentes.</t>
  </si>
  <si>
    <t>Diseñar, ejecutar y evaluar una campaña publicitaria para  promocion de derechos sexuales y reproductivos, prevencion de embarazo en adolescentes en el Distrito de Cartagena</t>
  </si>
  <si>
    <t xml:space="preserve">Realizar desarrollo de capacidades a 85 IPS y EAPB en prevencion de embarazo en adolescentes, RIA de adolescentes, planificación familiar y detección temprana de cáncer de seno, utero y próstata </t>
  </si>
  <si>
    <t>Realizar 100 representaciones escénicas  para la promoción  de derechos, sexuales y derechos reproductivos  y  prevención del embarazo en adolescentes en el entorno educativo del Distrito de Cartagena</t>
  </si>
  <si>
    <t>Realizar  una intervención de  información en salud con adolescentes de las instituciones educativas en el marco de la semana Andina de prevención de embarazo en adolescente.</t>
  </si>
  <si>
    <t>Realizar 80 actividades  de gestión intersectorial con sector público, privado y comunitario para la  prevención del embarazo en adolescentes en el Distrito de Cartagena</t>
  </si>
  <si>
    <t>Realizar 2 desarrrollo de capacidades mediante talleres dirigido a  IPS y aseguradores sobre  promoción de los derechos sexuales y reproductivos y RIA de Adolescentes y prevención de ITS</t>
  </si>
  <si>
    <t>Aplicar 4000 pruebas de tamizaje para VIH a  personas de la población vulnerable (HSH, Trabajores Sexuales y mujeres trans) para  deteccion temprana y canalizacion a los servicios de salud.</t>
  </si>
  <si>
    <t xml:space="preserve">Realizar 30 acciones de coordinación intersectorial en el marco del compromiso adquirido por el ente territorial en el Proyecto de País para Prevención de VIH en población clave (hombres que tiene relaciones sexuales con hombres y trabajador sexual) y acompañamiento en ruta de atención.  </t>
  </si>
  <si>
    <t>Realizar una acción de informacion para la salud en el marco de la conmemoracion del dia mundial de la lucha contra el VIH para prevención de ITS/VIH/SIDA en Poblaciones vulnerables</t>
  </si>
  <si>
    <t>Desarrollar capacidades a 96 IPS y aseguradores sobre  lineamientos  ITS - VIH/SIDA, Hepatitis B y C , prevención de la transmisión materno infantil de VIH</t>
  </si>
  <si>
    <t xml:space="preserve">Desarrollar capacidades a  100 IPS y aseguradores  en Atención Integral en Salud a víctimas de violencia de género y sexual para prevención de violencias de genero y sexual  </t>
  </si>
  <si>
    <t xml:space="preserve">Realizar 24 acciones de  coordinación intersectorial  con las instituciones del  Mecanismo Articulador y ortros actores para prevención de violencias de genero y sexual  </t>
  </si>
  <si>
    <t>Realizar una acción de informacion para la salud en el marco de la conmemoracion del dia mundial de la NO violencia contra la mujer</t>
  </si>
  <si>
    <t>1501 adolescentes y jóvenes</t>
  </si>
  <si>
    <t>1502 adolescentes y jóvenes</t>
  </si>
  <si>
    <t>1503 adolescentes y jóvenes</t>
  </si>
  <si>
    <t>1504 adolescentes y jóvenes</t>
  </si>
  <si>
    <t>1505 adolescentes y jóvenes</t>
  </si>
  <si>
    <t>1506 adolescentes y jóvenes</t>
  </si>
  <si>
    <t>1507 adolescentes y jóvenes</t>
  </si>
  <si>
    <t>1508 adolescentes y jóvenes</t>
  </si>
  <si>
    <t>Realizar dos ciclos de educación y comunicación para la salud en 7  instituciones educativas publicas priorizadas del Distrito de Cartagena sobre promocion, derechos sexuales y reproductivos y prevencion de embarazos en adolescentes.</t>
  </si>
  <si>
    <t>Realizar desarrollo de capacidades a prestadores y aseguradores  en la estrategia  prevencion de embarazo en adolescentes e  implementación de la RIA de adolescentes y jóvenes, directrices de  planificación familiar y detección temprana de cáncer de seno, utero y próstata  mediante la contratación de recurso humano profesional en l marco de la gestión de la salud pública</t>
  </si>
  <si>
    <t>Realizar 100 representaciones escénicas   para la promoción  de los derechos, sexuales y derechos reproductivos  y  prevención del embarazo en adolescentes en el entorno educativo del Distrito de Cartagena</t>
  </si>
  <si>
    <t>Realizar apoyo en acciones de gestión intersectorial con sector público, privado y comunitario para la  prevención del embarazo en adolescentes promoción de habilidades blandas y la promoción de los servicios amigables del adolescente y el joven mediante la contratación de recurso humano profesional con la formación y experiencia en las estrategias de prevención de embarazon en adolescente en el marco de la gestión en salud pública</t>
  </si>
  <si>
    <t>Realizar un desarrollo de capacidades al talento humano en salud de la Autoridad Sanitaria, EAPB, IPS y Universidades con carreras de ciencias de la salud, en temas de Sexualidad Derechos sexuales y reproductivos a profesionales del sector salud.</t>
  </si>
  <si>
    <t>Aplicar 4000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</si>
  <si>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intervencion de informacion en salud en un microterritorio priorizado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</si>
  <si>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Realizar desarrollo de capacidades a IPS y aseguradores en lineamientos  ITS - VIH/SIDA, Hepatitis B y C   y prevención de la transmisión materno infantil de VIH mediante la contratación de recurso humano profesional   con experiencia certificada en atención de pacientes con VIH , certificado en la Maestría ESTHER o TMI PLUS componente Transmisión Materno Infantil de VIH  y certificación de Entrenamiento de Entrenadores para prommover la implementación de la profilaxiss previa de a la exposición al VIH - PrEP</t>
  </si>
  <si>
    <t xml:space="preserve">Desarrollar capacidades al recurso humano en la Implementación del protocolo de Atención Integral en Salud a Víctimas de Violencia Sexual y VBG  y fortalecer el sistema de información de salud sexual y reproductiva,  prevención de violencia de género y otras  a través de la contratación de recurso humano profesional y técnico con formación y experiencia relacionada en el marco de las acciones de la gestión de la salud pública </t>
  </si>
  <si>
    <t>Realizar accions de coordinación intersectorial  con las instituciones del  Mecanismo Articulador y ortros actores para prevención de violencias de genero y sexual mediante la contratación de recurso humano profesional con perfil y experiencia relacionada en el marco de las acciones de la gestiión en salud pública.</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</si>
  <si>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</si>
  <si>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Realizar 12  sesiones en el marco  del Comite de Vacunacion con  actores  intersectoriales para  concertación de alianzas estrategicas  plan de acción para mejorar  acceso a la vacunación en Cartagena</t>
  </si>
  <si>
    <t>Realizar análisis, seguimiento y evaluación al componente de sistema de información a 70 instituciones que prestan el servicio de vacunación y 15 eapb acorde a los lineamientos nacionales del pai y normatividad vigente en el marco de la gestión del conocimiento</t>
  </si>
  <si>
    <t>Realizar acciones del componente de cadena de frío y gestión de insumos a 70 ips de acuerdo con las normas técnico administrativas del pai, para garantizar la protección y calidad de biológicos especificadas en el manual pai vigente y lineamientos nacionales emitidos por el msps</t>
  </si>
  <si>
    <t>Desarrollar 5  acciones de intervenciones  colectivas para informar y sensibilizar a padres, gestantes y MEF sobre importancia de vacunar oportunamente a la población objetivo de PAI en Cartagena</t>
  </si>
  <si>
    <t>Realizar desarrollo de capacidades a 70 instituciones prestadoras de servicio de vacunación y 15 eapb que contribuyan a la gestión técnica, administrativa y operativa para el logro de cobertura útil del programa acorde a los lineamientos nacionales y normatividad vigente</t>
  </si>
  <si>
    <t>Realizar apoyo  de sistema de información PAI en relación con Gestion, verificacion de la calidad del dato y consolidadcion  informes de la ejecucion de vacunacion de los prestadores de servicio de vacunación, análisis de los mismos, entificación y seguimiento a susceptibles y  a la cohorte de nacidos vivo, verificación y gestión de la historia vacunal en PAIWEB2.0, desarrollo de capacidades de sistema de informacion nominal PAI PAIWEB 2.0,  mediante la contratación de recurso humano profesional y técnico en el marco de las acción del componente de sistema de información.</t>
  </si>
  <si>
    <t xml:space="preserve">Contratar un operador  que realice acciones de información  en salud orientada a sensibilizar a padres y cuidadores de niños, niñas y adolescente sobre la importancia de la aplicación oportuna y completa de las vacunas para evitar la morbimortalidad por enfermedades prevenibles por vacunación </t>
  </si>
  <si>
    <t xml:space="preserve">Realizar acciones de canalización y movilización en el marco de las Jornadas Nacionales y Locales de Vacunación a fin de contribuir al mejoramiento del acceso al servicio, así como el aumento de las coberturas </t>
  </si>
  <si>
    <t>1.2.1.0.00-001 - ICLD</t>
  </si>
  <si>
    <t>Realizar desarrollo de capacidades mediante asistencia técnica a 80 instituciones prestadoras de salud  y aseguradores  en la implementación de la RIA Materno Perinatal y el Plan Acelerado de reducción de la Mortalidad materna</t>
  </si>
  <si>
    <t>Desarrollar capacidades a 200  especialistas, profesionales y técnicos de salud  sobre Atención de la Emergencia Obstétrica para fortalecer  y mejorar la calidad de la atención de la gestante</t>
  </si>
  <si>
    <t>Realizar 6 intervenciones de información para la  salud dirigido a población gestante, 2 por cada una de las 3 localidades del distrito sobre  cuidado del embarazo.</t>
  </si>
  <si>
    <t>Realizar una publicidad volumétrica dirigida a mujeres gestantes  para promoción del ingreso temprano al control prenatal y la importancia de éste, en el entorno comunitario e institucional</t>
  </si>
  <si>
    <t xml:space="preserve">Realizar el balance y seguimiento a 6 redes comunitarias de apoyo a las gestantes y su familia para la reducción de la morbimortalidad materna en el Distrito de Cartagena                       </t>
  </si>
  <si>
    <t>Contratar de recurso humano médicos y enfermeras para desarrollar capacidades mediante asistencia técnica y seguimiento a  la implementación de la RIA Materno Perinatal y el Plan Acelerado de reducción de la Mortalidad materna a las instituciones prestadoras de salud que perteecen a esta ruta y las aseguradoras.</t>
  </si>
  <si>
    <t>Contratar recurso humano profesional especialistas ginecobstetricias para realizar el análisis y asesoramiento en la morbimortalidad materna del Distrito de Cartagena y la implementación del parto humanizado y respetado en el 100% de las IPS de Atención del Parto.</t>
  </si>
  <si>
    <t>Desarrollar  capacidades mediante talleres de simulación a a150 especialistas, profesionales y técnicos del sector salud de los servicios de atención del evento obstétrico en la Atención de la Emergencia Obstétrica para fortalecer y mejorar  la calidad de la atención de la gestante</t>
  </si>
  <si>
    <t>Realizar seis (6) intervenciones de información en salud dirigido a población gestante, 2 por cada una de las 3 localidades del distrito sobre los cuidados en el embarazo, presentación de la oferta institucional y de las EAPB, en el entorno comunitario del ambito urbano, rural e insular de microterriotrios priorizados de las tres (3) Localidades del Distrito.</t>
  </si>
  <si>
    <t xml:space="preserve">Realizar el balance y seguimiento  de 6 redes comunitarias, 2 por cada localidad, de apoyo y acompañamiento a las gestantes y su familia, para la prevención y reducción de la morbilidad y mortalidad materna en el distrito de Cartagena.                           </t>
  </si>
  <si>
    <t xml:space="preserve">Realizar en 30 prestadores de salud priorizados del Distrito acciones de desarrollo de capacidades y gestión del conocimiento sobre los programas institucionales poscomercialización de medicamentos, dispositivos médicos y reactivos de diagnóstico in vitro </t>
  </si>
  <si>
    <t>Apoyar las acciones de fiscalización sanitaria del proceso de inspección, vigilancia y control de medicamentos y otros productos farmacéuticos objeto de vigilancia mediante la contratación de recurso humano para apoyo de acciones de fiscalización sanitaria del proceso de inspección, vigilancia y control de medicamentos y otros productos farmacéuticos objeto de vigilancia en el marco del modelo de IVC con enfoque de riesgo de medicamentos y similares.</t>
  </si>
  <si>
    <t>Diseñar y reproducir  de material impreso para realización de acciones de obligatorio cumplimiento del proceso de  inspección, vigilancia y control en el marco de la gestión en salud pública</t>
  </si>
  <si>
    <t>Adquirir equipos e insumos requeridos para la realización de acciones de inspección, vigilancia y control de medicamentos y otros productos similares así como para fortalecimiento de las acciones de vigilancnia posconsumo de medicamentos, dispositivos médicos.</t>
  </si>
  <si>
    <t>Aquirir acceso y suscripción  a la plataforma de información clínica y farmacológica Micromedex para fortalecimiento de acciones de vigilancia poscomercialización de medicamentos.</t>
  </si>
  <si>
    <t xml:space="preserve">1.2.1.0.00-001 - ICLD </t>
  </si>
  <si>
    <t xml:space="preserve">1.2.3.2.25-184 - MULTAS DADIS  </t>
  </si>
  <si>
    <t>=AH121</t>
  </si>
  <si>
    <t>Realizar visitas de IVC a 3000 establecimientos de alimentos, expendios de alimentos en la via publica y establecimientos de bebidas alcoholicas  del Distrito de Cartagena, priorizados por el  enfoque de riesgo.</t>
  </si>
  <si>
    <t>Realizar 100 toma de muestras de alimentos de alto riesgo en salud pública disponbiles en el Distrito</t>
  </si>
  <si>
    <t>Realizar 500 inspecciones sobre productos alimenticios y bebidas en puntos de entrada, importados y publicidad</t>
  </si>
  <si>
    <t>Documentar el 100% de acciones de IVC de alimentos realizadas por el equipo de trabajo para mantener actualizado el sistema de información sanitario de alimentos y bebidas</t>
  </si>
  <si>
    <t xml:space="preserve">Intervenir 1000 establecimientos de alimentos, bebidas alcohólicas,  puestos de ventas de alimentos de la vía pública y en puntos de entrada nacional, con acciones de aseguramiento de la cadena productiva sobre la normatividad sanitaria vigente. </t>
  </si>
  <si>
    <t>Contratación de recurso humano profesional y técnico para apoyar las acciones de Inspección, Vigilancia y Control  y de aseguramiento de la cadena productiva de alimentos y bebidas  de la gestión en salud pública en el marco del modelo de IVC con enfoque de riesgo sobre productos de consumo.</t>
  </si>
  <si>
    <t>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en el marco de la ejecución de las acciones de obligatorio cumplimiento de Vigilancia y Control de Alimentos en el Distrito de Cartagena.</t>
  </si>
  <si>
    <t>Apoyar las acciones operativas de campo, realización de operativos de control e inspecciones del proceso de IVC de alimentos a travées de la contratación de servicio de transporte tipo van con conductor, disponibilidad nocturna, fines de semana, festivo y madrugada</t>
  </si>
  <si>
    <t>Diseñar y  reproducir  material impreso para realización de acciones de obligatorio cumplimiento del proceso de  inspección, vigilancia y control en el marco de la gestión en salud pública</t>
  </si>
  <si>
    <t>Adquirir equipos e insumos requeridos para la realización de acciones de inspección, vigilancia y control de alimentos y otros productos objeto de vigilancia</t>
  </si>
  <si>
    <t>Apoyar  las acciones del proceso de Inspección, Vigilancia y Control y de aseguramiento de la cadena productiva  de alimentos y bebidas de la gestión en salud pública a través de la contratación recurso humano para gestión documental para fortalecimiento de sistema de información (ICLD)</t>
  </si>
  <si>
    <t xml:space="preserve">Apoyar las  acciones de fiscalización sanitaria de  Inspección, Vigilancia y Control  y aseguramiento de la cadena productiva de  Alimentos y bebidas  de la gestión de la salud pública da través de la contratación de recurso humano en el marco del modelo de IVC con enfoque de riesgo de alimentos </t>
  </si>
  <si>
    <t>Apoyar las acciones de Inspección, Vigilancia y Control  y de aseguramiento de la cadena productiva de alimentos  y bebidas de la gestión en salud pública  a través de la contratación de recurso humano en el marco del modelo de IVC con enfoque de riesgos de alimentos y bebidas alchólicas</t>
  </si>
  <si>
    <t>Apoyar las acciones acciones de Inspección, Vigilancia y Control y aseguramiento de la cadena productiva de alimentos  y bebidas de la gestión en salud pública en puntos de entrada, importados y publicidad  a través de la contratación recurso humano en el marco del modelo de IVC con enfoque de riesgo de alimentos y bebidas alcohólicas</t>
  </si>
  <si>
    <t>Contratación de recurso humano para apoyo del proceso de  Inspección, Vigilancia y Control de alimentos  y bebidas de la gestión en salud pública para fortalecer el sistema de información las acciones de inspección, vigilancia y control de la Unidad Funcional de Medicamentos y Alimentos soporte para toma de decisiones en el marco de las acciones de obligatorio cumplimiento establecidas en la ley.</t>
  </si>
  <si>
    <t>Apoyar   las acciones  de Inspección, Vigilancia y Control  y aseguramiento de la cadena productiva de alimentos y bebidas  de la gestión en salud pública a través de la contratación  recurso humano en el marco del modelo de IVC con enfoque de riesgo en alimentos.</t>
  </si>
  <si>
    <t>Realizar 70 asistencias técnicas al talento humano en salud de las IPS para la implementación del programa de prevención manejo y control de la IRA-EDA y fortalecimiento de la de las Salas ERA e IRA.</t>
  </si>
  <si>
    <t>Desarrollar 40 actividades de gestión intersectorial con el sector: público, privado y comunitario para articular agendas en la prevención de enfermedades prevalentes de la infancia IRA/EDA.</t>
  </si>
  <si>
    <t>Realizar 5 actividades de información en salud en las comunidades priorizadas de Cartagena, consistente en elaboración de mensajes claves relacionados con la Salud Infantil.</t>
  </si>
  <si>
    <t>Realizar 1 ciclo con 9 sesiones de encuentros de saberes a 150 lideres, padres y/o cuidadores nativos y/o migrantes en Microterritorios priorizadas, en prácticas claves para el cuidado de la salud infantil en el entorno hogar y comunitario</t>
  </si>
  <si>
    <t>Apoyar las acciones del programa infección respiratoria aguda mediante la contratación de enfermera especialista en educación y salud pública que realice acciones de coordinación sectorial e interinstitucional que facilite el fortalecimiento de las capacidades en la prevención, manejo y control de la enfermedad respiratoria aguda en los entornos institucionales en el distrito de Cartagena.</t>
  </si>
  <si>
    <t>Desarrollar acciones de educacion y comunicacion para la salud infantil y prevencion de enfermedades respiratorias en comunidades priorizadas y entornos educativos institucionales a traves de la contratacion de 2 auxiliares en Enfermeria con experiencia en salud publica.</t>
  </si>
  <si>
    <t>Desarrollar acciones de educacion y comunicacion para la salud infantil y prevencion de enfermedades respiratorias en 150 lideres y agentes educativos para instalar capacidades que permitan un adecuado abordaje en la comunidad a traves de la contratacion de un Adminsitrador en salud con experiencia en salud publica.</t>
  </si>
  <si>
    <t>Realizar una estrategia de  información en salud desde las intervenciones colectivas, consistente en elaboración de mensajes claves interactivos relacionados con la Salud Infantil</t>
  </si>
  <si>
    <t>Realizar asistencias técnicas al talento humano en salud de 9 IPS priorizadas en atención del parto y EAPB activas en Cartagena sobre protocolos, guías, RIAMPN y estrategias de salud infantil</t>
  </si>
  <si>
    <t>Realizar asistencias técnicas al talento humano en salud de 40 IPS priorizadas en estrategias de salud infantil y rutas integrales de atención en salud en curso de vida primera infancia e infancia.</t>
  </si>
  <si>
    <t>Realizar asistencias técnicas mensual en mínimo 9 IPS públicas o privadas con atención al parto y recién nacido en el marco de la implementación de la Ruta integral de atención Materno perinatal.</t>
  </si>
  <si>
    <t>Sistematizar el 100% de las actividades generadas en el programa de salud infantil para la organización y análisis de información que facilite la toma de decisiones en salud pública.</t>
  </si>
  <si>
    <t>Realizar 2 ciclos de 9 sesiones educativas a lideres, padres, cuidadores nativos y/o migrantes en adopción de prácticas claves para el cuidado de la salud infantil en el entorno</t>
  </si>
  <si>
    <t>Realizar 2 jornadas de intercambios de conocimientos y experiencias en prácticas de educación en salud para las rutas de atención integral - Resolución 3280 de 2018 en el ámbito institucional</t>
  </si>
  <si>
    <t>Desarrollar 12 actividades de gestión intersectorial con sector público, privado y comunitario para articular agendas conjuntas en estrategias de Salud Infantil, implementación y monitoreo continuo.</t>
  </si>
  <si>
    <t>Realizar actividades de información en salud en prácticas claves saludables de primera infancia e infancia en el entorno comunitario de microterritorios priorizados de las 3 localidades de Cartagena.</t>
  </si>
  <si>
    <t>Ejecutar 1 encuentro trimestral con actores sociales en las 3 localidades del Distrito de Cartagena con el fin de establecer un plan de accion participativo acorde a las necesidades de salud infantil.</t>
  </si>
  <si>
    <t>Actas de asistencia técnica</t>
  </si>
  <si>
    <t>Realizar desarrollo de capacidades técnicas y seguimiento a Instituciones prestadoras de salud priorizadas en protocolos, guías y estrategias de salud infantil mediante la Contratación de una  (2) enfermera  entrenadas en Rutas integrales de atencion (RIA) en los momentos de vida de primera infancia, infancia y adolescencia.</t>
  </si>
  <si>
    <t>Desarrollar acciones de gestion del conocimiento en salud infantil mediante la Contratación de  un (1) tecnico  en sistemas con experiencia demostrada en programas  de administracion de bases de datos  para el fortalecimiento del sistema de información.</t>
  </si>
  <si>
    <t>Realizar  actividades de educacion en salud  dirigido a lideres, lideresas, padres y/o cuidadores nativos y/o migrantes sobre adopción de prácticas claves para el cuidado de la salud infantil en el marco de la estrategia Aiepi y cuidArte en el entorno hogar y comunitario en microterritorios priorizados.</t>
  </si>
  <si>
    <t xml:space="preserve">Realizar jornadas de intercambios de conocimientos y experiencias en practicas de eduacion en salud para las rutas de atencion integral  -Resolucion 3280  de 2018 en el ambito institucional </t>
  </si>
  <si>
    <t>Desarrollar actividades de gestión intersectorial  con el sector publicos, privados y comunitarios para articular  agendas conjuntas en los temas de Estrategias de Salud Infantil para su implementacion y monitoreo continuo.</t>
  </si>
  <si>
    <t>Realizar encuentro trimestral con actores sociales en las 3 localidades del distrito de Cartagena con el fin de establecer un plan de accion participativo en conjunto acorde a las necesidades de salud infantil de cada comunidad.</t>
  </si>
  <si>
    <t xml:space="preserve">Realizar 15 acciones de creacion de alianzas estrategicas y planes de acción  para el fortalecimiento de la seguridad y salud en el trabajo con sectores público, privado y comunitario </t>
  </si>
  <si>
    <t>Realizar una caracterización socioeconómica a trabajadores de economía popular y comunitaria del sector turístico para obtener información de condiciones de salud y  riesgos propios de sus actividades</t>
  </si>
  <si>
    <t xml:space="preserve">Realizar  desarrollo de capacidades a los actores del Sistema General de Seguridad Social  SGSSS para la promocion de entornos laborales sanos y seguros y prevencion  de accidentes y enfermedades laborales, mediate la Contratación de un  (1) Fisioterapeuta con  experiencia minima de nueve años en salud publica </t>
  </si>
  <si>
    <t xml:space="preserve">Realizar  desarrollo de capacidades a los actores del Sistema General de Seguridad Social  SGSSS para la promocion de entornos laborales sanos y seguros y prevencion  de accidentes y enfermedades laborales mediate la Contratación de un  (1) Fisioterapeuta con  experiencia minima de seis  años en salud publica </t>
  </si>
  <si>
    <t xml:space="preserve">Realizar  desarrollo de capacidades a los actores del Sistema General de Seguridad Social  SGSSS para la promocion de entornos laborales sanos y seguros y prevencion  de accidentes y enfermedades laborales, mediate la Contratación de un  (1) profesional en administracion integral de riesgos de seguridad y salud en el trabajo con  con  experiencia en salud publica </t>
  </si>
  <si>
    <t>Realizar  desarrollo de capacidades a los actores del Sistema General de Seguridad Social  SGSSS para la promocion de entornos laborales sanos y seguros y prevencion  de accidentes y enfermedades laborales, mediante  la contratación de un  (1)Profesional univeristario con estudios en gestión ambiental  con curso en implementación del sistema de gestión de la seguridad y salud en el trabajo,  con experiencia mínimo cinco años en salud pública</t>
  </si>
  <si>
    <t xml:space="preserve">Realizar  desarrollo de capacidades a los actores del Sistema General de Seguridad Social  SGSSS para la promocion de entornos laborales sanos y seguros y prevencion  de accidentes y enfermedades laboralesl, mediante la contratación de un Tecnologo en gestión integrada, calidad, medio ambiente y seguridad ocupacional con experiencia en salud publica. </t>
  </si>
  <si>
    <t>Apoyar el proceso de coordinacion intersectorial  a traves de acciones de sinergia asociativas y colaborativa para el fortaleciomiento de la seguridad y salud e ne le trabajo, mediante la Contratación de una  Enfermeras con formación en salud ocupacional, con experiencia de minimo 4 años en salud pública.</t>
  </si>
  <si>
    <t xml:space="preserve"> Generar informacion y evidencias de las cciones intersectoriales partcipativas, desde el abordje de la seguridad y salud en el trabajo de la poblacion trabajadora de la economia formal y economia popular y comunitraria, , mediante la contratación de un (1 )  técnico en sistema con tres (3) experiencia.</t>
  </si>
  <si>
    <t>Apoyar el proceso de coordinacion intersectorial  a traves de acciones de sinergia asociativas y colaborativa para el fortaleciomiento de la seguridad y salud e ne le trabajo, mediante la contratacion de 1 profesional en salud ocupacional con experiencia en salud publica de minimo 3 años.</t>
  </si>
  <si>
    <t>Realizar abogacía para la adopción e implementación de la Política de Salud Mental mediante acciones de coordinación sectorial e intersectorial para el logro de resultados de 4 productos de la misma.</t>
  </si>
  <si>
    <t>Realizar 45 capacitaciones en ruta integral de atención en salud mental para el fortalecimiento de conocimientos y respuestas ante problemas y trastornos de salud mental en los diferentes entornos.</t>
  </si>
  <si>
    <t>Realizar 23 asistencias técnicas en atención integral del consumo de SPA, problemas y trastornos mentales al talento humano de las Entidades de salud e IPS de salud mental habilitadas en Cartagena.</t>
  </si>
  <si>
    <t>Realizar 23 asistencias técnicas en prevención y atención integral a problemas y trastornos mentales derivados de Epilepsia, consumo de alcohol  y SPA al talento humano de Entidades Salud en Cartagena</t>
  </si>
  <si>
    <t>Realizar 23 asistencias técnicas al talento humano de las entidades e IPS de salud mental habilitadas en prevención y atención de intento de suicidio y seguimientos de casos reportados en SIVIGILA.</t>
  </si>
  <si>
    <t>Desarrollar 30 Centros de Escucha y/o zonas de orientación en salud mental en los entornos comunitario, educativo y laboral de Cartagena para promover servicios de acogida, escucha y acompañamiento.</t>
  </si>
  <si>
    <t>Realizar el diseño participativo y reglamentación de un (1) protocolo "código dorado" para atención a urgencias en salud mental, con entidades sectoriales e intersectoriales del Distrito de Cartagena.</t>
  </si>
  <si>
    <t xml:space="preserve">Desarrollar la estrategia RBC en salud mental en nueve (9) territorios del Distrito de Cartagena, con el propósito de promover la inclusión social y mejorar la calidad de vida de la población.  </t>
  </si>
  <si>
    <t>Realizar el diseño participativo y reglamentación de un (1) protocolo para el fortalecimiento de las acciones intersectoriales de la ruta de atención integral de las violencias en Cartagena.</t>
  </si>
  <si>
    <t>Diseñar la estructura y funcionamiento de un Observatorio Distrital de Salud Mental para la generación, organización, análisis, uso y difusión de información para la toma decisiones en salud publica</t>
  </si>
  <si>
    <t>Realizar el diseño participativo y reglamentación de un (1) protocolo sectorial e intersectorial para el seguimiento integral de casos atendidos en salud mental por las entidades de salud (EAPB - IPS)</t>
  </si>
  <si>
    <t>Formular, adaptar y adoptar e implementar 1 Política Pública de Prevención y Atención al Consumo de SPA con el fin de garantizar la prevención y atención integral de la persona, familia y comunidad</t>
  </si>
  <si>
    <t>evidencia de observatorio</t>
  </si>
  <si>
    <t>evidencia del protocolo</t>
  </si>
  <si>
    <t>Realizar  actividades de coordinación sectorial e intersectorial para la adopción e implementación de la Política  Distrital de Salud Mental   mediante la contratación de un (a) profesional en psicología con posgrado en en el área de la psicología y/o ciencias sociales y experiencia demostrable en implemetación de acciones intersectoriales en salud mental y el consumo de sustancias psicoactivas, gestión de la salud pública en salud mental, Ley 1616 del 2013.</t>
  </si>
  <si>
    <t>Realizar  capacitaciones sobre ruta integral de atencion en salud mental para el fortalecimiento  de conocimientos, habilidades y  actitudes de respuesta ante problemas y trastornos de salud mental en los diferentes entornos, mediante la contratación de tres (3) profesionales en psicología con mínimo tres (3) años de experiencia laboral demostrable en acciones de  salud mental en los diferentes entornos, gestión de la salud pública en salud mental, Ley 1616 del 2013.</t>
  </si>
  <si>
    <t>Realizar Asistencia técnicas para el desarrollo de capacidades en la atención integral del consumo de sustancias psicoactivas y los problemas y trastornos mentales al talento humano de las Entidades de Salud e IPS de salud mental habilitadas en el Distrito de Cartagena de Indias, mediante la contratación de un Psicologo (a), con especialización en Psicologia Clinica y mínimo tres (3) años de experiencia demostrable en  asistencias técnicas y desarrollos de capacidades a instituciones de salud, y en los entornos comunitario, educativo e institucional.</t>
  </si>
  <si>
    <t>Realizar  Asistencias técnicas para el desarrollo de capacidades en prevención y atención integral a problemas y trastornos mentales mentales derivados de la Epilepsia,  consumo de alcohol  y consumo de sustancias psicoactivas; al talento humano de las Entidades de Salud e IPS de  salud mental habilitadas en el Distrito de Cartagena de Indias, mediante la contratción de un (1) Psicologo (a), con especialización en Psicologia Clinica. y mínimo de dos años de experiencias en  Programas de Salud Mental a instituciones de salud, y en los entornos comunitario, educativo e institucional.</t>
  </si>
  <si>
    <t xml:space="preserve">Realizar asistencias tecnicas mediante el desarrollo de capacidades al talento humano de las entidades de salud e IPS de salud mental habilitadas en el Distrito de Cartagena de Indias, sobre prevencion y atención a casos de intentos de suicidio y seguimientos de casos reportados por el SIVIGILA, incluyendo acciones de prevención con entidades de la intersectorialidad y  comunidades; mediante la contratación de Un o Una (1) profesional en psicología con mínimo tres (3) años de experiencia laboral demostrable en acciones de  salud mental en los diferentes entornos, gestión de la salud pública en salud mental, prevención de suicidio y Ley 1616 del 2013.
</t>
  </si>
  <si>
    <t xml:space="preserve">Realizar acciones con entidades de salud, entidades de la intersectorialidad y  comunidades sobre prevencion de casos de intentos de suicidio y/o trastornos mentales; y seguimientos de casos reportados por el SIVIGILA, mediante la contratación de dos (2) profesionales en psicología con mínimo tres (3) años de experiencia laboral demostrable en acciones de  salud mental en los diferentes entornos, gestión de la salud pública en salud mental, prevención de suicidio y Ley 1616 del 2013.
</t>
  </si>
  <si>
    <t>Realizar apoyo técnico  en  el seguimiento a entidades de salud  a los casos de  intentos de suicidio   atendidos en el Distrito y notificados por SIVIGILA mediante la contratación de un (1) (a) auxiliar de enfermería con mínimo Tres (3) años de experiencia en salud mental y trabajo en equipos de salud mental.</t>
  </si>
  <si>
    <t xml:space="preserve">Realizar contratación para el desarrollo de Treinta (30) Centros de Escucha y/o zonas de orintacion en salud mental en los entornos comunitario, educativo y laboral (economía popular y comunitaria), incluyendo lineas de orientación en salud mental en el Distrito de Cartagena de Indias para promover servicios y acciones de acogida, escucha activa, acompañamiento,  en el marco del Plan de Intervenciones Colectivas de la implementación  de la Política Distrital de Salud Mental </t>
  </si>
  <si>
    <t xml:space="preserve">Realizar contratación para el Diseño participativo y reglamentación de Un (1) protocolo "código dorado" para atención a urgencias en salud mental, con entidades sectoriales e intersectoriales del Distrito de Cartagena de Indias, en el marco de la implementación  de la Política Distrital de Salud Mental, mediante la contratación de un (a) profesional en ciencias de la salud, con especialización en medicina de urgencias, con formacion acreditada en salud mental y Guía de intervervención en Mhgap, experiencia en urgencias de salud mental y coordinación de urgencias sectoriales e intersectoriales.
</t>
  </si>
  <si>
    <t>Realizar contratación para el Desarrollo de la estrategia Rehabilitación Basada en Comunidad - RBC en salud mental en  nueve (9) territorios del Distrito de Cartagena de Indias, con el propósito de promover la inclusión social y la calidad de vida de la población, en el marco del Plan de Intervenciones Colectivas y de la implementación  de la Política Distrital de Salud Mental en las zonas urbanas y rurales.</t>
  </si>
  <si>
    <t>Realizar contratación para el Diseño participativo y reglamentación de Un (1)   protocolo para el fortalecimiento de las acciones intersectoriales de la ruta de atención de las violencias, en el marco de la implementación  de la Política Distrital de Salud Mental; mediante la contratación de un (a) profesional en psicología, ciencias de la salud, ciencias sociales, derecho o ciencias políticas; con experiencia demostrable en diseño y reglamentación de protocolos en salud.</t>
  </si>
  <si>
    <t xml:space="preserve">Realizar contratación para el Diseño, la estructura y funcionamiento del Observatorio Distrital de Salud Mental,  en el marco de la implementación  de la Política Distrital de Salud Mental y del proceso de Gestión del Conocimiento en el Programa de Salud Mental - DADIS, mediante la contratación de Una (1) Universidad con experiencia demostrable y acreditada en investigación y en implementación de observatorios. </t>
  </si>
  <si>
    <t xml:space="preserve">Realizar  contratación para el Diseño participativo y reglamentación de protocolo sectorial e intersectorial para el seguimiento integral de casos atendidos en salud mental por las entidades de salud (EAPB - IPS), en el marco de la implementación  de la Política Distrital de Salud Mental; mediante la contratación de un (a) profesional en psicología, ciencias de la salud, ciencias sociales, derecho o ciencias políticas; con experiencia demostrable en diseño y reglamentación de protocolos en salud.
</t>
  </si>
  <si>
    <t>Realizar contratación para la formulación, adopción  e implementación de Una (1) Política Pública Distrital de Prevención y Atención al Consumo de Sustancias psicoactivas con el fin de garantizar la prevención y atención integral de personas, familias y comunidades con riesgos o consumo problemático de sustancias psicoactivas; mediante la contratación de una entidad idonea con experiencia en formulación y adopción de políticas públicas a través de un equipo técnico interdisciplinario con expertos en gestión,  prevención y atención al consumo de sustancias psicoactivas.</t>
  </si>
  <si>
    <t>&gt;</t>
  </si>
  <si>
    <t>INFORME DE APLICACIÓN DE VACUNAS Y SOPORTES DE CORREOS</t>
  </si>
  <si>
    <t xml:space="preserve">ACTAS DE COMITÉ DE VACUNACION Y COORDINACION INTERSECTORIALES </t>
  </si>
  <si>
    <t>Realizar apoyo en el desarrollo de capacidades consistente en asistencia tecnica, seguimiento y evaluacion en los  componentes del PAI a las IPS que prestan servicio de vacunación y las  EAPB a traves de la contratacion de s profesionales con experiencia  y capacitacion en el pai</t>
  </si>
  <si>
    <t>Contratar un operador con experiencia para realizar desarrollo de capacidades en normativa vigente de PAI con facititador de MINSALUD, con la logistica necesaria</t>
  </si>
  <si>
    <t>ACTAS DE SEGUIMIENTO A IPS y EAPB</t>
  </si>
  <si>
    <t xml:space="preserve">Realizar apoyo en las acciones del componente de cadena de Desarrollo de capacidades (asistencia técnica, capacitación, seguimiento y acompañamiento),  manejo de cadena de frío, getsión de insumos centro de acopio, entrega y sistematización en paiweb de bia las IPS públicas y privadas sobre los procedimientos que hacen parte de la Cadena de Frío y Gestión de Insumos y abastecimiento permanente a los prestadores de servicio de vacunación y centro de acopio a través de la contratacion de profesionales y tecnicos </t>
  </si>
  <si>
    <t>Realizar una caracterización socio económica  a los trabajadores de la Economía popular y comunitaria pertenecientes al sector turístico  enfatizando en las comunidades negras del Distrito de Cartagena para obtener información de las condiciones de salud y los riesgos propios de sus actividades económicas en los microterritorios priorizados  en el marco del plan de intervenciones colectivas.</t>
  </si>
  <si>
    <t>Fortalecimiento al desarrollo afroterritorial de la población negra, afrocolombiana, raizal y palenquera</t>
  </si>
  <si>
    <t>Estrategias de promoción de la participación social en salud implementada</t>
  </si>
  <si>
    <t>Garantizar y mantener la continuidad de la afiliación de 679.555 personas que vienen afiliadas del año 2023.</t>
  </si>
  <si>
    <t>EQUIDAD DE LA MUJER</t>
  </si>
  <si>
    <t>Población afiliada con continuidad del aseguramiento garantizado</t>
  </si>
  <si>
    <t>679.555 más 14.504 de lo programado</t>
  </si>
  <si>
    <t>Todas</t>
  </si>
  <si>
    <t>William Jurado Orozco</t>
  </si>
  <si>
    <t>El Distrito de Cartagena de Indias, no compromete sus recursos para la continuidad del aseguramiento.</t>
  </si>
  <si>
    <t>Elaboración, aprobación y expedición del acto administrativo en el que el distrito compromete sus recursos para la continuidad del aseguramiento</t>
  </si>
  <si>
    <t>No</t>
  </si>
  <si>
    <t>Acto administrativo que compromete los recursos que permitan mantener la continuidad de afiliados al regimen subsidiado</t>
  </si>
  <si>
    <t>AMPLIACION Y CONTINUIDAD DEL ASEGURAMIENTO AL REGIMEN SUBSIDIADO EN SALUD EN EL DISTRITO DE  CARTAGENA DE INDIAS</t>
  </si>
  <si>
    <t>Legalizar en un 100% los giros para Inspección, Vigilancia y Control - IVC que realiza la Superintendencia Nacional de Salud - SNS, en nombre de las entidades territoriales.</t>
  </si>
  <si>
    <t>Tasa supersalud legalizada</t>
  </si>
  <si>
    <t>No acceso al SGSSS de la población no asegurada.</t>
  </si>
  <si>
    <t>Afiliación de la persona no asegurada al momento de requerir la atención en salud, esté registrada o no en el SISBEN.</t>
  </si>
  <si>
    <t>Transferencia de la tasa a la Supersalud para Legalizar  los giros para Inspección, Vigilancia y Control que realiza la Superintendencia Nacional de Salud</t>
  </si>
  <si>
    <t>1.2.3.2.28-015 - COLJUEGOS 75%</t>
  </si>
  <si>
    <t>Afiliar a 5.000 nuevas personas clasificados en los Grupos de SISBEN A, B y C y sin SISBEN que no tienen afiliación en salud.</t>
  </si>
  <si>
    <t>Nuevas personas afiliadas</t>
  </si>
  <si>
    <t>William Jurado Orozc</t>
  </si>
  <si>
    <t>Retraso en garantizar la continuidad del aseguramiento de las personas que vienen afiliadas</t>
  </si>
  <si>
    <t>Seguimiento y legalización de los giros directos que aparecen publicados en la Liquidación Mensual de Afiliados - LMA de la página del ADRES para pago a las EAPB.</t>
  </si>
  <si>
    <t>Acto administrativo que compromete los recrusos permitan mantener la afiliación de nuevas personas  al regimen subsidiado</t>
  </si>
  <si>
    <t>1.2.3.3.07-049 - ADRES  UPC Regimen subsidiado</t>
  </si>
  <si>
    <t>1.2.4.2.01-068 - SGP SALUD REGIMEN SUBSIDIADO</t>
  </si>
  <si>
    <t>31-RESOLUCION</t>
  </si>
  <si>
    <t>1.2.3.3.07-186 - ADRES ICV</t>
  </si>
  <si>
    <t>1.2.3.2.28-187 - COLJUEGOS CADUCOS</t>
  </si>
  <si>
    <t>1.3.2.3.01-189 - RF FONDO LOCAL DE SALUD SSF</t>
  </si>
  <si>
    <t>Realizar el proceso de autorización de servicios de auditorías
concurrentes</t>
  </si>
  <si>
    <t>Autorizaciones de servicios de auditoria concurrente</t>
  </si>
  <si>
    <t xml:space="preserve">42 ACTAS DE CONCURRENCIA </t>
  </si>
  <si>
    <t>Todo el Distrito</t>
  </si>
  <si>
    <t>Malka Piña Berdugo</t>
  </si>
  <si>
    <t>Poco interés de los prestadores de servicios de salud contratados.</t>
  </si>
  <si>
    <t>Realizar una evaluación detallada de los recursos necesarios frente a los recursos disponibles desde el inicio del proyecto. Asegurar un  compromiso claro y continuo de la alta dirección para asignar los recursos necesarios.
Implementar un monitoreo regular del uso de recursos para identificar desviaciones y tomar medidas correctivas oportunas..</t>
  </si>
  <si>
    <t xml:space="preserve">Prestacion de Servicios  profesionales en la Direccion Operativa de Prestacion de Servicios </t>
  </si>
  <si>
    <t>DESARROLLO INSTITUCIONAL DEL DEPARTAMENTO ADMINISTRATIVO DISTRITAL DE SALUD DEL DISTRITO DE   CARTAGENA DE INDIAS</t>
  </si>
  <si>
    <t>Fortalecer la gestión integral de las áreas de apoyo y misionales del
Departamento Administrativo Distrital de Salud</t>
  </si>
  <si>
    <t>Informes de Gestión de areas de apoyo y misionales DADIS</t>
  </si>
  <si>
    <t>SE REALIZA INFORME DE CONTINUIDAD DE ASEGURAMIENTO</t>
  </si>
  <si>
    <t>Disponibilidad de recursos financieros</t>
  </si>
  <si>
    <t>El líder del proyecto de desarrollo institucional realizar un análisi exhaustivo de los objetivos estratégicos de la institución y se  asegura de que el proyecto esté alineado con estos desde su concepción, estableciendo  un proceso formal para la revisión y aprobación de los planes y actividades del proyecto por parte de la alta dirección.</t>
  </si>
  <si>
    <t xml:space="preserve">Prestacion de servicios profesionales en la Direccion Administrativa y Financiera, Oficina de Planeación, contratación de los servicios profesionales  para desarrollar actividades en el marco de la gestión del aseguramiento que garantice la gestión de las rutas de la atención integral en salud mediante la afiliación de la población al sistema general del sistema de salud (SGSS), verificando el acceso efectivo a servicio de salud de calidad que se traduzca en resultados de salud a través de la </t>
  </si>
  <si>
    <t>Depurar y mantener la continuidad asegurados al sistema general
de salud</t>
  </si>
  <si>
    <t>Acciones de depuracióny mantenimiento de base de datos</t>
  </si>
  <si>
    <t>SE REALIZA ENVIO DE 5 INFORMES DE CONTROL A AGOSTO DE 2024</t>
  </si>
  <si>
    <t xml:space="preserve">Desconocimiento de la satisfacción </t>
  </si>
  <si>
    <t xml:space="preserve">Prestación de servicios profesionales de Ingeniero de Sistemas Especializado,  con conocimiento y experiencia en Metodología GAUDI para realizar auditorias a las EAPB, asesorar, orientar y definir en el tema del aseguramiento en salud a la comunidad.   </t>
  </si>
  <si>
    <t>1.2.3.2.28-188 - COLJUEGOS 25%</t>
  </si>
  <si>
    <t>Garantizar la atención en el I nivel de los servicios de salud y de los derechos sexuales y reproductivos de 2685 mujeres.</t>
  </si>
  <si>
    <t>SALUD, DERECHOS SEXUALES Y REPRODUCTIVOS. Subcategoria; Derechos sexuales y reproductivos</t>
  </si>
  <si>
    <t>Certificacion  de pacientes atendidos en las diferentes IPS</t>
  </si>
  <si>
    <t>Bajo seguimiento a la atención
en salud en las IPS del distrito</t>
  </si>
  <si>
    <t>Contratación personal idóneo acorde
a las necesidades</t>
  </si>
  <si>
    <t>Garantizar la atencion a la poblacion  vulnerable en el Distrito de cartagena  de servicios de salud de baja   complejidad</t>
  </si>
  <si>
    <t>11-CONTRATOS INTERADMINISTRATIVOS</t>
  </si>
  <si>
    <t>Propios</t>
  </si>
  <si>
    <t>FORTALECIMIENTO DE LA CALIDAD DE LA ATENCION EN SALUD PARA LA POBLACION RESIDENTE EN EL DISTRITO DE  CARTAGENA DE INDIAS</t>
  </si>
  <si>
    <t>Garantizar la atención de 2685 mujeres en el ii y iii nivel de los servicios de salud y de los derechos sexuales y reproductivos</t>
  </si>
  <si>
    <t>Garantizar la atencion a la poblacion  vulnerable en el Distrito de cartagena  de servicios de salud de  mediana y alta  complejidad</t>
  </si>
  <si>
    <t>Lograr que 142 servicios de salud habilitados conformen la red integrada de salud del distrito de Cartagena.</t>
  </si>
  <si>
    <t>Instituciones servicios contratados</t>
  </si>
  <si>
    <t>Contratación del personal no
idóneo</t>
  </si>
  <si>
    <t>Mejor control en la revisión de las
hojas de vida del personal a
contratar</t>
  </si>
  <si>
    <t>Contratacion de las tres ESEs que conforman la red publica del distrito de Cartagena de Indias, para la atencion de la poblacion pobre no asegurada y demas poblacion vulnerable competencia de la Alcaldia (85101706)</t>
  </si>
  <si>
    <t>Garantizar en un 100% , dentro del modelo de atención integral de salud distrital la atención para los niños , las niñas, los adolescentes y las familias de la comunidad indígena</t>
  </si>
  <si>
    <t>Reporte de la ESE de garantia en la atención de la comunidad indigena</t>
  </si>
  <si>
    <t>No cumplimiento de envió por
parte de las IPS de los
requerimientos por parte de las
auditorias para su seguimiento</t>
  </si>
  <si>
    <t>Aumentar el Seguimiento y
evaluación al reporte de los
actividades realizadas por parte de
la IPS</t>
  </si>
  <si>
    <t>Garantizar la atencion a la poblacion  vulnerable en el Distrito de cartagena  de servicios de salud de baja   complejidad para poblacion indigena</t>
  </si>
  <si>
    <t>Garantizar en un 100% la continuidad de servicios de salud mediante abonos de cuenta por pagar a Ips</t>
  </si>
  <si>
    <t>Reportes de Pagos financiera</t>
  </si>
  <si>
    <t>No garantizar el flujo de los
recursos en forma oportuna</t>
  </si>
  <si>
    <t>Garantizar un adecuado flujo de los
recursos y una bue na interventoría
a los mismos</t>
  </si>
  <si>
    <t>NO</t>
  </si>
  <si>
    <t>Cancelar deudas con pestadoreres de vigencias anteriores sin contrato</t>
  </si>
  <si>
    <t>28-FACTURAS</t>
  </si>
  <si>
    <t>Reintegrar el 100% de los recursos que se deban realizar</t>
  </si>
  <si>
    <t>Reintegrar recursos</t>
  </si>
  <si>
    <t xml:space="preserve"> Realizar la auditoría de calidad en la prestación al 100% de ips priorizadas del distrito de cartagena con servicios habilitados de baja, mediana y alta complejidad</t>
  </si>
  <si>
    <t>Auditoria realizada</t>
  </si>
  <si>
    <t xml:space="preserve">Realizar la auditoría de calidad en la prestación </t>
  </si>
  <si>
    <t>Realizar visitas de auditoria pamec</t>
  </si>
  <si>
    <t>Realizar la auditoría de PAMEC</t>
  </si>
  <si>
    <t>Realizar asistencias técnicas u auditoria al cumplimiento de las funciones y actividades que debe realizar el equipo básico de salud familiar</t>
  </si>
  <si>
    <t>Documentos de evaluacion entregados por parte del auditor asignado</t>
  </si>
  <si>
    <t>Construir dos (2) nuevos Hospitales en el Distrito para la protección y el aseguramiento en salud</t>
  </si>
  <si>
    <t>Informe de avances por parte deInterventoria  y ejecucion financira por parte de financiera Dadis</t>
  </si>
  <si>
    <t>Construir Hospitales proogramados</t>
  </si>
  <si>
    <t>Realizar asistencia técnica de inspección, vigilancia y control para mejoramiento de la calidad de la atención en salud a 15 IPS oncológicas pediátricas y maternas</t>
  </si>
  <si>
    <t>Actas de asistencias tecnicas y /o registro de asistencias  a la  assietencia tecnicas</t>
  </si>
  <si>
    <t>DISTRITO DE CARTAGENA DE INDIAS</t>
  </si>
  <si>
    <t>Maria Paulina Osorio</t>
  </si>
  <si>
    <t>Posibilidad de recibir, ofrecer o solicitar cualquier dádiva o beneficio a nombre propio o de terceros para agilizar la expedición de trámites, informes o emitir conceptos favorables en la vigilancia y control del Sistema Obligatorio de Garantía de Calidad en salud.</t>
  </si>
  <si>
    <t xml:space="preserve">El profesional asignado, cada vez que realiza la actividad,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El profesional asignado, cada vez que realiza la actividad,registra en el formato establecido ,en  orden cronologico la fecha de solicitud de la visita de verificacion , teniendose en cuenta para realizar las visitas ,solo se toma en cuenta el orden cronologico establecido en este listado y /o la autorizacion del director operativo de vigilancia y control   </t>
  </si>
  <si>
    <t xml:space="preserve">Realizar asistencia técnica de inspección, vigilancia y control  para mejoramiento de la calidad de la atención en salud a  IPS oncológicas pediátricas y maternas mediante la contratacion  por  orden de prestacion de servicios de 4 profesionales especialisados , ( 2 odontologos ,1 bacteriologo ,  1 enfermera  ) </t>
  </si>
  <si>
    <t xml:space="preserve">Control , Vigilancia, Inspección y Promoción del Sistema Obligatorio de Garantía de la Calidad en el Distrito de  Cartagena de Indias </t>
  </si>
  <si>
    <t>Gestionar la solicitud de inscripción del 100% de los prestadores de servicios de salud, en el Registro Especial de Prestadores de servicios de salud (REPSS), acorde con la Normatividad vigente</t>
  </si>
  <si>
    <t>Lc solicitud de Inscripcion</t>
  </si>
  <si>
    <t>Contratacion de recurso humano para el  manejo del REPS</t>
  </si>
  <si>
    <t>Lograr que el 10% de los prestadores de salud que sean visitados e incumplan las normas de habilitación sean sancionados</t>
  </si>
  <si>
    <t>Notiifcaciones procesos sancionatorios</t>
  </si>
  <si>
    <t>Contratacion de recurso humano para el manejo de PQRS</t>
  </si>
  <si>
    <t>Realizar anualmente visitas de verificación del cumplimiento de los requisitos mínimos de habilitación al 25 % prestadores de servicios de salud del distrito de Cartagena</t>
  </si>
  <si>
    <t>Informe de visitas</t>
  </si>
  <si>
    <t xml:space="preserve">Realizara  visitas de verificación del cumplimiento de los requisitos mínimos de habilitación a 332   prestadores de servicios de salud del Distrito de Cartagena  mediante la contratacion de  10  profesionales especialisados, (   2 bacteriologa , 2 medicos , 1 odontologo , 2 profesionales de ciencias economicas, 2 arquitectos ) </t>
  </si>
  <si>
    <t>Realizar anualmente visitas para evaluar el proceso de Mantenimiento Hospitalario y tecnología Biomédica a 60 IPS que les aplica</t>
  </si>
  <si>
    <t>informes seguimiento al matenimiento hospitalario</t>
  </si>
  <si>
    <t>Contratacion de recurso humano para realizara  visitas para  evaluar el proceso de Mantenimiento Hospitalario y tecnología Biomédica  a 60  IPS que les aplica ,   2  profesionales especialisados (  ingenieros biomedicos ).</t>
  </si>
  <si>
    <t>Realizar anualmente visita de IVC a 15 Instituciones prestadoras de servicios de salud de baja, mediana y alta complejidad</t>
  </si>
  <si>
    <t>Informe de visitas de IVC</t>
  </si>
  <si>
    <t xml:space="preserve">Realizar  visita de IVC a 15 Instituciones prestadoras de servicios de salud   mediante la contratacion   por  orden de prestacion de servicios  de 2 profesionales quimicos </t>
  </si>
  <si>
    <t>Hacer inspeccion , vigilancia y control y Emitir las licencias correspondientes el uso de equipos generadores de radiación ionizante y su control de calidad en prácticas médicas, veterinarias, industriales o de investigación a quien la soliciten.</t>
  </si>
  <si>
    <t xml:space="preserve">Rseolucion expedicion licencias </t>
  </si>
  <si>
    <t xml:space="preserve">Contratar 1 odontologo  para  inspeccion , vigilancia y control y emitir kicencias de rx </t>
  </si>
  <si>
    <t>Regulación de las solicitudes realizadas al CRUED y al NUSE en contexto de urgencias, emergencias y lograr que la Instituciones con atención (29 servicios de urgencias,105 ambulancias, 21 APH), respondan oportunamente ante las emergencias y desastres que enfrenten.</t>
  </si>
  <si>
    <t>Regulación de las solicitudes al CRUED y NUSE con respuesta oportuna de las emergencias y desastres.</t>
  </si>
  <si>
    <t>3 Localidades</t>
  </si>
  <si>
    <t>Beatriz Eugenia De la Peña Castro</t>
  </si>
  <si>
    <t>Posibilidad de pérdida reputacional por dificultad de comunicación con la línea 125 de Emergencias debido a saturación en la red telefónica de la Alcaldía</t>
  </si>
  <si>
    <t>Contratación de Talento Humano calificado para la Regulación de las solicitudes realizadas al CRUED y al NUSE en contexto de urgencias, emergencias y lograr que la Instituciones con atención inmediata respondan oportunamente ante las emergencias y desastres en el Distrito de Cartagena</t>
  </si>
  <si>
    <t>Implementar en Cartagena en la Zona Urbana, Rural e Insular Zonas Cardioprotegidas en Entidades Públicas, sector turístico, estadios, sitios de recreación, centro histórico y certificar Primeros Respondiente en salud</t>
  </si>
  <si>
    <t>Zonas Cardioprotegidas implementadas y  certificadas en Primer Respondiente en salud</t>
  </si>
  <si>
    <t>5 entidades publicas y/o escenarios deportivos</t>
  </si>
  <si>
    <t>Posibilidad de pérdida reputacional por incumplimiento en las capacitaciones y asistencia técnica en la Gestión Integral de Riesgo en Emergencias y Desastres debido a falta o demora de la contratación de personal para la ejecución de las actividades</t>
  </si>
  <si>
    <t>El profesional especializado   verifica que se cumplan las capacitaciones programadas. Mensualmente se realiza conteo de las actividades realizadas.</t>
  </si>
  <si>
    <t>Entidades publicas y/o escenarios deportivos certificadas como zonas cardioprotegidas con Dispositivos DEA, entrenamiento, ejercicios de simulación y Simulacro.</t>
  </si>
  <si>
    <t>Implementar una estrategia de sensibilización que promueva la Gestión para la seguridad del personal sanitario, en el marco de la misión medica, el reglamento sanitario internacional, para las instituciones con servicios de atención inmediata, redes comunitarias y otros sectores</t>
  </si>
  <si>
    <t>Estrategia de sensibilización implementada en las tres localidades (instituciones con servicios de atención inmediata, redes comunitarias y otros sectores)</t>
  </si>
  <si>
    <t>3 localidades</t>
  </si>
  <si>
    <t>Realizar contratacion para el desarrollo de una estrategia de capacitacitacion y sensibilización institucional y comunitaria, para la Gestión de la Seguridad al Personal Sanitario en el marco de la Misión Medica</t>
  </si>
  <si>
    <t>Asistir técnicamente a la red de atención en salud en la gestión integral del riesgo, bajo la implementación del programa de hospitales resilientes frente a la respuesta en salud e intersectorialidad de situaciones de urgencias, emergencias, Desastres y el impacto en la variabilidad del cambio climático.</t>
  </si>
  <si>
    <t>Red de atención en salud asistida tecnicamente en Gestión Integral del Riesgo</t>
  </si>
  <si>
    <t>29 IPS</t>
  </si>
  <si>
    <t>Contratación de talento Humano  profesional especializado, para la asistencia tecnica a la red de atención en la gestión integral del riesgo, hospitales resilientes, intersectorialidad y el impacto en la variabilidad del cambio climatico en el Distrito de Cartagena.</t>
  </si>
  <si>
    <t>Implementar el Centro Información Asesoría y Atención en Salud Mental (CIAAASM), para intervención inmediata en situación de urgencias, emergencias o desastres en salud mental</t>
  </si>
  <si>
    <t>Centro Información Asesoría y Atención en Salud Mental (CIAAASM), implementado</t>
  </si>
  <si>
    <t>Contratación de talento Humano con Experiencia en manejo de crisis y urgencias psicologica que desarrollen intervenciones de asesoría, atención e información en Salud mental.</t>
  </si>
  <si>
    <t>Monitorear y evaluar la atención hospitalaria y pre hospitalaria en salud de las Urgencias, emergencias, desastres y el impacto de la variabilidad del cambio climático en los eventos de interés en salud publica en las instituciones con servicios de de Atención Inmediata,</t>
  </si>
  <si>
    <t>Instituciones con servicios de de Atención Inmediata, Monitoreados y evaluados.</t>
  </si>
  <si>
    <t>Contratación de Talento Humano profesional, calificado con experiencia  para asistencia tecnica, monitoreo y evaluacion a la atención hospitalaria, prehospitalaria en salud de las urgencias, emergencias, desastres, e implemente las intervenciones de mitigación de los efectos de la variabilidad del cambio clímatico.</t>
  </si>
  <si>
    <t>Capacitar al personal de los servicios de Atención inmediata hospitalaria, Prehospitalaria, Urgencias y Transporte Asistencial en los manuales, y Guías de Atención de urgencia, Toxicología</t>
  </si>
  <si>
    <t>Capacitaciones realizadas</t>
  </si>
  <si>
    <t>Desarrollo de capacidades, al talento humano, entrenamiento y fortalcimiento de destrezas en la identificación, conocimiento, manejo y reducción del riesgo, guias de atención de urgencias medicas, toxicologicas y de salud mental.</t>
  </si>
  <si>
    <t>Monitorear y evaluar la Atención Prehospitalaria y planes de gestión del riesgo para la respuesta en salud de los Eventos de Afluencia Masiva de Público, los Servicios de Atención Inmediata y zonas cardioprotegidas en el cumplimientos de las normas de salud y la seguridad del personal sanitario en el marco de la misión medica y situaciones de urgencias, emergencias, desastres y la variabilidad del cambio climático.</t>
  </si>
  <si>
    <t>Eventos de Afluencia Masiva de Público, los Servicios de Atención Inmediata y zonas cardioprotegidas monitoreadas y evaluadas</t>
  </si>
  <si>
    <t>Posibilidad de recibir o solicitar cualquier dádiva o beneficio a nombre propio o de terceros para cumplir con los documentos requeridos en la expedición de viabilidad en salud para eventos de aglomeración masiva de público, desde el proceso de Salud Pública en emergencias y desastres – CRUED.</t>
  </si>
  <si>
    <t>El profesional asignado, cada vez que se realiza el trámite, revisa el cumplimiento de los requisitos y/o procedimientos establecidos, en las solicitudes de los tramites gestionados en la dependencia, a través de una lista de chequeo donde están los requisitos para el suministro del trámite, informe o concepto favorable</t>
  </si>
  <si>
    <t>Contratación de talento Humano calificado para Monitorear y evaluar la Atención Prehospitalaria, planes de gestión del riesgo en salud, zonas cardioprotegidas, misión medica y vigilancia centinela de los eventos asociados a la variabilidad del cambio climatico y el seguimiento de la APH en los eventos de afluencia masiva.</t>
  </si>
  <si>
    <t>Realizar acciones de apoyo a la gestión del CRUED y seguimiento institucional de reglamento sanitario, gestión documental Sistema de Calidad</t>
  </si>
  <si>
    <t>Acciones de apoyo a la gestión del CRUED y seguimiento institucional de reglamento sanitario realizados.</t>
  </si>
  <si>
    <t>Contratación de talento humano tecnico y profesional para apoyo a la gestión del CRUED y seguimiento intitucional del reglamento sanitario internacional, gestión documental y sistema de la garantía de la calidad.</t>
  </si>
  <si>
    <t>Implementar el Centro Información Asesoría y atención en Toxicología (CIAAT), para intervención inmediata en situación de urgencias, emergencias o desastres que involucren Materiales Peligros</t>
  </si>
  <si>
    <t>Centro Información Asesoría y atención en Toxicología (CIAAT). Implementado.</t>
  </si>
  <si>
    <t>Contratar  profesional especializado en toxicología  que apoye en la implementación del CIAAT e intervención inmediata en situación de urgencias, emergencias o desastres que involucren Materiales Peligros</t>
  </si>
  <si>
    <t>Construcción del CRUED inteligente en infraestructura, dotación y tecnología de punta</t>
  </si>
  <si>
    <t>CRUED Contruido y dotado con tecnología de punta.</t>
  </si>
  <si>
    <t>Reubicación, conservación y actualización tecnológica para el fortalecimiento a la central de telemática, sala de crisis y centro de operaciones de emergencia y desastres CRUED-del Distrito de Cartagena.</t>
  </si>
  <si>
    <t>Areas del CRUED reubicada, conservadas y actualizadas</t>
  </si>
  <si>
    <t>Dotación areas tecnologícas y telematica</t>
  </si>
  <si>
    <t>Dotar al Centro de reserva del CRUED para actuar en situaciones de urgencias, emergencias o desastres y los simulacros en el Distrito de Cartagena</t>
  </si>
  <si>
    <t>Centro de reserva del CRUED dotado</t>
  </si>
  <si>
    <t>Dotación e insumos</t>
  </si>
  <si>
    <t xml:space="preserve"> Valorar a personas con discapacidad en el Distrito de Cartagena según Resolución 1197 de 2024. (Primera Infancia, Infancia, Adolescencia, Jóvenes y Adultos, Población Negra, Afrocolombiana, Raizal y Palenquera e Indígena).</t>
  </si>
  <si>
    <t>Victimas</t>
  </si>
  <si>
    <t>BASE DE DATOS DE PERSONAS VALORADAS</t>
  </si>
  <si>
    <t>Nacira Consuegra</t>
  </si>
  <si>
    <t>Falta de motivación de los funcionarios en los procesos de gestión de la promoción social en salud de los grupos vulnerables.</t>
  </si>
  <si>
    <t>Asistencias técnicas, talleres de motivación y normas en salud vigentes.</t>
  </si>
  <si>
    <t xml:space="preserve">Contratación de Prestadores de Servicios de Salud AUTORIZADOS por la Secretaría de Salud Distrital para realizar valoraciones clínicas multidisciplinarias a las personas que solicitan el procedimiento de certificación de discapacidad.                                                                          </t>
  </si>
  <si>
    <t>&lt;</t>
  </si>
  <si>
    <t>Reintegrar los Rendimientos Financieros de fuente de recursos MINSALUD al tesoro nacional.</t>
  </si>
  <si>
    <t>ACTO ADMINISTRATIVO Y DEMAS DOCUMENETOS SORTES DEL REINTEGRO DE LOS RENDIMIENTOS FINANCIEROS</t>
  </si>
  <si>
    <t>Poco interés en los protocolos de atención en salud diferencial de los grupos poblacionales vulnerables.</t>
  </si>
  <si>
    <t>Asistencia técnica y monitoreo a las EAPB.</t>
  </si>
  <si>
    <t>1.2.3.3.10-192 - TRANSFERENCIAS DEL MINISTERIO DE PROTECCION SOCIAL OTRAS TRANSFERENCIAS</t>
  </si>
  <si>
    <t>Reintegrar al tesoro nacional recursos no ejecutados destinados para financiar el procedimiento de certificación de discapacidad y el Registro de Localización y Caracterización de las Personas con Discapacidad – RLCPD en el Distrito de Cartagena.</t>
  </si>
  <si>
    <t>ACTO ADMINISTRATIVO Y DEMAS DOCUMENETOS SORTES DEL REINTEGRO DE LOS RECURSOS NO EJECUTADOS</t>
  </si>
  <si>
    <t>Escasez de recurso humano y financiero para garantizar las ordenes de valoración de certificación de discapacidad.</t>
  </si>
  <si>
    <t>Gestionar recursos humanos y financieros de otras fuentes de financiación.</t>
  </si>
  <si>
    <t xml:space="preserve"> Realizar asistencias técnicas a Entidades Administradoras de Planes de Beneficios (EAPB) contributivas y subsidiadas en relación al cumplimiento de la atención preferencial y diferencial en los Grupos Poblacionales Vulnerables.</t>
  </si>
  <si>
    <t>Contratación de un (1) Profesional en el área de la salud o de las ciencias sociales con mínimo 24 meses de experiencia, para la realización de las acciones enmarcadas en la implementación del proyecto, promoción social en salud de los grupos poblacionales vulnerables (GPV) y fortalecimiento de la participación social en salud en el Distrito de Cartagena.</t>
  </si>
  <si>
    <t xml:space="preserve"> Atender y orientar a usuarios de los servicios de salud pertenecientes a comunidad general y población vulnerable del Distrito de Cartagena.</t>
  </si>
  <si>
    <t>FORMATOS DE ATENCION Y ORIENTACIONES</t>
  </si>
  <si>
    <t xml:space="preserve">Contratación de dos (2) abogados(as) especializados, con un mínimo de 24 meses de experiencia en la gestión de peticiones, quejas y reclamos (PQR), para atender el proceso de manejo de PQR en el Sistema General de Seguridad Social en Salud (SGSSS) de la Oficina de Promoción Social en Salud del DADIS.      Contratación de un (1) Profesional universitario del Área de las Ciencias de la Salud o Trabajo Social o Administrador de los Servicios de Salud con experiencia en atención y resolución de PQR, para apoyar la gestión del procedimiento de atención de Quejas y reclamos, brindando la atención y orientación a usuarios en la Oficina de Promoción Social en Salud del DADISContratación de un (1) técnico o tecnólogo para ejecutar las acciones establecidas en la implementación del proyecto de promoción social en salud dirigido a los grupos poblacionales vulnerables (GPV) y el fortalecimiento de la participación social en salud en el Distrito de Cartagena."                                                                                                          </t>
  </si>
  <si>
    <t xml:space="preserve"> Realizar Talleres sobre las herramientas de participación social en salud dirigida a las Asociaciones de Usuarios en Salud-ASODEUS dentro del Sistema General de Seguridad Social en Salud-SGSSS.</t>
  </si>
  <si>
    <t>INFORME FINAL DE ACTIVIDADES DEL TALLER DE ASODEUS</t>
  </si>
  <si>
    <t>Contratación de un (1) operador idóneo para llevar a cabo el desarrollo de capacidades orientadas a fortalecer la participación social de las Asociaciones de Usuarios en Salud (ASODEUS)</t>
  </si>
  <si>
    <t>Gestionar la atención y orientación en deberes y derechos a personas víctima del conflicto armado del Distrito de Cartagena.</t>
  </si>
  <si>
    <t>Contratación de un (1) Profesional del Área de las Ciencias Sociales con mínimo 24 meses de experiencia, para la realización de actividades de Atención y Orientación en salud a la población Victima del Conflicto Armado usuaria del Centro Regional de Atención a Víctimas - CRAV y en comunidades identificadas como desplazadas por el conflicto armado en el Distrito de Cartagena de Indias.</t>
  </si>
  <si>
    <r>
      <rPr>
        <sz val="11"/>
        <color rgb="FF000000"/>
        <rFont val="Aptos Narrow"/>
        <family val="2"/>
        <scheme val="minor"/>
      </rPr>
      <t xml:space="preserve">Implementar el Programa de Atención Psicosocial y Salud Integral a Víctimas del Conflicto Armado– PAPSIV en el Distrito de Cartagena. </t>
    </r>
    <r>
      <rPr>
        <sz val="11"/>
        <color theme="1"/>
        <rFont val="Aptos Narrow"/>
        <family val="2"/>
        <scheme val="minor"/>
      </rPr>
      <t>(Primera Infancia, Infancia, Adolescencia, Jóvenes y Adultos, Población Negra, Afrocolombiana, Raizal y Palenquera e Indígena).</t>
    </r>
  </si>
  <si>
    <t>INFORME FINAL DE ACTIVIDADES IMPLEMENTACION DEL PAPSIVI</t>
  </si>
  <si>
    <t>Contratar un equipo psicosocial para implementar el Programa PAPSIVI en el Distrito de Cartagena, compuesto por: Asesor Psicosocial: Profesional en Ciencias Sociales, Humanas o de la Salud, Psicólogo(a): Con experiencia en atención psicosocial a víctimas del conflicto armado, Trabajador(a) Social o Profesional en Desarrollo Familiar: Con experiencia en el marco del Programa PAPSIVI y un Promotor(a) de Salud: Persona víctima del conflicto armado, con al menos noveno grado aprobado. de acuerdo con las especificaciones establecidas en las Tablas 5 y 6 de Talento Humano sugerido para Departamentos/Distritos en los Lineamientos Técnicos a las Entidades Territoriales para la Continuidad de la Implementación, Seguimiento y Monitoreo del Programa PAPSIVI (2024) del Ministerio de Salud y Protección Social.                                                                                         Contratación de un (1) operador idóneo para  la realización de encuentros de atención psicosocial en el marco del Programa de Atención Psicosocial y Salud Integral a Víctimas (PAPSIVI).</t>
  </si>
  <si>
    <t>Entregar Productos de Apoyo para mejorar la autonomía funcional de personas con discapacidad</t>
  </si>
  <si>
    <t>FORMATOS CONTRATOS DE COMODATOS PRODUCTOS DE APOYO</t>
  </si>
  <si>
    <t>Contratar servicios para el suministro de productos de apoyo destinados a la habilitación funcional y/o rehabilitación de personas con discapacidad, incluyendo a primera infancia, infancia, adolescencia, jóvenes y adultos, así como a población negra, afrocolombiana, raizal, palenquera e indígena.</t>
  </si>
  <si>
    <t>Implementar  la Estrategia de Rehabilitación Basada en Comunidad-RBC en el Distrito de Cartagena.</t>
  </si>
  <si>
    <t>INFORME FINAL DE ACTIVIDADES IMPLEMENTACION ESTRATEGIA RBC</t>
  </si>
  <si>
    <t xml:space="preserve">Nacira Consuegra </t>
  </si>
  <si>
    <t>Contratación de un (1) operador idóneo para llevar a cabo el desarrollo de capacidades orientadas a la implementación de la estrategia de Rehabilitación Basada en Comunidad (RBC) en su componente de salud</t>
  </si>
  <si>
    <t>Conformar cuatro (4) Redes Étnicas Diferenciadas (1 organización urbanas y 3 rurales con Consejos Comunitarios) para adecuación sociocultural de promoción y mantenimiento de salud</t>
  </si>
  <si>
    <t>Realizar asesoría y acompañamiento a 166 organizaciones de la economía popular y comunitaria sobre gestión en seguridad y salud en el trabajo para la promoción de entornos de trabajos sanos y seguros</t>
  </si>
  <si>
    <t>Recursos devueltos</t>
  </si>
  <si>
    <t>Organizacionbes con desarrollo de capacidades</t>
  </si>
  <si>
    <t>Articular con la ESE Hospital Local la atención intercultural indígena en seis (6) Cabildos Indígenas, de conformidad a los componentes del SISPI</t>
  </si>
  <si>
    <t>Implementar y mantener anualmente un (1) programa de atención psicosocial y salud integral a víctimas en los 6 Cabildos Indígenas</t>
  </si>
  <si>
    <t>PROGRAMA: ATENCIÓN INTEGRAL PARA LAS COMUNIDADES INDÍGENAS</t>
  </si>
  <si>
    <t>PROGRAMA: DESARROLLO HUMANO Y BIENESTAR SOCIAL DE LAS COMUNIDADES NEGRAS, AFROCOLOMBIANAS, RAIZALES Y PALENQUERAS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</si>
</sst>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quot;$&quot;\ #,##0.00"/>
    <numFmt numFmtId="166" formatCode="&quot;$&quot;\ #,##0"/>
    <numFmt numFmtId="167" formatCode="_(&quot;$&quot;\ * #,##0.00_);_(&quot;$&quot;\ * \(#,##0.00\);_(&quot;$&quot;\ * &quot;-&quot;??_);_(@_)"/>
    <numFmt numFmtId="168" formatCode="\$#,##0.00"/>
    <numFmt numFmtId="169" formatCode="_-&quot;$&quot;\ * #,##0_-;\-&quot;$&quot;\ * #,##0_-;_-&quot;$&quot;\ * &quot;-&quot;??_-;_-@_-"/>
  </numFmts>
  <fonts count="84">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1"/>
      <color theme="1"/>
      <name val="Aptos Narrow"/>
      <family val="2"/>
    </font>
    <font>
      <b/>
      <sz val="20"/>
      <color theme="1"/>
      <name val="Aptos Narrow"/>
      <family val="2"/>
    </font>
    <font>
      <b/>
      <sz val="11"/>
      <color theme="1"/>
      <name val="Arial"/>
      <family val="2"/>
    </font>
    <font>
      <sz val="11"/>
      <color theme="1"/>
      <name val="Arial"/>
      <family val="2"/>
    </font>
    <font>
      <sz val="11"/>
      <color rgb="FF0C0C0C"/>
      <name val="Aptos Narrow"/>
      <family val="2"/>
    </font>
    <font>
      <b/>
      <sz val="11"/>
      <color theme="1"/>
      <name val="Aptos Narrow"/>
      <family val="2"/>
    </font>
    <font>
      <sz val="11"/>
      <color theme="1"/>
      <name val="Aptos Narrow"/>
      <family val="2"/>
      <scheme val="minor"/>
    </font>
    <font>
      <b/>
      <sz val="11"/>
      <color rgb="FF0C0C0C"/>
      <name val="Arial"/>
      <family val="2"/>
    </font>
    <font>
      <b/>
      <sz val="14"/>
      <color theme="1"/>
      <name val="Arial"/>
      <family val="2"/>
    </font>
    <font>
      <b/>
      <sz val="10"/>
      <color theme="1"/>
      <name val="Verdana"/>
      <family val="2"/>
    </font>
    <font>
      <sz val="10"/>
      <color theme="1"/>
      <name val="Verdana"/>
      <family val="2"/>
    </font>
    <font>
      <b/>
      <sz val="9"/>
      <color indexed="81"/>
      <name val="Tahoma"/>
      <family val="2"/>
    </font>
    <font>
      <sz val="9"/>
      <color indexed="81"/>
      <name val="Tahoma"/>
      <family val="2"/>
    </font>
    <font>
      <sz val="11"/>
      <color rgb="FF000000"/>
      <name val="Aptos Narrow"/>
      <family val="2"/>
      <scheme val="major"/>
    </font>
    <font>
      <b/>
      <sz val="20"/>
      <color theme="1"/>
      <name val="Aptos Narrow"/>
      <family val="2"/>
      <scheme val="minor"/>
    </font>
    <font>
      <b/>
      <sz val="11"/>
      <color theme="1"/>
      <name val="Aptos Narrow"/>
      <family val="2"/>
      <scheme val="minor"/>
    </font>
    <font>
      <sz val="14"/>
      <color theme="1"/>
      <name val="Aptos Narrow"/>
      <family val="2"/>
      <scheme val="minor"/>
    </font>
    <font>
      <sz val="11"/>
      <color theme="1"/>
      <name val="Arial"/>
      <family val="2"/>
    </font>
    <font>
      <sz val="10"/>
      <name val="Arial"/>
      <family val="2"/>
    </font>
    <font>
      <sz val="11"/>
      <color rgb="FF000000"/>
      <name val="Aptos Narrow"/>
      <family val="2"/>
      <scheme val="minor"/>
    </font>
    <font>
      <sz val="12"/>
      <color theme="1"/>
      <name val="Aptos Narrow"/>
      <family val="2"/>
      <scheme val="minor"/>
    </font>
    <font>
      <sz val="11"/>
      <color rgb="FF000000"/>
      <name val="Aptos Display"/>
      <family val="2"/>
    </font>
    <font>
      <b/>
      <sz val="10"/>
      <color rgb="FF000000"/>
      <name val="Calibri"/>
      <family val="2"/>
    </font>
    <font>
      <b/>
      <sz val="11"/>
      <color theme="1" tint="4.9989318521683403E-2"/>
      <name val="Arial"/>
      <family val="2"/>
    </font>
    <font>
      <sz val="12"/>
      <color theme="1" tint="4.9989318521683403E-2"/>
      <name val="Arial"/>
      <family val="2"/>
    </font>
    <font>
      <sz val="12"/>
      <name val="Arial"/>
      <family val="2"/>
    </font>
    <font>
      <sz val="11"/>
      <name val="Arial"/>
      <family val="2"/>
    </font>
    <font>
      <sz val="11"/>
      <color rgb="FFFF0000"/>
      <name val="Aptos Narrow"/>
      <family val="2"/>
      <scheme val="minor"/>
    </font>
    <font>
      <sz val="11"/>
      <color theme="1"/>
      <name val="Aptos Narrow"/>
      <family val="2"/>
    </font>
    <font>
      <sz val="11"/>
      <color rgb="FF000000"/>
      <name val="Aptos Narrow"/>
      <family val="2"/>
      <scheme val="major"/>
    </font>
    <font>
      <sz val="9"/>
      <color theme="1"/>
      <name val="Segoe UI"/>
      <family val="2"/>
    </font>
    <font>
      <sz val="11"/>
      <color rgb="FF0070C0"/>
      <name val="Aptos Narrow"/>
      <family val="2"/>
    </font>
    <font>
      <sz val="11"/>
      <name val="Aptos Narrow"/>
      <family val="2"/>
      <scheme val="minor"/>
    </font>
    <font>
      <u/>
      <sz val="11"/>
      <color theme="10"/>
      <name val="Aptos Narrow"/>
      <family val="2"/>
      <scheme val="minor"/>
    </font>
    <font>
      <sz val="10"/>
      <color rgb="FF000000"/>
      <name val="Arial"/>
      <family val="2"/>
    </font>
    <font>
      <sz val="11"/>
      <name val="Aptos Narrow"/>
      <family val="2"/>
      <scheme val="major"/>
    </font>
    <font>
      <sz val="11"/>
      <color rgb="FF242424"/>
      <name val="Aptos Narrow"/>
      <family val="2"/>
      <scheme val="minor"/>
    </font>
    <font>
      <sz val="11"/>
      <color rgb="FFC00000"/>
      <name val="Aptos Narrow"/>
      <family val="2"/>
      <scheme val="major"/>
    </font>
    <font>
      <sz val="10"/>
      <name val="Calibri"/>
      <family val="2"/>
    </font>
    <font>
      <sz val="11"/>
      <name val="Aptos Narrow"/>
      <family val="2"/>
    </font>
    <font>
      <sz val="11"/>
      <color theme="1"/>
      <name val="Aptos Narrow"/>
      <family val="2"/>
      <scheme val="minor"/>
    </font>
    <font>
      <sz val="11"/>
      <color rgb="FF000000"/>
      <name val="Aptos Narrow"/>
      <family val="2"/>
      <scheme val="major"/>
    </font>
    <font>
      <sz val="11"/>
      <color theme="1"/>
      <name val="Aptos Narrow"/>
      <family val="2"/>
    </font>
    <font>
      <b/>
      <sz val="10"/>
      <color rgb="FF0070C0"/>
      <name val="Arial"/>
      <family val="2"/>
    </font>
    <font>
      <sz val="10"/>
      <color theme="1"/>
      <name val="Arial"/>
      <family val="2"/>
    </font>
    <font>
      <sz val="12"/>
      <color theme="1"/>
      <name val="Segoe UI"/>
      <family val="2"/>
    </font>
    <font>
      <sz val="11"/>
      <color rgb="FFFF0000"/>
      <name val="Aptos Narrow"/>
      <family val="2"/>
      <scheme val="major"/>
    </font>
    <font>
      <sz val="10"/>
      <color rgb="FFFF0000"/>
      <name val="Aptos Narrow"/>
      <family val="2"/>
      <scheme val="minor"/>
    </font>
    <font>
      <sz val="11"/>
      <color theme="1"/>
      <name val="Calibri"/>
      <family val="2"/>
    </font>
    <font>
      <sz val="11"/>
      <color theme="1"/>
      <name val="Aptos Narrow"/>
      <family val="2"/>
      <scheme val="major"/>
    </font>
    <font>
      <sz val="10"/>
      <color theme="1"/>
      <name val="Aptos Narrow"/>
      <family val="2"/>
      <scheme val="minor"/>
    </font>
    <font>
      <sz val="14"/>
      <color theme="1"/>
      <name val="Aptos Narrow"/>
      <family val="2"/>
      <scheme val="major"/>
    </font>
    <font>
      <sz val="8"/>
      <name val="Aptos Narrow"/>
      <family val="2"/>
      <scheme val="minor"/>
    </font>
    <font>
      <sz val="14"/>
      <color theme="1"/>
      <name val="Aptos Narrow"/>
      <family val="2"/>
    </font>
    <font>
      <sz val="11"/>
      <color rgb="FFFF0000"/>
      <name val="Aptos Narrow"/>
      <scheme val="minor"/>
    </font>
    <font>
      <sz val="11"/>
      <color rgb="FF002060"/>
      <name val="Aptos Narrow"/>
      <family val="2"/>
      <scheme val="major"/>
    </font>
    <font>
      <sz val="11"/>
      <color theme="1"/>
      <name val="Aptos Narrow"/>
      <scheme val="minor"/>
    </font>
    <font>
      <sz val="14"/>
      <color theme="1"/>
      <name val="Aptos Narrow"/>
      <scheme val="minor"/>
    </font>
  </fonts>
  <fills count="33">
    <fill>
      <patternFill patternType="none"/>
    </fill>
    <fill>
      <patternFill patternType="gray125"/>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theme="0"/>
      </patternFill>
    </fill>
    <fill>
      <patternFill patternType="solid">
        <fgColor theme="2"/>
        <bgColor indexed="64"/>
      </patternFill>
    </fill>
    <fill>
      <patternFill patternType="solid">
        <fgColor rgb="FFCCFFFF"/>
        <bgColor indexed="64"/>
      </patternFill>
    </fill>
    <fill>
      <patternFill patternType="solid">
        <fgColor rgb="FFCCFFFF"/>
        <bgColor theme="0"/>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00B0F0"/>
        <bgColor indexed="64"/>
      </patternFill>
    </fill>
    <fill>
      <patternFill patternType="solid">
        <fgColor rgb="FFFFCCCC"/>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rgb="FFDBE5F1"/>
        <bgColor indexed="64"/>
      </patternFill>
    </fill>
    <fill>
      <patternFill patternType="solid">
        <fgColor theme="0" tint="-0.249977111117893"/>
        <bgColor indexed="64"/>
      </patternFill>
    </fill>
    <fill>
      <patternFill patternType="solid">
        <fgColor rgb="FFFFFF00"/>
        <bgColor theme="0"/>
      </patternFill>
    </fill>
    <fill>
      <patternFill patternType="solid">
        <fgColor theme="0"/>
        <bgColor rgb="FF00FF00"/>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theme="6"/>
      </top>
      <bottom style="thin">
        <color indexed="64"/>
      </bottom>
      <diagonal/>
    </border>
    <border>
      <left style="thin">
        <color auto="1"/>
      </left>
      <right style="thin">
        <color auto="1"/>
      </right>
      <top style="thin">
        <color theme="6" tint="0.39997558519241921"/>
      </top>
      <bottom style="thin">
        <color auto="1"/>
      </bottom>
      <diagonal/>
    </border>
    <border>
      <left style="thin">
        <color rgb="FF000000"/>
      </left>
      <right/>
      <top style="medium">
        <color indexed="64"/>
      </top>
      <bottom/>
      <diagonal/>
    </border>
    <border>
      <left style="thin">
        <color rgb="FF000000"/>
      </left>
      <right style="thin">
        <color indexed="64"/>
      </right>
      <top style="thin">
        <color rgb="FF000000"/>
      </top>
      <bottom/>
      <diagonal/>
    </border>
    <border>
      <left style="thin">
        <color rgb="FF969696"/>
      </left>
      <right/>
      <top/>
      <bottom style="thin">
        <color rgb="FF969696"/>
      </bottom>
      <diagonal/>
    </border>
    <border>
      <left style="thin">
        <color indexed="64"/>
      </left>
      <right style="thin">
        <color indexed="64"/>
      </right>
      <top style="medium">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rgb="FF000000"/>
      </top>
      <bottom/>
      <diagonal/>
    </border>
  </borders>
  <cellStyleXfs count="110">
    <xf numFmtId="0" fontId="0" fillId="0" borderId="0"/>
    <xf numFmtId="0" fontId="21" fillId="0" borderId="7"/>
    <xf numFmtId="43" fontId="21" fillId="0" borderId="7" applyFont="0" applyFill="0" applyBorder="0" applyAlignment="0" applyProtection="0"/>
    <xf numFmtId="0" fontId="20" fillId="0" borderId="7"/>
    <xf numFmtId="9" fontId="20" fillId="0" borderId="7" applyFont="0" applyFill="0" applyBorder="0" applyAlignment="0" applyProtection="0"/>
    <xf numFmtId="41" fontId="20" fillId="0" borderId="7" applyFont="0" applyFill="0" applyBorder="0" applyAlignment="0" applyProtection="0"/>
    <xf numFmtId="0" fontId="44" fillId="0" borderId="7"/>
    <xf numFmtId="44" fontId="20" fillId="0" borderId="7" applyFont="0" applyFill="0" applyBorder="0" applyAlignment="0" applyProtection="0"/>
    <xf numFmtId="43" fontId="20" fillId="0" borderId="7" applyFont="0" applyFill="0" applyBorder="0" applyAlignment="0" applyProtection="0"/>
    <xf numFmtId="0" fontId="20" fillId="0" borderId="7"/>
    <xf numFmtId="43" fontId="32" fillId="0" borderId="0" applyFont="0" applyFill="0" applyBorder="0" applyAlignment="0" applyProtection="0"/>
    <xf numFmtId="42"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0" fontId="59" fillId="0" borderId="7" applyNumberFormat="0" applyFill="0" applyBorder="0" applyAlignment="0" applyProtection="0"/>
    <xf numFmtId="0" fontId="16" fillId="0" borderId="7"/>
    <xf numFmtId="0" fontId="16" fillId="0" borderId="7"/>
    <xf numFmtId="43" fontId="16" fillId="0" borderId="7" applyFont="0" applyFill="0" applyBorder="0" applyAlignment="0" applyProtection="0"/>
    <xf numFmtId="0" fontId="16" fillId="0" borderId="7"/>
    <xf numFmtId="9" fontId="16" fillId="0" borderId="7" applyFont="0" applyFill="0" applyBorder="0" applyAlignment="0" applyProtection="0"/>
    <xf numFmtId="41" fontId="16" fillId="0" borderId="7" applyFont="0" applyFill="0" applyBorder="0" applyAlignment="0" applyProtection="0"/>
    <xf numFmtId="44" fontId="16" fillId="0" borderId="7" applyFont="0" applyFill="0" applyBorder="0" applyAlignment="0" applyProtection="0"/>
    <xf numFmtId="43" fontId="16" fillId="0" borderId="7" applyFont="0" applyFill="0" applyBorder="0" applyAlignment="0" applyProtection="0"/>
    <xf numFmtId="0" fontId="16" fillId="0" borderId="7"/>
    <xf numFmtId="0" fontId="12" fillId="0" borderId="7"/>
    <xf numFmtId="0" fontId="12" fillId="0" borderId="7"/>
    <xf numFmtId="43" fontId="12" fillId="0" borderId="7" applyFont="0" applyFill="0" applyBorder="0" applyAlignment="0" applyProtection="0"/>
    <xf numFmtId="0" fontId="12" fillId="0" borderId="7"/>
    <xf numFmtId="9" fontId="12" fillId="0" borderId="7" applyFont="0" applyFill="0" applyBorder="0" applyAlignment="0" applyProtection="0"/>
    <xf numFmtId="41" fontId="12" fillId="0" borderId="7" applyFont="0" applyFill="0" applyBorder="0" applyAlignment="0" applyProtection="0"/>
    <xf numFmtId="44" fontId="12" fillId="0" borderId="7" applyFont="0" applyFill="0" applyBorder="0" applyAlignment="0" applyProtection="0"/>
    <xf numFmtId="43" fontId="12" fillId="0" borderId="7" applyFont="0" applyFill="0" applyBorder="0" applyAlignment="0" applyProtection="0"/>
    <xf numFmtId="0" fontId="12" fillId="0" borderId="7"/>
    <xf numFmtId="43" fontId="12" fillId="0" borderId="7" applyFont="0" applyFill="0" applyBorder="0" applyAlignment="0" applyProtection="0"/>
    <xf numFmtId="9" fontId="12" fillId="0" borderId="7" applyFont="0" applyFill="0" applyBorder="0" applyAlignment="0" applyProtection="0"/>
    <xf numFmtId="49" fontId="36" fillId="0" borderId="7" applyFill="0" applyBorder="0" applyProtection="0">
      <alignment horizontal="left" vertical="center"/>
    </xf>
    <xf numFmtId="0" fontId="9" fillId="0" borderId="7"/>
    <xf numFmtId="0" fontId="35" fillId="29" borderId="7" applyNumberFormat="0" applyBorder="0" applyProtection="0">
      <alignment horizontal="center" vertical="center"/>
    </xf>
    <xf numFmtId="43"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0" fontId="44" fillId="0" borderId="7"/>
    <xf numFmtId="9" fontId="9" fillId="0" borderId="7" applyFont="0" applyFill="0" applyBorder="0" applyAlignment="0" applyProtection="0"/>
    <xf numFmtId="0" fontId="44" fillId="0" borderId="7"/>
    <xf numFmtId="0" fontId="74" fillId="0" borderId="7"/>
    <xf numFmtId="42"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167" fontId="9" fillId="0" borderId="7" applyFont="0" applyFill="0" applyBorder="0" applyAlignment="0" applyProtection="0"/>
    <xf numFmtId="43"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43" fontId="9" fillId="0" borderId="7" applyFont="0" applyFill="0" applyBorder="0" applyAlignment="0" applyProtection="0"/>
    <xf numFmtId="167" fontId="9" fillId="0" borderId="7" applyFont="0" applyFill="0" applyBorder="0" applyAlignment="0" applyProtection="0"/>
    <xf numFmtId="0" fontId="8" fillId="0" borderId="7"/>
    <xf numFmtId="43"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9"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42"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167" fontId="8" fillId="0" borderId="7" applyFont="0" applyFill="0" applyBorder="0" applyAlignment="0" applyProtection="0"/>
    <xf numFmtId="43" fontId="8" fillId="0" borderId="7" applyFont="0" applyFill="0" applyBorder="0" applyAlignment="0" applyProtection="0"/>
    <xf numFmtId="0" fontId="7" fillId="0" borderId="7"/>
    <xf numFmtId="43" fontId="7" fillId="0" borderId="7" applyFont="0" applyFill="0" applyBorder="0" applyAlignment="0" applyProtection="0"/>
    <xf numFmtId="43" fontId="7" fillId="0" borderId="7" applyFont="0" applyFill="0" applyBorder="0" applyAlignment="0" applyProtection="0"/>
    <xf numFmtId="167" fontId="7" fillId="0" borderId="7" applyFont="0" applyFill="0" applyBorder="0" applyAlignment="0" applyProtection="0"/>
    <xf numFmtId="9" fontId="7" fillId="0" borderId="7" applyFont="0" applyFill="0" applyBorder="0" applyAlignment="0" applyProtection="0"/>
    <xf numFmtId="42" fontId="7" fillId="0" borderId="7" applyFont="0" applyFill="0" applyBorder="0" applyAlignment="0" applyProtection="0"/>
    <xf numFmtId="43" fontId="7" fillId="0" borderId="7" applyFont="0" applyFill="0" applyBorder="0" applyAlignment="0" applyProtection="0"/>
    <xf numFmtId="167" fontId="7" fillId="0" borderId="7" applyFont="0" applyFill="0" applyBorder="0" applyAlignment="0" applyProtection="0"/>
    <xf numFmtId="167" fontId="7" fillId="0" borderId="7" applyFont="0" applyFill="0" applyBorder="0" applyAlignment="0" applyProtection="0"/>
    <xf numFmtId="43" fontId="7" fillId="0" borderId="7" applyFont="0" applyFill="0" applyBorder="0" applyAlignment="0" applyProtection="0"/>
    <xf numFmtId="43" fontId="7" fillId="0" borderId="7" applyFont="0" applyFill="0" applyBorder="0" applyAlignment="0" applyProtection="0"/>
    <xf numFmtId="167" fontId="7" fillId="0" borderId="7" applyFont="0" applyFill="0" applyBorder="0" applyAlignment="0" applyProtection="0"/>
    <xf numFmtId="0" fontId="5" fillId="0" borderId="7"/>
    <xf numFmtId="44" fontId="5" fillId="0" borderId="7" applyFont="0" applyFill="0" applyBorder="0" applyAlignment="0" applyProtection="0"/>
  </cellStyleXfs>
  <cellXfs count="1572">
    <xf numFmtId="0" fontId="0" fillId="0" borderId="0" xfId="0"/>
    <xf numFmtId="0" fontId="24" fillId="0" borderId="0" xfId="0" applyFont="1" applyAlignment="1">
      <alignment horizontal="left"/>
    </xf>
    <xf numFmtId="0" fontId="24" fillId="0" borderId="0" xfId="0" applyFont="1" applyAlignment="1">
      <alignment horizontal="left" vertical="center" wrapText="1"/>
    </xf>
    <xf numFmtId="0" fontId="24" fillId="0" borderId="0" xfId="0" applyFont="1" applyAlignment="1">
      <alignment horizontal="left" vertical="center"/>
    </xf>
    <xf numFmtId="0" fontId="25" fillId="2" borderId="4" xfId="0" applyFont="1" applyFill="1" applyBorder="1" applyAlignment="1">
      <alignment horizontal="left" vertical="center"/>
    </xf>
    <xf numFmtId="0" fontId="26" fillId="2" borderId="7" xfId="0" applyFont="1" applyFill="1" applyBorder="1"/>
    <xf numFmtId="0" fontId="26" fillId="2" borderId="7" xfId="0" applyFont="1" applyFill="1" applyBorder="1" applyAlignment="1">
      <alignment horizontal="center"/>
    </xf>
    <xf numFmtId="0" fontId="28" fillId="2" borderId="4" xfId="0" applyFont="1" applyFill="1" applyBorder="1" applyAlignment="1">
      <alignment horizontal="center" vertical="center" wrapText="1"/>
    </xf>
    <xf numFmtId="0" fontId="32" fillId="0" borderId="0" xfId="0" applyFont="1"/>
    <xf numFmtId="0" fontId="25" fillId="3" borderId="27" xfId="0" applyFont="1" applyFill="1" applyBorder="1" applyAlignment="1">
      <alignment horizontal="center" vertical="center"/>
    </xf>
    <xf numFmtId="0" fontId="25" fillId="3" borderId="28" xfId="0" applyFont="1" applyFill="1" applyBorder="1" applyAlignment="1">
      <alignment horizontal="center" vertical="center"/>
    </xf>
    <xf numFmtId="0" fontId="26" fillId="0" borderId="0" xfId="0" applyFont="1" applyAlignment="1">
      <alignment vertical="center"/>
    </xf>
    <xf numFmtId="14" fontId="26" fillId="0" borderId="4" xfId="0" applyNumberFormat="1" applyFont="1" applyBorder="1" applyAlignment="1">
      <alignment horizontal="center" vertical="center"/>
    </xf>
    <xf numFmtId="0" fontId="24" fillId="0" borderId="4" xfId="0" applyFont="1" applyBorder="1" applyAlignment="1">
      <alignment horizontal="center" vertical="center"/>
    </xf>
    <xf numFmtId="14" fontId="29" fillId="0" borderId="4" xfId="0" applyNumberFormat="1" applyFont="1" applyBorder="1" applyAlignment="1">
      <alignment horizontal="center" vertical="center"/>
    </xf>
    <xf numFmtId="0" fontId="24" fillId="0" borderId="4" xfId="0" applyFont="1" applyBorder="1"/>
    <xf numFmtId="0" fontId="24" fillId="0" borderId="4" xfId="0" applyFont="1" applyBorder="1" applyAlignment="1">
      <alignment horizontal="center" wrapText="1"/>
    </xf>
    <xf numFmtId="0" fontId="25" fillId="3" borderId="4" xfId="0" applyFont="1" applyFill="1" applyBorder="1" applyAlignment="1">
      <alignment horizontal="center" vertical="center"/>
    </xf>
    <xf numFmtId="0" fontId="25" fillId="3" borderId="4" xfId="0" applyFont="1" applyFill="1" applyBorder="1" applyAlignment="1">
      <alignment vertical="center"/>
    </xf>
    <xf numFmtId="0" fontId="35" fillId="4" borderId="4" xfId="0" applyFont="1" applyFill="1" applyBorder="1" applyAlignment="1">
      <alignment vertical="center"/>
    </xf>
    <xf numFmtId="0" fontId="35" fillId="4" borderId="4" xfId="0" applyFont="1" applyFill="1" applyBorder="1" applyAlignment="1">
      <alignment horizontal="center" vertical="center"/>
    </xf>
    <xf numFmtId="49" fontId="36" fillId="0" borderId="4" xfId="0" applyNumberFormat="1" applyFont="1" applyBorder="1" applyAlignment="1">
      <alignment vertical="center" wrapText="1"/>
    </xf>
    <xf numFmtId="3" fontId="36"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0" fontId="28" fillId="2" borderId="40" xfId="0" applyFont="1" applyFill="1" applyBorder="1" applyAlignment="1">
      <alignment horizontal="center" vertical="center" wrapText="1"/>
    </xf>
    <xf numFmtId="0" fontId="0" fillId="0" borderId="29" xfId="0" applyBorder="1"/>
    <xf numFmtId="0" fontId="0" fillId="0" borderId="29" xfId="0" applyBorder="1" applyAlignment="1">
      <alignment horizontal="justify" vertical="top"/>
    </xf>
    <xf numFmtId="0" fontId="32" fillId="0" borderId="29" xfId="0" applyFont="1" applyBorder="1"/>
    <xf numFmtId="3" fontId="0" fillId="0" borderId="29" xfId="0" applyNumberFormat="1" applyBorder="1" applyAlignment="1">
      <alignment horizontal="center" vertical="top"/>
    </xf>
    <xf numFmtId="0" fontId="48" fillId="7" borderId="45" xfId="0" applyFont="1" applyFill="1" applyBorder="1" applyAlignment="1">
      <alignment horizontal="center" vertical="center" wrapText="1"/>
    </xf>
    <xf numFmtId="0" fontId="50" fillId="0" borderId="0" xfId="0" applyFont="1" applyAlignment="1">
      <alignment horizontal="left" vertical="center" wrapText="1"/>
    </xf>
    <xf numFmtId="0" fontId="51" fillId="0" borderId="0" xfId="0" applyFont="1" applyAlignment="1">
      <alignment horizontal="left" vertical="center" wrapText="1"/>
    </xf>
    <xf numFmtId="0" fontId="24" fillId="8" borderId="29" xfId="0" applyFont="1" applyFill="1" applyBorder="1" applyAlignment="1">
      <alignment horizontal="left" vertical="center" wrapText="1"/>
    </xf>
    <xf numFmtId="0" fontId="24" fillId="8" borderId="29" xfId="0" applyFont="1" applyFill="1" applyBorder="1" applyAlignment="1">
      <alignment horizontal="left" vertical="center"/>
    </xf>
    <xf numFmtId="0" fontId="24" fillId="5" borderId="41" xfId="0" applyFont="1" applyFill="1" applyBorder="1" applyAlignment="1">
      <alignment horizontal="center" vertical="center"/>
    </xf>
    <xf numFmtId="0" fontId="24" fillId="5" borderId="43" xfId="0" applyFont="1" applyFill="1" applyBorder="1" applyAlignment="1">
      <alignment horizontal="center" vertical="center"/>
    </xf>
    <xf numFmtId="0" fontId="24" fillId="5" borderId="30" xfId="0" applyFont="1" applyFill="1" applyBorder="1" applyAlignment="1">
      <alignment horizontal="center" vertical="center"/>
    </xf>
    <xf numFmtId="0" fontId="50" fillId="8" borderId="29" xfId="0" applyFont="1" applyFill="1" applyBorder="1" applyAlignment="1">
      <alignment horizontal="left" vertical="center" wrapText="1"/>
    </xf>
    <xf numFmtId="0" fontId="51" fillId="8" borderId="29" xfId="0" applyFont="1" applyFill="1" applyBorder="1" applyAlignment="1">
      <alignment horizontal="left" vertical="center" wrapText="1"/>
    </xf>
    <xf numFmtId="0" fontId="0" fillId="0" borderId="29" xfId="0" applyBorder="1" applyAlignment="1">
      <alignment horizontal="center" vertical="top"/>
    </xf>
    <xf numFmtId="0" fontId="0" fillId="0" borderId="0" xfId="0" applyAlignment="1">
      <alignment horizontal="center" vertical="top"/>
    </xf>
    <xf numFmtId="14" fontId="0" fillId="0" borderId="0" xfId="0" applyNumberFormat="1"/>
    <xf numFmtId="0" fontId="26" fillId="0" borderId="29" xfId="0" applyFont="1" applyBorder="1" applyAlignment="1">
      <alignment horizontal="justify" vertical="top"/>
    </xf>
    <xf numFmtId="0" fontId="64" fillId="0" borderId="47" xfId="0" applyFont="1" applyBorder="1" applyAlignment="1">
      <alignment horizontal="center" vertical="top" wrapText="1"/>
    </xf>
    <xf numFmtId="0" fontId="61" fillId="0" borderId="29" xfId="1" applyFont="1" applyBorder="1" applyAlignment="1">
      <alignment horizontal="justify" vertical="top" wrapText="1"/>
    </xf>
    <xf numFmtId="0" fontId="54" fillId="0" borderId="29" xfId="0" applyFont="1" applyBorder="1" applyAlignment="1">
      <alignment horizontal="justify" vertical="top"/>
    </xf>
    <xf numFmtId="0" fontId="32" fillId="0" borderId="29" xfId="0" applyFont="1" applyBorder="1" applyAlignment="1">
      <alignment horizontal="center" vertical="top"/>
    </xf>
    <xf numFmtId="0" fontId="32" fillId="0" borderId="29" xfId="0" applyFont="1" applyBorder="1" applyAlignment="1">
      <alignment vertical="top"/>
    </xf>
    <xf numFmtId="0" fontId="58" fillId="0" borderId="29" xfId="0" applyFont="1" applyBorder="1" applyAlignment="1">
      <alignment vertical="top"/>
    </xf>
    <xf numFmtId="0" fontId="58" fillId="0" borderId="29" xfId="0" applyFont="1" applyBorder="1" applyAlignment="1">
      <alignment wrapText="1"/>
    </xf>
    <xf numFmtId="0" fontId="64" fillId="0" borderId="46" xfId="0" applyFont="1" applyBorder="1" applyAlignment="1">
      <alignment horizontal="center" vertical="top" wrapText="1"/>
    </xf>
    <xf numFmtId="0" fontId="0" fillId="0" borderId="29" xfId="0" applyBorder="1" applyAlignment="1">
      <alignment wrapText="1"/>
    </xf>
    <xf numFmtId="0" fontId="16" fillId="0" borderId="29" xfId="0" applyFont="1" applyBorder="1" applyAlignment="1">
      <alignment vertical="top" wrapText="1"/>
    </xf>
    <xf numFmtId="0" fontId="0" fillId="0" borderId="29" xfId="0" applyBorder="1" applyAlignment="1">
      <alignment vertical="top" wrapText="1"/>
    </xf>
    <xf numFmtId="0" fontId="17" fillId="0" borderId="29" xfId="0" applyFont="1" applyBorder="1" applyAlignment="1">
      <alignment horizontal="center" vertical="top"/>
    </xf>
    <xf numFmtId="0" fontId="16" fillId="0" borderId="36" xfId="0" applyFont="1" applyBorder="1" applyAlignment="1">
      <alignment horizontal="center" vertical="top"/>
    </xf>
    <xf numFmtId="0" fontId="17" fillId="0" borderId="36" xfId="0" applyFont="1" applyBorder="1" applyAlignment="1">
      <alignment horizontal="center" vertical="top"/>
    </xf>
    <xf numFmtId="0" fontId="44" fillId="0" borderId="29" xfId="1" applyFont="1" applyBorder="1" applyAlignment="1">
      <alignment horizontal="justify" vertical="top" wrapText="1"/>
    </xf>
    <xf numFmtId="0" fontId="0" fillId="0" borderId="0" xfId="0" applyAlignment="1">
      <alignment vertical="top"/>
    </xf>
    <xf numFmtId="0" fontId="0" fillId="0" borderId="29" xfId="0" applyBorder="1" applyAlignment="1">
      <alignment horizontal="left" vertical="top"/>
    </xf>
    <xf numFmtId="0" fontId="0" fillId="0" borderId="29" xfId="0" applyBorder="1" applyAlignment="1">
      <alignment horizontal="left" vertical="top" wrapText="1"/>
    </xf>
    <xf numFmtId="0" fontId="16" fillId="0" borderId="29" xfId="0" applyFont="1" applyBorder="1" applyAlignment="1">
      <alignment horizontal="center" vertical="top"/>
    </xf>
    <xf numFmtId="0" fontId="0" fillId="0" borderId="29" xfId="0" applyBorder="1" applyAlignment="1">
      <alignment vertical="top"/>
    </xf>
    <xf numFmtId="49" fontId="16" fillId="0" borderId="29" xfId="0" applyNumberFormat="1" applyFont="1" applyBorder="1" applyAlignment="1">
      <alignment vertical="top" wrapText="1"/>
    </xf>
    <xf numFmtId="0" fontId="62" fillId="0" borderId="0" xfId="0" applyFont="1" applyAlignment="1">
      <alignment vertical="top" wrapText="1"/>
    </xf>
    <xf numFmtId="0" fontId="16" fillId="0" borderId="29" xfId="0" applyFont="1" applyBorder="1" applyAlignment="1">
      <alignment wrapText="1"/>
    </xf>
    <xf numFmtId="0" fontId="17" fillId="0" borderId="29" xfId="0" applyFont="1" applyBorder="1" applyAlignment="1">
      <alignment horizontal="left" vertical="top"/>
    </xf>
    <xf numFmtId="0" fontId="44" fillId="0" borderId="29" xfId="1" applyFont="1" applyBorder="1" applyAlignment="1">
      <alignment horizontal="left" vertical="top" wrapText="1"/>
    </xf>
    <xf numFmtId="0" fontId="25" fillId="10" borderId="4" xfId="0" applyFont="1" applyFill="1" applyBorder="1" applyAlignment="1">
      <alignment horizontal="justify" vertical="top"/>
    </xf>
    <xf numFmtId="0" fontId="0" fillId="11" borderId="0" xfId="0" applyFill="1"/>
    <xf numFmtId="0" fontId="23" fillId="11" borderId="22" xfId="0" applyFont="1" applyFill="1" applyBorder="1"/>
    <xf numFmtId="0" fontId="23" fillId="11" borderId="23" xfId="0" applyFont="1" applyFill="1" applyBorder="1"/>
    <xf numFmtId="0" fontId="28" fillId="10" borderId="40"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8" fillId="11" borderId="29"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49" fillId="11" borderId="29" xfId="0" applyFont="1" applyFill="1" applyBorder="1" applyAlignment="1">
      <alignment horizontal="center" vertical="center" wrapText="1"/>
    </xf>
    <xf numFmtId="0" fontId="0" fillId="11" borderId="0" xfId="0" applyFill="1" applyAlignment="1">
      <alignment horizontal="center" vertical="top"/>
    </xf>
    <xf numFmtId="0" fontId="0" fillId="11" borderId="0" xfId="0" applyFill="1" applyAlignment="1">
      <alignment horizontal="center"/>
    </xf>
    <xf numFmtId="0" fontId="0" fillId="11" borderId="0" xfId="0" applyFill="1" applyAlignment="1">
      <alignment vertical="top"/>
    </xf>
    <xf numFmtId="0" fontId="32" fillId="11" borderId="0" xfId="0" applyFont="1" applyFill="1" applyAlignment="1">
      <alignment horizontal="center" vertical="top"/>
    </xf>
    <xf numFmtId="0" fontId="32" fillId="11" borderId="0" xfId="0" applyFont="1" applyFill="1" applyAlignment="1">
      <alignment horizontal="center" vertical="center"/>
    </xf>
    <xf numFmtId="0" fontId="0" fillId="11" borderId="0" xfId="0" applyFill="1" applyAlignment="1">
      <alignment horizontal="justify" vertical="top"/>
    </xf>
    <xf numFmtId="0" fontId="0" fillId="11" borderId="0" xfId="0" applyFill="1" applyAlignment="1">
      <alignment horizontal="center" vertical="center"/>
    </xf>
    <xf numFmtId="0" fontId="28" fillId="0" borderId="29" xfId="0" applyFont="1" applyBorder="1" applyAlignment="1">
      <alignment horizontal="center" vertical="center" wrapText="1"/>
    </xf>
    <xf numFmtId="3" fontId="0" fillId="0" borderId="0" xfId="0" applyNumberFormat="1" applyAlignment="1">
      <alignment horizontal="center" vertical="top"/>
    </xf>
    <xf numFmtId="3" fontId="28" fillId="12" borderId="40" xfId="0" applyNumberFormat="1" applyFont="1" applyFill="1" applyBorder="1" applyAlignment="1">
      <alignment horizontal="center" vertical="center" wrapText="1"/>
    </xf>
    <xf numFmtId="0" fontId="28" fillId="13" borderId="40" xfId="0" applyFont="1" applyFill="1" applyBorder="1" applyAlignment="1">
      <alignment horizontal="center" vertical="center" wrapText="1"/>
    </xf>
    <xf numFmtId="0" fontId="58" fillId="0" borderId="29" xfId="0" applyFont="1" applyBorder="1"/>
    <xf numFmtId="0" fontId="58" fillId="0" borderId="29" xfId="0" applyFont="1" applyBorder="1" applyAlignment="1">
      <alignment horizontal="left" vertical="top"/>
    </xf>
    <xf numFmtId="0" fontId="68" fillId="2" borderId="29" xfId="0" applyFont="1" applyFill="1" applyBorder="1" applyAlignment="1">
      <alignment horizontal="justify" vertical="top"/>
    </xf>
    <xf numFmtId="0" fontId="0" fillId="0" borderId="29" xfId="0" applyBorder="1" applyAlignment="1">
      <alignment horizontal="center" vertical="center"/>
    </xf>
    <xf numFmtId="3" fontId="0" fillId="0" borderId="29" xfId="0" applyNumberFormat="1" applyBorder="1" applyAlignment="1">
      <alignment horizontal="justify" vertical="top"/>
    </xf>
    <xf numFmtId="0" fontId="0" fillId="0" borderId="29" xfId="0" applyBorder="1" applyAlignment="1">
      <alignment horizontal="center" vertical="center" wrapText="1"/>
    </xf>
    <xf numFmtId="0" fontId="60" fillId="0" borderId="48" xfId="0" applyFont="1" applyBorder="1" applyAlignment="1" applyProtection="1">
      <alignment horizontal="justify" vertical="center" wrapText="1"/>
      <protection locked="0"/>
    </xf>
    <xf numFmtId="0" fontId="60" fillId="0" borderId="49" xfId="0" applyFont="1" applyBorder="1" applyAlignment="1" applyProtection="1">
      <alignment horizontal="justify" vertical="center" wrapText="1"/>
      <protection locked="0"/>
    </xf>
    <xf numFmtId="0" fontId="66" fillId="0" borderId="0" xfId="0" applyFont="1"/>
    <xf numFmtId="0" fontId="0" fillId="15" borderId="34" xfId="0" applyFill="1" applyBorder="1" applyAlignment="1">
      <alignment horizontal="justify" vertical="top"/>
    </xf>
    <xf numFmtId="0" fontId="0" fillId="15" borderId="33" xfId="0" applyFill="1" applyBorder="1" applyAlignment="1">
      <alignment horizontal="justify" vertical="top"/>
    </xf>
    <xf numFmtId="1" fontId="0" fillId="15" borderId="33" xfId="0" applyNumberFormat="1" applyFill="1" applyBorder="1" applyAlignment="1">
      <alignment horizontal="justify" vertical="top"/>
    </xf>
    <xf numFmtId="0" fontId="29" fillId="15" borderId="44" xfId="0" applyFont="1" applyFill="1" applyBorder="1" applyAlignment="1">
      <alignment horizontal="justify" vertical="top"/>
    </xf>
    <xf numFmtId="0" fontId="29" fillId="15" borderId="44" xfId="0" applyFont="1" applyFill="1" applyBorder="1" applyAlignment="1">
      <alignment horizontal="center" vertical="center"/>
    </xf>
    <xf numFmtId="0" fontId="29" fillId="15" borderId="29" xfId="0" applyFont="1" applyFill="1" applyBorder="1" applyAlignment="1">
      <alignment horizontal="justify" vertical="center"/>
    </xf>
    <xf numFmtId="0" fontId="29" fillId="15" borderId="29" xfId="0" applyFont="1" applyFill="1" applyBorder="1" applyAlignment="1">
      <alignment horizontal="center" vertical="top"/>
    </xf>
    <xf numFmtId="3" fontId="0" fillId="15" borderId="29" xfId="0" applyNumberFormat="1" applyFill="1" applyBorder="1" applyAlignment="1">
      <alignment horizontal="justify" vertical="center"/>
    </xf>
    <xf numFmtId="14" fontId="0" fillId="15" borderId="29" xfId="0" applyNumberFormat="1" applyFill="1" applyBorder="1" applyAlignment="1">
      <alignment horizontal="center" vertical="center"/>
    </xf>
    <xf numFmtId="0" fontId="0" fillId="15" borderId="29" xfId="0" applyFill="1" applyBorder="1" applyAlignment="1">
      <alignment horizontal="center" vertical="center"/>
    </xf>
    <xf numFmtId="3" fontId="0" fillId="15" borderId="29" xfId="0" applyNumberFormat="1" applyFill="1" applyBorder="1" applyAlignment="1">
      <alignment horizontal="center" vertical="center"/>
    </xf>
    <xf numFmtId="0" fontId="0" fillId="15" borderId="29" xfId="0" applyFill="1" applyBorder="1" applyAlignment="1">
      <alignment vertical="center"/>
    </xf>
    <xf numFmtId="165" fontId="70" fillId="15" borderId="29" xfId="13" applyNumberFormat="1" applyFont="1" applyFill="1" applyBorder="1" applyAlignment="1">
      <alignment horizontal="justify" vertical="center" wrapText="1"/>
    </xf>
    <xf numFmtId="0" fontId="0" fillId="15" borderId="29" xfId="0" applyFill="1" applyBorder="1"/>
    <xf numFmtId="165" fontId="70" fillId="15" borderId="29" xfId="13" applyNumberFormat="1" applyFont="1" applyFill="1" applyBorder="1" applyAlignment="1">
      <alignment horizontal="right" vertical="center" wrapText="1"/>
    </xf>
    <xf numFmtId="0" fontId="0" fillId="15" borderId="29" xfId="0" applyFill="1" applyBorder="1" applyAlignment="1">
      <alignment horizontal="justify" vertical="center"/>
    </xf>
    <xf numFmtId="0" fontId="0" fillId="15" borderId="7" xfId="0" applyFill="1" applyBorder="1" applyAlignment="1">
      <alignment horizontal="justify" vertical="top"/>
    </xf>
    <xf numFmtId="0" fontId="0" fillId="15" borderId="37" xfId="0" applyFill="1" applyBorder="1" applyAlignment="1">
      <alignment horizontal="justify" vertical="top"/>
    </xf>
    <xf numFmtId="1" fontId="0" fillId="15" borderId="37" xfId="0" applyNumberFormat="1" applyFill="1" applyBorder="1" applyAlignment="1">
      <alignment horizontal="justify" vertical="top"/>
    </xf>
    <xf numFmtId="0" fontId="0" fillId="15" borderId="37" xfId="0" applyFill="1" applyBorder="1"/>
    <xf numFmtId="0" fontId="29" fillId="15" borderId="42" xfId="0" applyFont="1" applyFill="1" applyBorder="1" applyAlignment="1">
      <alignment vertical="top"/>
    </xf>
    <xf numFmtId="0" fontId="29" fillId="15" borderId="29" xfId="0" applyFont="1" applyFill="1" applyBorder="1" applyAlignment="1">
      <alignment horizontal="justify" vertical="top"/>
    </xf>
    <xf numFmtId="0" fontId="0" fillId="15" borderId="35" xfId="0" applyFill="1" applyBorder="1" applyAlignment="1">
      <alignment horizontal="justify" vertical="top"/>
    </xf>
    <xf numFmtId="0" fontId="0" fillId="15" borderId="7" xfId="0" applyFill="1" applyBorder="1"/>
    <xf numFmtId="0" fontId="0" fillId="15" borderId="36" xfId="0" applyFill="1" applyBorder="1"/>
    <xf numFmtId="0" fontId="24" fillId="15" borderId="44" xfId="0" applyFont="1" applyFill="1" applyBorder="1" applyAlignment="1">
      <alignment horizontal="justify" vertical="top"/>
    </xf>
    <xf numFmtId="0" fontId="70" fillId="15" borderId="29" xfId="0" applyFont="1" applyFill="1" applyBorder="1" applyAlignment="1">
      <alignment vertical="center" wrapText="1"/>
    </xf>
    <xf numFmtId="0" fontId="0" fillId="15" borderId="38" xfId="0" applyFill="1" applyBorder="1" applyAlignment="1">
      <alignment horizontal="justify" vertical="top"/>
    </xf>
    <xf numFmtId="0" fontId="24" fillId="15" borderId="36" xfId="0" applyFont="1" applyFill="1" applyBorder="1" applyAlignment="1">
      <alignment horizontal="justify" vertical="top"/>
    </xf>
    <xf numFmtId="0" fontId="29" fillId="15" borderId="36" xfId="0" applyFont="1" applyFill="1" applyBorder="1" applyAlignment="1">
      <alignment horizontal="center" vertical="center"/>
    </xf>
    <xf numFmtId="0" fontId="29" fillId="15" borderId="37" xfId="0" applyFont="1" applyFill="1" applyBorder="1" applyAlignment="1">
      <alignment horizontal="justify" vertical="center"/>
    </xf>
    <xf numFmtId="0" fontId="24" fillId="15" borderId="36" xfId="0" applyFont="1" applyFill="1" applyBorder="1" applyAlignment="1">
      <alignment horizontal="center" vertical="top"/>
    </xf>
    <xf numFmtId="3" fontId="29" fillId="15" borderId="38" xfId="0" applyNumberFormat="1" applyFont="1" applyFill="1" applyBorder="1" applyAlignment="1">
      <alignment horizontal="center" vertical="center"/>
    </xf>
    <xf numFmtId="14" fontId="29" fillId="15" borderId="36" xfId="0" applyNumberFormat="1" applyFont="1" applyFill="1" applyBorder="1" applyAlignment="1">
      <alignment horizontal="center" vertical="center"/>
    </xf>
    <xf numFmtId="3" fontId="29" fillId="15" borderId="36" xfId="0" applyNumberFormat="1" applyFont="1" applyFill="1" applyBorder="1" applyAlignment="1">
      <alignment horizontal="center" vertical="center"/>
    </xf>
    <xf numFmtId="0" fontId="0" fillId="15" borderId="31" xfId="0" applyFill="1" applyBorder="1" applyAlignment="1">
      <alignment horizontal="justify" vertical="top"/>
    </xf>
    <xf numFmtId="0" fontId="24" fillId="15" borderId="42" xfId="0" applyFont="1" applyFill="1" applyBorder="1" applyAlignment="1">
      <alignment horizontal="justify" vertical="top"/>
    </xf>
    <xf numFmtId="0" fontId="24" fillId="15" borderId="42" xfId="0" applyFont="1" applyFill="1" applyBorder="1" applyAlignment="1">
      <alignment horizontal="center" vertical="top"/>
    </xf>
    <xf numFmtId="0" fontId="24" fillId="15" borderId="42" xfId="0" applyFont="1" applyFill="1" applyBorder="1" applyAlignment="1">
      <alignment horizontal="left" vertical="top"/>
    </xf>
    <xf numFmtId="0" fontId="0" fillId="6" borderId="7" xfId="0" applyFill="1" applyBorder="1" applyAlignment="1">
      <alignment horizontal="justify" vertical="top"/>
    </xf>
    <xf numFmtId="0" fontId="0" fillId="6" borderId="33" xfId="0" applyFill="1" applyBorder="1" applyAlignment="1">
      <alignment horizontal="justify" vertical="top"/>
    </xf>
    <xf numFmtId="1" fontId="0" fillId="6" borderId="44" xfId="0" applyNumberFormat="1" applyFill="1" applyBorder="1" applyAlignment="1">
      <alignment horizontal="justify" vertical="top"/>
    </xf>
    <xf numFmtId="0" fontId="0" fillId="6" borderId="35" xfId="0" applyFill="1" applyBorder="1" applyAlignment="1">
      <alignment horizontal="justify" vertical="top"/>
    </xf>
    <xf numFmtId="0" fontId="0" fillId="6" borderId="44" xfId="0" applyFill="1" applyBorder="1" applyAlignment="1">
      <alignment horizontal="justify" vertical="top"/>
    </xf>
    <xf numFmtId="0" fontId="29" fillId="6" borderId="29" xfId="0" applyFont="1" applyFill="1" applyBorder="1" applyAlignment="1">
      <alignment horizontal="justify" vertical="center"/>
    </xf>
    <xf numFmtId="0" fontId="0" fillId="6" borderId="29" xfId="0" applyFill="1" applyBorder="1" applyAlignment="1">
      <alignment horizontal="justify" vertical="center"/>
    </xf>
    <xf numFmtId="3" fontId="70" fillId="6" borderId="29" xfId="13" applyNumberFormat="1" applyFont="1" applyFill="1" applyBorder="1" applyAlignment="1">
      <alignment horizontal="center" vertical="center" wrapText="1"/>
    </xf>
    <xf numFmtId="14" fontId="0" fillId="6" borderId="29" xfId="0" applyNumberFormat="1" applyFill="1" applyBorder="1" applyAlignment="1">
      <alignment horizontal="center" vertical="center"/>
    </xf>
    <xf numFmtId="0" fontId="0" fillId="6" borderId="29" xfId="0" applyFill="1" applyBorder="1"/>
    <xf numFmtId="3" fontId="0" fillId="6" borderId="29" xfId="0" applyNumberFormat="1" applyFill="1" applyBorder="1" applyAlignment="1">
      <alignment horizontal="center" vertical="top"/>
    </xf>
    <xf numFmtId="0" fontId="0" fillId="6" borderId="29" xfId="0" applyFill="1" applyBorder="1" applyAlignment="1">
      <alignment horizontal="justify" vertical="top"/>
    </xf>
    <xf numFmtId="0" fontId="0" fillId="6" borderId="7" xfId="0" applyFill="1" applyBorder="1"/>
    <xf numFmtId="0" fontId="0" fillId="6" borderId="37" xfId="0" applyFill="1" applyBorder="1"/>
    <xf numFmtId="1" fontId="0" fillId="6" borderId="36" xfId="0" applyNumberFormat="1" applyFill="1" applyBorder="1" applyAlignment="1">
      <alignment horizontal="justify" vertical="top"/>
    </xf>
    <xf numFmtId="0" fontId="0" fillId="6" borderId="38" xfId="0" applyFill="1" applyBorder="1"/>
    <xf numFmtId="0" fontId="0" fillId="6" borderId="42" xfId="0" applyFill="1" applyBorder="1"/>
    <xf numFmtId="3" fontId="0" fillId="6" borderId="29" xfId="0" applyNumberFormat="1" applyFill="1" applyBorder="1" applyAlignment="1">
      <alignment horizontal="center" vertical="center"/>
    </xf>
    <xf numFmtId="0" fontId="0" fillId="6" borderId="39" xfId="0" applyFill="1" applyBorder="1" applyAlignment="1">
      <alignment horizontal="justify" vertical="top"/>
    </xf>
    <xf numFmtId="1" fontId="0" fillId="6" borderId="42" xfId="0" applyNumberFormat="1" applyFill="1" applyBorder="1" applyAlignment="1">
      <alignment horizontal="justify" vertical="top"/>
    </xf>
    <xf numFmtId="1" fontId="0" fillId="6" borderId="39" xfId="0" applyNumberFormat="1" applyFill="1" applyBorder="1" applyAlignment="1">
      <alignment horizontal="justify" vertical="top"/>
    </xf>
    <xf numFmtId="0" fontId="0" fillId="6" borderId="42" xfId="0" applyFill="1" applyBorder="1" applyAlignment="1">
      <alignment horizontal="justify" vertical="top"/>
    </xf>
    <xf numFmtId="0" fontId="0" fillId="16" borderId="38" xfId="0" applyFill="1" applyBorder="1" applyAlignment="1">
      <alignment horizontal="justify" vertical="top"/>
    </xf>
    <xf numFmtId="0" fontId="0" fillId="16" borderId="36" xfId="0" applyFill="1" applyBorder="1" applyAlignment="1">
      <alignment horizontal="justify" vertical="top"/>
    </xf>
    <xf numFmtId="1" fontId="0" fillId="16" borderId="38" xfId="0" applyNumberFormat="1" applyFill="1" applyBorder="1" applyAlignment="1">
      <alignment horizontal="justify" vertical="top"/>
    </xf>
    <xf numFmtId="0" fontId="0" fillId="16" borderId="37" xfId="0" applyFill="1" applyBorder="1" applyAlignment="1">
      <alignment horizontal="justify" vertical="top" wrapText="1"/>
    </xf>
    <xf numFmtId="0" fontId="29" fillId="16" borderId="41" xfId="0" applyFont="1" applyFill="1" applyBorder="1" applyAlignment="1">
      <alignment horizontal="justify" vertical="top"/>
    </xf>
    <xf numFmtId="0" fontId="29" fillId="16" borderId="41" xfId="0" applyFont="1" applyFill="1" applyBorder="1" applyAlignment="1">
      <alignment horizontal="center" vertical="center" wrapText="1"/>
    </xf>
    <xf numFmtId="0" fontId="28" fillId="16" borderId="41" xfId="0" applyFont="1" applyFill="1" applyBorder="1" applyAlignment="1">
      <alignment horizontal="center" vertical="center" wrapText="1"/>
    </xf>
    <xf numFmtId="14" fontId="0" fillId="16" borderId="29" xfId="0" applyNumberFormat="1" applyFill="1" applyBorder="1" applyAlignment="1">
      <alignment horizontal="center" vertical="center"/>
    </xf>
    <xf numFmtId="0" fontId="0" fillId="16" borderId="29" xfId="0" applyFill="1" applyBorder="1" applyAlignment="1">
      <alignment horizontal="center" vertical="center"/>
    </xf>
    <xf numFmtId="0" fontId="0" fillId="16" borderId="29" xfId="0" applyFill="1" applyBorder="1" applyAlignment="1">
      <alignment horizontal="center" vertical="center" wrapText="1"/>
    </xf>
    <xf numFmtId="0" fontId="0" fillId="16" borderId="29" xfId="0" applyFill="1" applyBorder="1"/>
    <xf numFmtId="3" fontId="0" fillId="16" borderId="29" xfId="0" applyNumberFormat="1" applyFill="1" applyBorder="1" applyAlignment="1">
      <alignment horizontal="center" vertical="center"/>
    </xf>
    <xf numFmtId="0" fontId="0" fillId="16" borderId="29" xfId="0" applyFill="1" applyBorder="1" applyAlignment="1">
      <alignment horizontal="justify" vertical="top"/>
    </xf>
    <xf numFmtId="0" fontId="0" fillId="16" borderId="7" xfId="0" applyFill="1" applyBorder="1" applyAlignment="1">
      <alignment horizontal="justify" vertical="top"/>
    </xf>
    <xf numFmtId="0" fontId="0" fillId="16" borderId="37" xfId="0" applyFill="1" applyBorder="1" applyAlignment="1">
      <alignment horizontal="justify" vertical="top"/>
    </xf>
    <xf numFmtId="3" fontId="0" fillId="16" borderId="29" xfId="0" applyNumberFormat="1" applyFill="1" applyBorder="1" applyAlignment="1">
      <alignment horizontal="center" vertical="top"/>
    </xf>
    <xf numFmtId="0" fontId="0" fillId="16" borderId="7" xfId="0" applyFill="1" applyBorder="1"/>
    <xf numFmtId="0" fontId="0" fillId="16" borderId="36" xfId="0" applyFill="1" applyBorder="1"/>
    <xf numFmtId="0" fontId="0" fillId="16" borderId="32" xfId="0" applyFill="1" applyBorder="1" applyAlignment="1">
      <alignment horizontal="justify" vertical="top"/>
    </xf>
    <xf numFmtId="0" fontId="0" fillId="16" borderId="42" xfId="0" applyFill="1" applyBorder="1" applyAlignment="1">
      <alignment horizontal="justify" vertical="top"/>
    </xf>
    <xf numFmtId="0" fontId="0" fillId="16" borderId="43" xfId="0" applyFill="1" applyBorder="1" applyAlignment="1">
      <alignment horizontal="justify" vertical="top"/>
    </xf>
    <xf numFmtId="0" fontId="0" fillId="16" borderId="38" xfId="0" applyFill="1" applyBorder="1"/>
    <xf numFmtId="0" fontId="29" fillId="16" borderId="29" xfId="0" applyFont="1" applyFill="1" applyBorder="1" applyAlignment="1">
      <alignment horizontal="justify" vertical="top"/>
    </xf>
    <xf numFmtId="0" fontId="0" fillId="16" borderId="34" xfId="0" applyFill="1" applyBorder="1" applyAlignment="1">
      <alignment horizontal="justify" vertical="top"/>
    </xf>
    <xf numFmtId="0" fontId="0" fillId="16" borderId="42" xfId="0" applyFill="1" applyBorder="1"/>
    <xf numFmtId="0" fontId="0" fillId="16" borderId="37" xfId="0" applyFill="1" applyBorder="1"/>
    <xf numFmtId="0" fontId="0" fillId="16" borderId="44" xfId="0" applyFill="1" applyBorder="1" applyAlignment="1">
      <alignment horizontal="justify" vertical="top"/>
    </xf>
    <xf numFmtId="0" fontId="0" fillId="14" borderId="35" xfId="0" applyFill="1" applyBorder="1" applyAlignment="1">
      <alignment horizontal="justify" vertical="top"/>
    </xf>
    <xf numFmtId="0" fontId="0" fillId="14" borderId="44" xfId="0" applyFill="1" applyBorder="1" applyAlignment="1">
      <alignment horizontal="justify" vertical="top"/>
    </xf>
    <xf numFmtId="1" fontId="0" fillId="14" borderId="44" xfId="0" applyNumberFormat="1" applyFill="1" applyBorder="1" applyAlignment="1">
      <alignment horizontal="justify" vertical="top"/>
    </xf>
    <xf numFmtId="0" fontId="0" fillId="14" borderId="36" xfId="0" applyFill="1" applyBorder="1" applyAlignment="1">
      <alignment horizontal="justify" vertical="top"/>
    </xf>
    <xf numFmtId="0" fontId="0" fillId="14" borderId="29" xfId="0" applyFill="1" applyBorder="1"/>
    <xf numFmtId="14" fontId="0" fillId="14" borderId="29" xfId="0" applyNumberFormat="1" applyFill="1" applyBorder="1"/>
    <xf numFmtId="3" fontId="0" fillId="14" borderId="29" xfId="0" applyNumberFormat="1" applyFill="1" applyBorder="1"/>
    <xf numFmtId="0" fontId="0" fillId="14" borderId="29" xfId="0" applyFill="1" applyBorder="1" applyAlignment="1">
      <alignment vertical="center" wrapText="1"/>
    </xf>
    <xf numFmtId="3" fontId="0" fillId="14" borderId="29" xfId="0" applyNumberFormat="1" applyFill="1" applyBorder="1" applyAlignment="1">
      <alignment horizontal="center" vertical="top"/>
    </xf>
    <xf numFmtId="0" fontId="0" fillId="14" borderId="29" xfId="0" applyFill="1" applyBorder="1" applyAlignment="1">
      <alignment horizontal="justify" vertical="top"/>
    </xf>
    <xf numFmtId="0" fontId="0" fillId="14" borderId="38" xfId="0" applyFill="1" applyBorder="1" applyAlignment="1">
      <alignment horizontal="justify" vertical="top"/>
    </xf>
    <xf numFmtId="0" fontId="0" fillId="14" borderId="31" xfId="0" applyFill="1" applyBorder="1" applyAlignment="1">
      <alignment horizontal="justify" vertical="top"/>
    </xf>
    <xf numFmtId="0" fontId="0" fillId="14" borderId="42" xfId="0" applyFill="1" applyBorder="1" applyAlignment="1">
      <alignment horizontal="justify" vertical="top"/>
    </xf>
    <xf numFmtId="0" fontId="0" fillId="17" borderId="33" xfId="0" applyFill="1" applyBorder="1" applyAlignment="1">
      <alignment horizontal="center" vertical="center" wrapText="1"/>
    </xf>
    <xf numFmtId="0" fontId="0" fillId="17" borderId="44" xfId="0" applyFill="1" applyBorder="1" applyAlignment="1">
      <alignment horizontal="center" vertical="center" wrapText="1"/>
    </xf>
    <xf numFmtId="0" fontId="0" fillId="17" borderId="43" xfId="0" applyFill="1" applyBorder="1" applyAlignment="1">
      <alignment horizontal="justify" vertical="center" wrapText="1"/>
    </xf>
    <xf numFmtId="0" fontId="0" fillId="17" borderId="41" xfId="0" applyFill="1" applyBorder="1" applyAlignment="1">
      <alignment horizontal="justify" vertical="center" wrapText="1"/>
    </xf>
    <xf numFmtId="0" fontId="0" fillId="17" borderId="41" xfId="0" applyFill="1" applyBorder="1" applyAlignment="1">
      <alignment horizontal="center" vertical="center" wrapText="1"/>
    </xf>
    <xf numFmtId="14" fontId="0" fillId="17" borderId="41" xfId="0" applyNumberFormat="1" applyFill="1" applyBorder="1" applyAlignment="1">
      <alignment horizontal="center" vertical="center" wrapText="1"/>
    </xf>
    <xf numFmtId="166" fontId="0" fillId="17" borderId="29" xfId="0" applyNumberFormat="1" applyFill="1" applyBorder="1"/>
    <xf numFmtId="3" fontId="0" fillId="17" borderId="41" xfId="0" applyNumberFormat="1" applyFill="1" applyBorder="1" applyAlignment="1">
      <alignment horizontal="center" vertical="center" wrapText="1"/>
    </xf>
    <xf numFmtId="0" fontId="0" fillId="17" borderId="37" xfId="0" applyFill="1" applyBorder="1" applyAlignment="1">
      <alignment horizontal="center" vertical="center" wrapText="1"/>
    </xf>
    <xf numFmtId="0" fontId="0" fillId="17" borderId="36" xfId="0" applyFill="1" applyBorder="1" applyAlignment="1">
      <alignment horizontal="center" vertical="center" wrapText="1"/>
    </xf>
    <xf numFmtId="0" fontId="0" fillId="17" borderId="29" xfId="0" applyFill="1" applyBorder="1"/>
    <xf numFmtId="0" fontId="0" fillId="17" borderId="39" xfId="0" applyFill="1" applyBorder="1" applyAlignment="1">
      <alignment horizontal="center" vertical="center" wrapText="1"/>
    </xf>
    <xf numFmtId="0" fontId="0" fillId="17" borderId="42" xfId="0" applyFill="1" applyBorder="1" applyAlignment="1">
      <alignment horizontal="center" vertical="center" wrapText="1"/>
    </xf>
    <xf numFmtId="49" fontId="0" fillId="17" borderId="37" xfId="0" applyNumberFormat="1" applyFill="1" applyBorder="1" applyAlignment="1">
      <alignment horizontal="center" vertical="center" wrapText="1"/>
    </xf>
    <xf numFmtId="49" fontId="0" fillId="17" borderId="36" xfId="0" applyNumberFormat="1" applyFill="1" applyBorder="1" applyAlignment="1">
      <alignment horizontal="center" vertical="center" wrapText="1"/>
    </xf>
    <xf numFmtId="49" fontId="0" fillId="17" borderId="43" xfId="0" applyNumberFormat="1" applyFill="1" applyBorder="1" applyAlignment="1">
      <alignment horizontal="justify" vertical="center" wrapText="1"/>
    </xf>
    <xf numFmtId="49" fontId="0" fillId="17" borderId="41" xfId="0" applyNumberFormat="1" applyFill="1" applyBorder="1" applyAlignment="1">
      <alignment horizontal="justify" vertical="center" wrapText="1"/>
    </xf>
    <xf numFmtId="0" fontId="0" fillId="18" borderId="44" xfId="0" applyFill="1" applyBorder="1" applyAlignment="1">
      <alignment horizontal="justify" vertical="top"/>
    </xf>
    <xf numFmtId="0" fontId="0" fillId="18" borderId="36" xfId="0" applyFill="1" applyBorder="1" applyAlignment="1">
      <alignment horizontal="justify" vertical="top"/>
    </xf>
    <xf numFmtId="1" fontId="0" fillId="18" borderId="33" xfId="0" applyNumberFormat="1" applyFill="1" applyBorder="1" applyAlignment="1">
      <alignment horizontal="justify" vertical="top"/>
    </xf>
    <xf numFmtId="0" fontId="0" fillId="18" borderId="0" xfId="0" applyFill="1"/>
    <xf numFmtId="0" fontId="0" fillId="18" borderId="29" xfId="0" applyFill="1" applyBorder="1" applyAlignment="1">
      <alignment vertical="top" wrapText="1"/>
    </xf>
    <xf numFmtId="0" fontId="0" fillId="18" borderId="29" xfId="0" applyFill="1" applyBorder="1" applyAlignment="1">
      <alignment horizontal="center" vertical="top" wrapText="1"/>
    </xf>
    <xf numFmtId="14" fontId="0" fillId="18" borderId="29" xfId="0" applyNumberFormat="1" applyFill="1" applyBorder="1" applyAlignment="1">
      <alignment horizontal="center" vertical="top" wrapText="1"/>
    </xf>
    <xf numFmtId="3" fontId="71" fillId="18" borderId="0" xfId="0" applyNumberFormat="1" applyFont="1" applyFill="1" applyAlignment="1">
      <alignment horizontal="center" vertical="top"/>
    </xf>
    <xf numFmtId="0" fontId="0" fillId="18" borderId="29" xfId="0" applyFill="1" applyBorder="1" applyAlignment="1">
      <alignment horizontal="center" vertical="top"/>
    </xf>
    <xf numFmtId="0" fontId="0" fillId="18" borderId="29" xfId="0" applyFill="1" applyBorder="1"/>
    <xf numFmtId="0" fontId="0" fillId="18" borderId="29" xfId="0" applyFill="1" applyBorder="1" applyAlignment="1">
      <alignment horizontal="justify" vertical="top"/>
    </xf>
    <xf numFmtId="0" fontId="0" fillId="18" borderId="37" xfId="0" applyFill="1" applyBorder="1" applyAlignment="1">
      <alignment horizontal="justify" vertical="top"/>
    </xf>
    <xf numFmtId="0" fontId="0" fillId="18" borderId="41" xfId="0" applyFill="1" applyBorder="1" applyAlignment="1">
      <alignment horizontal="justify" vertical="center" wrapText="1"/>
    </xf>
    <xf numFmtId="0" fontId="0" fillId="18" borderId="29" xfId="0" applyFill="1" applyBorder="1" applyAlignment="1">
      <alignment vertical="center" wrapText="1"/>
    </xf>
    <xf numFmtId="0" fontId="0" fillId="18" borderId="42" xfId="0" applyFill="1" applyBorder="1" applyAlignment="1">
      <alignment horizontal="justify" vertical="top"/>
    </xf>
    <xf numFmtId="0" fontId="0" fillId="18" borderId="41" xfId="0" applyFill="1" applyBorder="1" applyAlignment="1">
      <alignment horizontal="justify" vertical="top" wrapText="1"/>
    </xf>
    <xf numFmtId="3" fontId="71" fillId="18" borderId="29" xfId="0" applyNumberFormat="1" applyFont="1" applyFill="1" applyBorder="1" applyAlignment="1">
      <alignment horizontal="center" vertical="top"/>
    </xf>
    <xf numFmtId="0" fontId="0" fillId="18" borderId="41" xfId="0" applyFill="1" applyBorder="1" applyAlignment="1">
      <alignment horizontal="justify" vertical="top"/>
    </xf>
    <xf numFmtId="0" fontId="0" fillId="18" borderId="39" xfId="0" applyFill="1" applyBorder="1" applyAlignment="1">
      <alignment horizontal="justify" vertical="top"/>
    </xf>
    <xf numFmtId="0" fontId="0" fillId="19" borderId="44" xfId="0" applyFill="1" applyBorder="1" applyAlignment="1">
      <alignment horizontal="justify" vertical="top"/>
    </xf>
    <xf numFmtId="0" fontId="0" fillId="19" borderId="36" xfId="0" applyFill="1" applyBorder="1" applyAlignment="1">
      <alignment horizontal="justify" vertical="top"/>
    </xf>
    <xf numFmtId="1" fontId="0" fillId="19" borderId="44" xfId="0" applyNumberFormat="1" applyFill="1" applyBorder="1" applyAlignment="1">
      <alignment horizontal="justify" vertical="top"/>
    </xf>
    <xf numFmtId="0" fontId="0" fillId="19" borderId="29" xfId="0" applyFill="1" applyBorder="1" applyAlignment="1">
      <alignment horizontal="center" vertical="top"/>
    </xf>
    <xf numFmtId="0" fontId="0" fillId="19" borderId="29" xfId="0" applyFill="1" applyBorder="1" applyAlignment="1">
      <alignment vertical="top"/>
    </xf>
    <xf numFmtId="0" fontId="0" fillId="19" borderId="29" xfId="0" applyFill="1" applyBorder="1"/>
    <xf numFmtId="0" fontId="32" fillId="19" borderId="29" xfId="0" applyFont="1" applyFill="1" applyBorder="1" applyAlignment="1">
      <alignment horizontal="center" vertical="top"/>
    </xf>
    <xf numFmtId="3" fontId="0" fillId="19" borderId="29" xfId="0" applyNumberFormat="1" applyFill="1" applyBorder="1" applyAlignment="1">
      <alignment horizontal="center" vertical="top"/>
    </xf>
    <xf numFmtId="0" fontId="0" fillId="19" borderId="29" xfId="0" applyFill="1" applyBorder="1" applyAlignment="1">
      <alignment horizontal="justify" vertical="top"/>
    </xf>
    <xf numFmtId="0" fontId="0" fillId="19" borderId="36" xfId="0" applyFill="1" applyBorder="1"/>
    <xf numFmtId="0" fontId="14" fillId="19" borderId="29" xfId="0" applyFont="1" applyFill="1" applyBorder="1" applyAlignment="1">
      <alignment vertical="top" wrapText="1"/>
    </xf>
    <xf numFmtId="0" fontId="0" fillId="19" borderId="42" xfId="0" applyFill="1" applyBorder="1" applyAlignment="1">
      <alignment horizontal="justify" vertical="top"/>
    </xf>
    <xf numFmtId="0" fontId="0" fillId="20" borderId="29" xfId="0" applyFill="1" applyBorder="1" applyAlignment="1">
      <alignment horizontal="center" vertical="top"/>
    </xf>
    <xf numFmtId="0" fontId="0" fillId="20" borderId="29" xfId="0" applyFill="1" applyBorder="1"/>
    <xf numFmtId="0" fontId="32" fillId="20" borderId="29" xfId="0" applyFont="1" applyFill="1" applyBorder="1" applyAlignment="1">
      <alignment horizontal="center" vertical="top"/>
    </xf>
    <xf numFmtId="3" fontId="0" fillId="20" borderId="29" xfId="0" applyNumberFormat="1" applyFill="1" applyBorder="1" applyAlignment="1">
      <alignment horizontal="center" vertical="top"/>
    </xf>
    <xf numFmtId="0" fontId="0" fillId="20" borderId="29" xfId="0" applyFill="1" applyBorder="1" applyAlignment="1">
      <alignment horizontal="justify" vertical="top"/>
    </xf>
    <xf numFmtId="0" fontId="14" fillId="20" borderId="29" xfId="0" applyFont="1" applyFill="1" applyBorder="1" applyAlignment="1">
      <alignment vertical="top" wrapText="1"/>
    </xf>
    <xf numFmtId="1" fontId="0" fillId="16" borderId="44" xfId="0" applyNumberFormat="1" applyFill="1" applyBorder="1" applyAlignment="1">
      <alignment horizontal="justify" vertical="top"/>
    </xf>
    <xf numFmtId="0" fontId="0" fillId="16" borderId="29" xfId="0" applyFill="1" applyBorder="1" applyAlignment="1">
      <alignment horizontal="center" vertical="top"/>
    </xf>
    <xf numFmtId="49" fontId="14" fillId="16" borderId="29" xfId="0" applyNumberFormat="1" applyFont="1" applyFill="1" applyBorder="1" applyAlignment="1">
      <alignment vertical="top" wrapText="1"/>
    </xf>
    <xf numFmtId="0" fontId="32" fillId="16" borderId="29" xfId="0" applyFont="1" applyFill="1" applyBorder="1" applyAlignment="1">
      <alignment horizontal="center" vertical="top"/>
    </xf>
    <xf numFmtId="0" fontId="0" fillId="21" borderId="44" xfId="0" applyFill="1" applyBorder="1" applyAlignment="1">
      <alignment horizontal="justify" vertical="top"/>
    </xf>
    <xf numFmtId="0" fontId="0" fillId="21" borderId="36" xfId="0" applyFill="1" applyBorder="1" applyAlignment="1">
      <alignment horizontal="justify" vertical="top"/>
    </xf>
    <xf numFmtId="1" fontId="0" fillId="21" borderId="44" xfId="0" applyNumberFormat="1" applyFill="1" applyBorder="1" applyAlignment="1">
      <alignment horizontal="justify" vertical="top"/>
    </xf>
    <xf numFmtId="0" fontId="0" fillId="21" borderId="41" xfId="0" applyFill="1" applyBorder="1" applyAlignment="1">
      <alignment horizontal="justify" vertical="top"/>
    </xf>
    <xf numFmtId="0" fontId="12" fillId="21" borderId="29" xfId="0" applyFont="1" applyFill="1" applyBorder="1" applyAlignment="1">
      <alignment vertical="top"/>
    </xf>
    <xf numFmtId="0" fontId="0" fillId="21" borderId="29" xfId="0" applyFill="1" applyBorder="1" applyAlignment="1">
      <alignment horizontal="center" vertical="top"/>
    </xf>
    <xf numFmtId="0" fontId="0" fillId="21" borderId="29" xfId="0" applyFill="1" applyBorder="1" applyAlignment="1">
      <alignment vertical="top"/>
    </xf>
    <xf numFmtId="14" fontId="52" fillId="21" borderId="29" xfId="0" applyNumberFormat="1" applyFont="1" applyFill="1" applyBorder="1" applyAlignment="1">
      <alignment horizontal="center" vertical="top" wrapText="1"/>
    </xf>
    <xf numFmtId="0" fontId="18" fillId="21" borderId="29" xfId="0" applyFont="1" applyFill="1" applyBorder="1" applyAlignment="1">
      <alignment horizontal="center" vertical="top"/>
    </xf>
    <xf numFmtId="49" fontId="14" fillId="21" borderId="29" xfId="0" applyNumberFormat="1" applyFont="1" applyFill="1" applyBorder="1" applyAlignment="1">
      <alignment vertical="top" wrapText="1"/>
    </xf>
    <xf numFmtId="0" fontId="15" fillId="21" borderId="0" xfId="0" applyFont="1" applyFill="1" applyAlignment="1">
      <alignment vertical="top"/>
    </xf>
    <xf numFmtId="0" fontId="19" fillId="21" borderId="29" xfId="0" applyFont="1" applyFill="1" applyBorder="1" applyAlignment="1">
      <alignment horizontal="center" vertical="top"/>
    </xf>
    <xf numFmtId="0" fontId="0" fillId="21" borderId="29" xfId="0" applyFill="1" applyBorder="1"/>
    <xf numFmtId="0" fontId="32" fillId="21" borderId="29" xfId="0" applyFont="1" applyFill="1" applyBorder="1" applyAlignment="1">
      <alignment horizontal="center" vertical="top"/>
    </xf>
    <xf numFmtId="3" fontId="0" fillId="21" borderId="29" xfId="0" applyNumberFormat="1" applyFill="1" applyBorder="1" applyAlignment="1">
      <alignment horizontal="center" vertical="top"/>
    </xf>
    <xf numFmtId="0" fontId="0" fillId="21" borderId="29" xfId="0" applyFill="1" applyBorder="1" applyAlignment="1">
      <alignment horizontal="justify" vertical="top"/>
    </xf>
    <xf numFmtId="0" fontId="0" fillId="21" borderId="36" xfId="0" applyFill="1" applyBorder="1"/>
    <xf numFmtId="0" fontId="14" fillId="21" borderId="29" xfId="0" applyFont="1" applyFill="1" applyBorder="1" applyAlignment="1">
      <alignment vertical="top" wrapText="1"/>
    </xf>
    <xf numFmtId="0" fontId="15" fillId="21" borderId="29" xfId="0" applyFont="1" applyFill="1" applyBorder="1" applyAlignment="1">
      <alignment vertical="top"/>
    </xf>
    <xf numFmtId="0" fontId="14" fillId="21" borderId="0" xfId="0" applyFont="1" applyFill="1" applyAlignment="1">
      <alignment vertical="top" wrapText="1"/>
    </xf>
    <xf numFmtId="0" fontId="44" fillId="21" borderId="29" xfId="1" applyFont="1" applyFill="1" applyBorder="1" applyAlignment="1">
      <alignment horizontal="justify" vertical="center" wrapText="1"/>
    </xf>
    <xf numFmtId="9" fontId="0" fillId="19" borderId="44" xfId="0" applyNumberFormat="1" applyFill="1" applyBorder="1" applyAlignment="1">
      <alignment horizontal="center" vertical="top"/>
    </xf>
    <xf numFmtId="0" fontId="29" fillId="19" borderId="41" xfId="0" applyFont="1" applyFill="1" applyBorder="1" applyAlignment="1">
      <alignment horizontal="justify" vertical="top" wrapText="1"/>
    </xf>
    <xf numFmtId="14" fontId="0" fillId="19" borderId="29" xfId="0" applyNumberFormat="1" applyFill="1" applyBorder="1" applyAlignment="1">
      <alignment horizontal="center" vertical="top"/>
    </xf>
    <xf numFmtId="0" fontId="14" fillId="19" borderId="29" xfId="0" applyFont="1" applyFill="1" applyBorder="1" applyAlignment="1">
      <alignment horizontal="justify" vertical="top" wrapText="1"/>
    </xf>
    <xf numFmtId="0" fontId="15" fillId="19" borderId="0" xfId="0" applyFont="1" applyFill="1" applyAlignment="1">
      <alignment vertical="top" wrapText="1"/>
    </xf>
    <xf numFmtId="14" fontId="0" fillId="19" borderId="29" xfId="0" applyNumberFormat="1" applyFill="1" applyBorder="1" applyAlignment="1">
      <alignment vertical="top"/>
    </xf>
    <xf numFmtId="0" fontId="0" fillId="19" borderId="38" xfId="0" applyFill="1" applyBorder="1"/>
    <xf numFmtId="0" fontId="0" fillId="19" borderId="42" xfId="0" applyFill="1" applyBorder="1"/>
    <xf numFmtId="0" fontId="0" fillId="19" borderId="31" xfId="0" applyFill="1" applyBorder="1"/>
    <xf numFmtId="0" fontId="0" fillId="19" borderId="29" xfId="0" applyFill="1" applyBorder="1" applyAlignment="1">
      <alignment vertical="top" wrapText="1"/>
    </xf>
    <xf numFmtId="0" fontId="15" fillId="19" borderId="29" xfId="0" applyFont="1" applyFill="1" applyBorder="1" applyAlignment="1">
      <alignment vertical="top" wrapText="1"/>
    </xf>
    <xf numFmtId="0" fontId="0" fillId="22" borderId="44" xfId="0" applyFill="1" applyBorder="1" applyAlignment="1">
      <alignment horizontal="justify" vertical="top"/>
    </xf>
    <xf numFmtId="1" fontId="0" fillId="22" borderId="44" xfId="0" applyNumberFormat="1" applyFill="1" applyBorder="1" applyAlignment="1">
      <alignment horizontal="justify" vertical="top"/>
    </xf>
    <xf numFmtId="0" fontId="0" fillId="22" borderId="29" xfId="0" applyFill="1" applyBorder="1" applyAlignment="1">
      <alignment horizontal="center" vertical="top"/>
    </xf>
    <xf numFmtId="0" fontId="0" fillId="22" borderId="29" xfId="0" applyFill="1" applyBorder="1"/>
    <xf numFmtId="0" fontId="0" fillId="22" borderId="29" xfId="0" applyFill="1" applyBorder="1" applyAlignment="1">
      <alignment horizontal="center"/>
    </xf>
    <xf numFmtId="0" fontId="0" fillId="22" borderId="29" xfId="0" applyFill="1" applyBorder="1" applyAlignment="1">
      <alignment vertical="top"/>
    </xf>
    <xf numFmtId="0" fontId="32" fillId="22" borderId="29" xfId="0" applyFont="1" applyFill="1" applyBorder="1" applyAlignment="1">
      <alignment horizontal="center" vertical="top"/>
    </xf>
    <xf numFmtId="0" fontId="0" fillId="22" borderId="29" xfId="0" applyFill="1" applyBorder="1" applyAlignment="1">
      <alignment horizontal="justify" vertical="top"/>
    </xf>
    <xf numFmtId="3" fontId="0" fillId="22" borderId="29" xfId="0" applyNumberFormat="1" applyFill="1" applyBorder="1" applyAlignment="1">
      <alignment horizontal="center" vertical="top"/>
    </xf>
    <xf numFmtId="0" fontId="0" fillId="15" borderId="44" xfId="0" applyFill="1" applyBorder="1" applyAlignment="1">
      <alignment horizontal="justify" vertical="top"/>
    </xf>
    <xf numFmtId="1" fontId="0" fillId="15" borderId="44" xfId="0" applyNumberFormat="1" applyFill="1" applyBorder="1" applyAlignment="1">
      <alignment horizontal="justify" vertical="top"/>
    </xf>
    <xf numFmtId="0" fontId="0" fillId="15" borderId="44" xfId="0" applyFill="1" applyBorder="1"/>
    <xf numFmtId="0" fontId="43" fillId="15" borderId="29" xfId="0" applyFont="1" applyFill="1" applyBorder="1" applyAlignment="1">
      <alignment horizontal="justify" vertical="center" wrapText="1"/>
    </xf>
    <xf numFmtId="0" fontId="12" fillId="15" borderId="29" xfId="0" applyFont="1" applyFill="1" applyBorder="1" applyAlignment="1">
      <alignment vertical="top"/>
    </xf>
    <xf numFmtId="0" fontId="0" fillId="15" borderId="29" xfId="0" applyFill="1" applyBorder="1" applyAlignment="1">
      <alignment horizontal="center" vertical="top"/>
    </xf>
    <xf numFmtId="0" fontId="0" fillId="15" borderId="29" xfId="0" applyFill="1" applyBorder="1" applyAlignment="1">
      <alignment vertical="top" wrapText="1"/>
    </xf>
    <xf numFmtId="0" fontId="15" fillId="15" borderId="29" xfId="0" applyFont="1" applyFill="1" applyBorder="1" applyAlignment="1">
      <alignment vertical="top" wrapText="1"/>
    </xf>
    <xf numFmtId="0" fontId="0" fillId="15" borderId="29" xfId="0" applyFill="1" applyBorder="1" applyAlignment="1">
      <alignment vertical="top"/>
    </xf>
    <xf numFmtId="0" fontId="32" fillId="15" borderId="29" xfId="0" applyFont="1" applyFill="1" applyBorder="1" applyAlignment="1">
      <alignment horizontal="center" vertical="top"/>
    </xf>
    <xf numFmtId="0" fontId="0" fillId="15" borderId="29" xfId="0" applyFill="1" applyBorder="1" applyAlignment="1">
      <alignment horizontal="justify" vertical="top"/>
    </xf>
    <xf numFmtId="0" fontId="0" fillId="15" borderId="29" xfId="0" applyFill="1" applyBorder="1" applyAlignment="1">
      <alignment wrapText="1"/>
    </xf>
    <xf numFmtId="3" fontId="0" fillId="15" borderId="29" xfId="0" applyNumberFormat="1" applyFill="1" applyBorder="1" applyAlignment="1">
      <alignment horizontal="center" vertical="top"/>
    </xf>
    <xf numFmtId="0" fontId="0" fillId="15" borderId="0" xfId="0" applyFill="1" applyAlignment="1">
      <alignment vertical="top"/>
    </xf>
    <xf numFmtId="0" fontId="12" fillId="15" borderId="29" xfId="0" applyFont="1" applyFill="1" applyBorder="1"/>
    <xf numFmtId="0" fontId="0" fillId="23" borderId="29" xfId="0" applyFill="1" applyBorder="1" applyAlignment="1">
      <alignment horizontal="center" vertical="top"/>
    </xf>
    <xf numFmtId="0" fontId="0" fillId="23" borderId="29" xfId="0" applyFill="1" applyBorder="1"/>
    <xf numFmtId="0" fontId="0" fillId="23" borderId="29" xfId="0" applyFill="1" applyBorder="1" applyAlignment="1">
      <alignment vertical="top"/>
    </xf>
    <xf numFmtId="0" fontId="32" fillId="23" borderId="29" xfId="0" applyFont="1" applyFill="1" applyBorder="1" applyAlignment="1">
      <alignment horizontal="center" vertical="top"/>
    </xf>
    <xf numFmtId="0" fontId="32" fillId="23" borderId="29" xfId="0" applyFont="1" applyFill="1" applyBorder="1" applyAlignment="1">
      <alignment horizontal="center" vertical="center"/>
    </xf>
    <xf numFmtId="3" fontId="0" fillId="23" borderId="29" xfId="0" applyNumberFormat="1" applyFill="1" applyBorder="1" applyAlignment="1">
      <alignment horizontal="center" vertical="top"/>
    </xf>
    <xf numFmtId="0" fontId="0" fillId="23" borderId="29" xfId="0" applyFill="1" applyBorder="1" applyAlignment="1">
      <alignment horizontal="justify" vertical="top"/>
    </xf>
    <xf numFmtId="0" fontId="0" fillId="20" borderId="29" xfId="0" applyFill="1" applyBorder="1" applyAlignment="1">
      <alignment vertical="top" wrapText="1"/>
    </xf>
    <xf numFmtId="0" fontId="0" fillId="24" borderId="29" xfId="0" applyFill="1" applyBorder="1" applyAlignment="1">
      <alignment horizontal="center" vertical="top"/>
    </xf>
    <xf numFmtId="0" fontId="0" fillId="24" borderId="29" xfId="0" applyFill="1" applyBorder="1"/>
    <xf numFmtId="0" fontId="0" fillId="24" borderId="29" xfId="0" applyFill="1" applyBorder="1" applyAlignment="1">
      <alignment horizontal="center"/>
    </xf>
    <xf numFmtId="0" fontId="32" fillId="24" borderId="29" xfId="0" applyFont="1" applyFill="1" applyBorder="1" applyAlignment="1">
      <alignment horizontal="center" vertical="top"/>
    </xf>
    <xf numFmtId="0" fontId="32" fillId="24" borderId="29" xfId="0" applyFont="1" applyFill="1" applyBorder="1" applyAlignment="1">
      <alignment horizontal="center" vertical="center"/>
    </xf>
    <xf numFmtId="3" fontId="0" fillId="24" borderId="29" xfId="0" applyNumberFormat="1" applyFill="1" applyBorder="1" applyAlignment="1">
      <alignment horizontal="center" vertical="top"/>
    </xf>
    <xf numFmtId="0" fontId="0" fillId="24" borderId="29" xfId="0" applyFill="1" applyBorder="1" applyAlignment="1">
      <alignment horizontal="justify" vertical="top"/>
    </xf>
    <xf numFmtId="0" fontId="0" fillId="14" borderId="33" xfId="0" applyFill="1" applyBorder="1" applyAlignment="1">
      <alignment horizontal="justify" vertical="top"/>
    </xf>
    <xf numFmtId="0" fontId="46" fillId="14" borderId="33" xfId="0" applyFont="1" applyFill="1" applyBorder="1" applyAlignment="1">
      <alignment horizontal="justify" vertical="top"/>
    </xf>
    <xf numFmtId="0" fontId="43" fillId="14" borderId="29" xfId="0" applyFont="1" applyFill="1" applyBorder="1" applyAlignment="1">
      <alignment horizontal="justify" vertical="center" wrapText="1"/>
    </xf>
    <xf numFmtId="0" fontId="12" fillId="14" borderId="29" xfId="0" applyFont="1" applyFill="1" applyBorder="1"/>
    <xf numFmtId="0" fontId="0" fillId="14" borderId="29" xfId="0" applyFill="1" applyBorder="1" applyAlignment="1">
      <alignment horizontal="center" vertical="top"/>
    </xf>
    <xf numFmtId="0" fontId="0" fillId="14" borderId="29" xfId="0" applyFill="1" applyBorder="1" applyAlignment="1">
      <alignment horizontal="center"/>
    </xf>
    <xf numFmtId="0" fontId="0" fillId="14" borderId="29" xfId="0" applyFill="1" applyBorder="1" applyAlignment="1">
      <alignment vertical="top" wrapText="1"/>
    </xf>
    <xf numFmtId="0" fontId="32" fillId="14" borderId="29" xfId="0" applyFont="1" applyFill="1" applyBorder="1" applyAlignment="1">
      <alignment horizontal="center" vertical="top"/>
    </xf>
    <xf numFmtId="0" fontId="32" fillId="14" borderId="29" xfId="0" applyFont="1" applyFill="1" applyBorder="1" applyAlignment="1">
      <alignment horizontal="center" vertical="center"/>
    </xf>
    <xf numFmtId="43" fontId="0" fillId="14" borderId="29" xfId="10" applyFont="1" applyFill="1" applyBorder="1" applyAlignment="1">
      <alignment horizontal="center" vertical="top"/>
    </xf>
    <xf numFmtId="0" fontId="0" fillId="14" borderId="37" xfId="0" applyFill="1" applyBorder="1" applyAlignment="1">
      <alignment horizontal="justify" vertical="top"/>
    </xf>
    <xf numFmtId="0" fontId="46" fillId="14" borderId="37" xfId="0" applyFont="1" applyFill="1" applyBorder="1" applyAlignment="1">
      <alignment horizontal="justify" vertical="top"/>
    </xf>
    <xf numFmtId="1" fontId="0" fillId="14" borderId="36" xfId="0" applyNumberFormat="1" applyFill="1" applyBorder="1" applyAlignment="1">
      <alignment horizontal="justify" vertical="top"/>
    </xf>
    <xf numFmtId="0" fontId="0" fillId="14" borderId="29" xfId="0" applyFill="1" applyBorder="1" applyAlignment="1">
      <alignment wrapText="1"/>
    </xf>
    <xf numFmtId="0" fontId="0" fillId="14" borderId="39" xfId="0" applyFill="1" applyBorder="1" applyAlignment="1">
      <alignment horizontal="justify" vertical="top"/>
    </xf>
    <xf numFmtId="0" fontId="46" fillId="14" borderId="39" xfId="0" applyFont="1" applyFill="1" applyBorder="1" applyAlignment="1">
      <alignment horizontal="justify" vertical="top"/>
    </xf>
    <xf numFmtId="1" fontId="0" fillId="14" borderId="42" xfId="0" applyNumberFormat="1" applyFill="1" applyBorder="1" applyAlignment="1">
      <alignment horizontal="justify" vertical="top"/>
    </xf>
    <xf numFmtId="0" fontId="0" fillId="25" borderId="44" xfId="0" applyFill="1" applyBorder="1" applyAlignment="1">
      <alignment horizontal="justify" vertical="top"/>
    </xf>
    <xf numFmtId="1" fontId="0" fillId="25" borderId="44" xfId="0" applyNumberFormat="1" applyFill="1" applyBorder="1" applyAlignment="1">
      <alignment horizontal="justify" vertical="top"/>
    </xf>
    <xf numFmtId="10" fontId="0" fillId="25" borderId="44" xfId="0" applyNumberFormat="1" applyFill="1" applyBorder="1" applyAlignment="1">
      <alignment horizontal="justify" vertical="top"/>
    </xf>
    <xf numFmtId="0" fontId="47" fillId="25" borderId="29" xfId="0" applyFont="1" applyFill="1" applyBorder="1" applyAlignment="1">
      <alignment vertical="center" wrapText="1"/>
    </xf>
    <xf numFmtId="0" fontId="12" fillId="25" borderId="29" xfId="0" applyFont="1" applyFill="1" applyBorder="1"/>
    <xf numFmtId="0" fontId="0" fillId="25" borderId="29" xfId="0" applyFill="1" applyBorder="1" applyAlignment="1">
      <alignment horizontal="center" vertical="top"/>
    </xf>
    <xf numFmtId="0" fontId="45" fillId="25" borderId="29" xfId="0" applyFont="1" applyFill="1" applyBorder="1" applyAlignment="1">
      <alignment horizontal="center" vertical="top"/>
    </xf>
    <xf numFmtId="0" fontId="0" fillId="25" borderId="29" xfId="0" applyFill="1" applyBorder="1"/>
    <xf numFmtId="0" fontId="29" fillId="25" borderId="29" xfId="23" applyFont="1" applyFill="1" applyBorder="1" applyAlignment="1">
      <alignment horizontal="justify" vertical="top" wrapText="1"/>
    </xf>
    <xf numFmtId="49" fontId="0" fillId="25" borderId="29" xfId="0" applyNumberFormat="1" applyFill="1" applyBorder="1" applyAlignment="1">
      <alignment vertical="top" wrapText="1"/>
    </xf>
    <xf numFmtId="0" fontId="0" fillId="25" borderId="29" xfId="0" applyFill="1" applyBorder="1" applyAlignment="1">
      <alignment vertical="top"/>
    </xf>
    <xf numFmtId="0" fontId="32" fillId="25" borderId="29" xfId="0" applyFont="1" applyFill="1" applyBorder="1" applyAlignment="1">
      <alignment horizontal="center" vertical="top"/>
    </xf>
    <xf numFmtId="0" fontId="32" fillId="25" borderId="29" xfId="0" applyFont="1" applyFill="1" applyBorder="1" applyAlignment="1">
      <alignment horizontal="center" vertical="center"/>
    </xf>
    <xf numFmtId="3" fontId="45" fillId="25" borderId="29" xfId="0" applyNumberFormat="1" applyFont="1" applyFill="1" applyBorder="1" applyAlignment="1">
      <alignment horizontal="center" vertical="top"/>
    </xf>
    <xf numFmtId="0" fontId="0" fillId="25" borderId="29" xfId="0" applyFill="1" applyBorder="1" applyAlignment="1">
      <alignment horizontal="justify" vertical="top"/>
    </xf>
    <xf numFmtId="0" fontId="0" fillId="25" borderId="36" xfId="0" applyFill="1" applyBorder="1" applyAlignment="1">
      <alignment horizontal="center" wrapText="1"/>
    </xf>
    <xf numFmtId="0" fontId="0" fillId="25" borderId="36" xfId="0" applyFill="1" applyBorder="1" applyAlignment="1">
      <alignment wrapText="1"/>
    </xf>
    <xf numFmtId="49" fontId="12" fillId="25" borderId="29" xfId="0" applyNumberFormat="1" applyFont="1" applyFill="1" applyBorder="1" applyAlignment="1">
      <alignment wrapText="1"/>
    </xf>
    <xf numFmtId="0" fontId="58" fillId="25" borderId="29" xfId="0" applyFont="1" applyFill="1" applyBorder="1" applyAlignment="1">
      <alignment horizontal="center" vertical="top"/>
    </xf>
    <xf numFmtId="9" fontId="0" fillId="25" borderId="29" xfId="0" applyNumberFormat="1" applyFill="1" applyBorder="1" applyAlignment="1">
      <alignment horizontal="center" vertical="top"/>
    </xf>
    <xf numFmtId="0" fontId="29" fillId="25" borderId="29" xfId="23" applyFont="1" applyFill="1" applyBorder="1" applyAlignment="1">
      <alignment horizontal="justify" vertical="top"/>
    </xf>
    <xf numFmtId="0" fontId="16" fillId="25" borderId="29" xfId="23" applyFill="1" applyBorder="1"/>
    <xf numFmtId="0" fontId="47" fillId="25" borderId="29" xfId="0" applyFont="1" applyFill="1" applyBorder="1" applyAlignment="1">
      <alignment horizontal="justify" vertical="center" wrapText="1"/>
    </xf>
    <xf numFmtId="3" fontId="0" fillId="25" borderId="29" xfId="0" applyNumberFormat="1" applyFill="1" applyBorder="1" applyAlignment="1">
      <alignment horizontal="center" vertical="top"/>
    </xf>
    <xf numFmtId="0" fontId="0" fillId="25" borderId="42" xfId="0" applyFill="1" applyBorder="1" applyAlignment="1">
      <alignment horizontal="center" wrapText="1"/>
    </xf>
    <xf numFmtId="0" fontId="0" fillId="25" borderId="42" xfId="0" applyFill="1" applyBorder="1" applyAlignment="1">
      <alignment wrapText="1"/>
    </xf>
    <xf numFmtId="0" fontId="16" fillId="25" borderId="29" xfId="23" applyFill="1" applyBorder="1" applyAlignment="1">
      <alignment wrapText="1"/>
    </xf>
    <xf numFmtId="0" fontId="0" fillId="22" borderId="29" xfId="0" applyFill="1" applyBorder="1" applyAlignment="1">
      <alignment horizontal="justify" vertical="top" wrapText="1"/>
    </xf>
    <xf numFmtId="1" fontId="0" fillId="15" borderId="36" xfId="0" applyNumberFormat="1" applyFill="1" applyBorder="1" applyAlignment="1">
      <alignment horizontal="justify" vertical="top"/>
    </xf>
    <xf numFmtId="0" fontId="0" fillId="15" borderId="44" xfId="0" applyFill="1" applyBorder="1" applyAlignment="1">
      <alignment horizontal="justify" vertical="top" wrapText="1"/>
    </xf>
    <xf numFmtId="49" fontId="0" fillId="15" borderId="29" xfId="0" applyNumberFormat="1" applyFill="1" applyBorder="1" applyAlignment="1">
      <alignment vertical="top" wrapText="1"/>
    </xf>
    <xf numFmtId="9" fontId="0" fillId="15" borderId="29" xfId="0" applyNumberFormat="1" applyFill="1" applyBorder="1" applyAlignment="1">
      <alignment horizontal="center" vertical="top"/>
    </xf>
    <xf numFmtId="0" fontId="0" fillId="15" borderId="29" xfId="0" applyFill="1" applyBorder="1" applyAlignment="1">
      <alignment horizontal="justify" vertical="top" wrapText="1"/>
    </xf>
    <xf numFmtId="1" fontId="0" fillId="15" borderId="42" xfId="0" applyNumberFormat="1" applyFill="1" applyBorder="1" applyAlignment="1">
      <alignment horizontal="justify" vertical="top"/>
    </xf>
    <xf numFmtId="49" fontId="14" fillId="23" borderId="29" xfId="0" applyNumberFormat="1" applyFont="1" applyFill="1" applyBorder="1" applyAlignment="1">
      <alignment vertical="top" wrapText="1"/>
    </xf>
    <xf numFmtId="0" fontId="0" fillId="16" borderId="29" xfId="0" applyFill="1" applyBorder="1" applyAlignment="1">
      <alignment horizontal="left" vertical="top" wrapText="1"/>
    </xf>
    <xf numFmtId="0" fontId="0" fillId="16" borderId="29" xfId="0" applyFill="1" applyBorder="1" applyAlignment="1">
      <alignment horizontal="left" vertical="top"/>
    </xf>
    <xf numFmtId="0" fontId="0" fillId="21" borderId="30" xfId="0" applyFill="1" applyBorder="1" applyAlignment="1">
      <alignment horizontal="justify" vertical="top"/>
    </xf>
    <xf numFmtId="0" fontId="0" fillId="21" borderId="29" xfId="0" applyFill="1" applyBorder="1" applyAlignment="1">
      <alignment horizontal="left" vertical="top" wrapText="1"/>
    </xf>
    <xf numFmtId="0" fontId="0" fillId="21" borderId="29" xfId="0" applyFill="1" applyBorder="1" applyAlignment="1">
      <alignment horizontal="left" vertical="top"/>
    </xf>
    <xf numFmtId="9" fontId="0" fillId="21" borderId="29" xfId="0" applyNumberFormat="1" applyFill="1" applyBorder="1" applyAlignment="1">
      <alignment horizontal="left" vertical="top"/>
    </xf>
    <xf numFmtId="0" fontId="14" fillId="21" borderId="29" xfId="0" applyFont="1" applyFill="1" applyBorder="1" applyAlignment="1">
      <alignment horizontal="left" vertical="top" wrapText="1"/>
    </xf>
    <xf numFmtId="44" fontId="0" fillId="21" borderId="29" xfId="13" applyFont="1" applyFill="1" applyBorder="1" applyAlignment="1">
      <alignment horizontal="left" vertical="top"/>
    </xf>
    <xf numFmtId="49" fontId="0" fillId="21" borderId="29" xfId="0" applyNumberFormat="1" applyFill="1" applyBorder="1" applyAlignment="1">
      <alignment horizontal="left" wrapText="1"/>
    </xf>
    <xf numFmtId="0" fontId="17" fillId="21" borderId="29" xfId="0" applyFont="1" applyFill="1" applyBorder="1" applyAlignment="1">
      <alignment horizontal="left" vertical="top" wrapText="1"/>
    </xf>
    <xf numFmtId="0" fontId="59" fillId="21" borderId="29" xfId="14" applyFill="1" applyBorder="1" applyAlignment="1">
      <alignment horizontal="left" vertical="top" wrapText="1"/>
    </xf>
    <xf numFmtId="0" fontId="0" fillId="21" borderId="29" xfId="0" applyFill="1" applyBorder="1" applyAlignment="1">
      <alignment horizontal="center" wrapText="1"/>
    </xf>
    <xf numFmtId="0" fontId="0" fillId="23" borderId="36" xfId="0" applyFill="1" applyBorder="1" applyAlignment="1">
      <alignment horizontal="center" vertical="top"/>
    </xf>
    <xf numFmtId="0" fontId="43" fillId="23" borderId="29" xfId="0" applyFont="1" applyFill="1" applyBorder="1" applyAlignment="1">
      <alignment horizontal="justify" vertical="top" wrapText="1"/>
    </xf>
    <xf numFmtId="0" fontId="12" fillId="23" borderId="29" xfId="0" applyFont="1" applyFill="1" applyBorder="1" applyAlignment="1">
      <alignment vertical="top"/>
    </xf>
    <xf numFmtId="0" fontId="14" fillId="23" borderId="29" xfId="0" applyFont="1" applyFill="1" applyBorder="1" applyAlignment="1">
      <alignment vertical="top" wrapText="1"/>
    </xf>
    <xf numFmtId="0" fontId="18" fillId="23" borderId="29" xfId="0" applyFont="1" applyFill="1" applyBorder="1" applyAlignment="1">
      <alignment horizontal="center" vertical="top"/>
    </xf>
    <xf numFmtId="14" fontId="0" fillId="16" borderId="29" xfId="0" applyNumberFormat="1" applyFill="1" applyBorder="1" applyAlignment="1">
      <alignment vertical="top"/>
    </xf>
    <xf numFmtId="1" fontId="39" fillId="26" borderId="44" xfId="1" applyNumberFormat="1" applyFont="1" applyFill="1" applyBorder="1" applyAlignment="1">
      <alignment horizontal="justify" vertical="top" wrapText="1"/>
    </xf>
    <xf numFmtId="0" fontId="0" fillId="26" borderId="29" xfId="0" applyFill="1" applyBorder="1" applyAlignment="1">
      <alignment horizontal="justify" vertical="top"/>
    </xf>
    <xf numFmtId="0" fontId="0" fillId="26" borderId="29" xfId="0" applyFill="1" applyBorder="1" applyAlignment="1">
      <alignment vertical="top"/>
    </xf>
    <xf numFmtId="0" fontId="0" fillId="26" borderId="29" xfId="0" applyFill="1" applyBorder="1" applyAlignment="1">
      <alignment horizontal="center" vertical="top"/>
    </xf>
    <xf numFmtId="0" fontId="0" fillId="26" borderId="29" xfId="0" applyFill="1" applyBorder="1" applyAlignment="1">
      <alignment horizontal="center" vertical="top" wrapText="1"/>
    </xf>
    <xf numFmtId="0" fontId="0" fillId="26" borderId="29" xfId="0" applyFill="1" applyBorder="1"/>
    <xf numFmtId="14" fontId="0" fillId="26" borderId="29" xfId="0" applyNumberFormat="1" applyFill="1" applyBorder="1" applyAlignment="1">
      <alignment vertical="top"/>
    </xf>
    <xf numFmtId="3" fontId="0" fillId="26" borderId="29" xfId="0" applyNumberFormat="1" applyFill="1" applyBorder="1" applyAlignment="1">
      <alignment horizontal="center" vertical="top"/>
    </xf>
    <xf numFmtId="0" fontId="14" fillId="26" borderId="29" xfId="0" applyFont="1" applyFill="1" applyBorder="1" applyAlignment="1">
      <alignment vertical="top" wrapText="1"/>
    </xf>
    <xf numFmtId="49" fontId="14" fillId="26" borderId="29" xfId="0" applyNumberFormat="1" applyFont="1" applyFill="1" applyBorder="1" applyAlignment="1">
      <alignment vertical="top" wrapText="1"/>
    </xf>
    <xf numFmtId="0" fontId="32" fillId="26" borderId="29" xfId="0" applyFont="1" applyFill="1" applyBorder="1" applyAlignment="1">
      <alignment horizontal="center" vertical="top"/>
    </xf>
    <xf numFmtId="0" fontId="39" fillId="26" borderId="36" xfId="1" applyFont="1" applyFill="1" applyBorder="1" applyAlignment="1">
      <alignment horizontal="justify" vertical="top" wrapText="1"/>
    </xf>
    <xf numFmtId="9" fontId="0" fillId="26" borderId="29" xfId="0" applyNumberFormat="1" applyFill="1" applyBorder="1" applyAlignment="1">
      <alignment horizontal="center" vertical="top"/>
    </xf>
    <xf numFmtId="0" fontId="0" fillId="20" borderId="29" xfId="0" applyFill="1" applyBorder="1" applyAlignment="1">
      <alignment horizontal="left" vertical="top"/>
    </xf>
    <xf numFmtId="14" fontId="0" fillId="20" borderId="29" xfId="0" applyNumberFormat="1" applyFill="1" applyBorder="1" applyAlignment="1">
      <alignment vertical="top"/>
    </xf>
    <xf numFmtId="0" fontId="0" fillId="24" borderId="44" xfId="0" applyFill="1" applyBorder="1" applyAlignment="1">
      <alignment horizontal="justify" vertical="top"/>
    </xf>
    <xf numFmtId="9" fontId="0" fillId="16" borderId="44" xfId="0" applyNumberFormat="1" applyFill="1" applyBorder="1" applyAlignment="1">
      <alignment horizontal="center" vertical="top"/>
    </xf>
    <xf numFmtId="0" fontId="29" fillId="16" borderId="41" xfId="0" applyFont="1" applyFill="1" applyBorder="1" applyAlignment="1">
      <alignment horizontal="left" vertical="top" wrapText="1"/>
    </xf>
    <xf numFmtId="14" fontId="0" fillId="16" borderId="29" xfId="0" applyNumberFormat="1" applyFill="1" applyBorder="1" applyAlignment="1">
      <alignment horizontal="right" vertical="top"/>
    </xf>
    <xf numFmtId="0" fontId="14" fillId="16" borderId="29" xfId="0" applyFont="1" applyFill="1" applyBorder="1" applyAlignment="1">
      <alignment horizontal="justify" vertical="center" wrapText="1"/>
    </xf>
    <xf numFmtId="0" fontId="0" fillId="16" borderId="29" xfId="0" applyFill="1" applyBorder="1" applyAlignment="1">
      <alignment horizontal="justify" vertical="center" wrapText="1"/>
    </xf>
    <xf numFmtId="0" fontId="39" fillId="27" borderId="44" xfId="1" applyFont="1" applyFill="1" applyBorder="1" applyAlignment="1">
      <alignment horizontal="justify" vertical="top" wrapText="1"/>
    </xf>
    <xf numFmtId="1" fontId="39" fillId="27" borderId="44" xfId="1" applyNumberFormat="1" applyFont="1" applyFill="1" applyBorder="1" applyAlignment="1">
      <alignment horizontal="justify" vertical="top" wrapText="1"/>
    </xf>
    <xf numFmtId="9" fontId="55" fillId="27" borderId="44" xfId="1" applyNumberFormat="1" applyFont="1" applyFill="1" applyBorder="1" applyAlignment="1">
      <alignment horizontal="center" vertical="top" wrapText="1"/>
    </xf>
    <xf numFmtId="0" fontId="39" fillId="27" borderId="36" xfId="1" applyFont="1" applyFill="1" applyBorder="1" applyAlignment="1">
      <alignment horizontal="justify" vertical="top" wrapText="1"/>
    </xf>
    <xf numFmtId="0" fontId="39" fillId="27" borderId="42" xfId="1" applyFont="1" applyFill="1" applyBorder="1" applyAlignment="1">
      <alignment horizontal="justify" vertical="top" wrapText="1"/>
    </xf>
    <xf numFmtId="0" fontId="39" fillId="20" borderId="44" xfId="1" applyFont="1" applyFill="1" applyBorder="1" applyAlignment="1">
      <alignment horizontal="justify" vertical="top" wrapText="1"/>
    </xf>
    <xf numFmtId="1" fontId="39" fillId="20" borderId="44" xfId="1" applyNumberFormat="1" applyFont="1" applyFill="1" applyBorder="1" applyAlignment="1">
      <alignment horizontal="justify" vertical="top" wrapText="1"/>
    </xf>
    <xf numFmtId="9" fontId="39" fillId="20" borderId="44" xfId="1" applyNumberFormat="1" applyFont="1" applyFill="1" applyBorder="1" applyAlignment="1">
      <alignment horizontal="center" vertical="top" wrapText="1"/>
    </xf>
    <xf numFmtId="0" fontId="0" fillId="20" borderId="29" xfId="0" applyFill="1" applyBorder="1" applyAlignment="1">
      <alignment horizontal="justify" vertical="top" wrapText="1"/>
    </xf>
    <xf numFmtId="0" fontId="39" fillId="20" borderId="36" xfId="1" applyFont="1" applyFill="1" applyBorder="1" applyAlignment="1">
      <alignment horizontal="justify" vertical="top" wrapText="1"/>
    </xf>
    <xf numFmtId="0" fontId="0" fillId="28" borderId="44" xfId="0" applyFill="1" applyBorder="1" applyAlignment="1">
      <alignment horizontal="justify" vertical="top"/>
    </xf>
    <xf numFmtId="1" fontId="39" fillId="28" borderId="44" xfId="1" applyNumberFormat="1" applyFont="1" applyFill="1" applyBorder="1" applyAlignment="1">
      <alignment horizontal="justify" vertical="top" wrapText="1"/>
    </xf>
    <xf numFmtId="0" fontId="0" fillId="28" borderId="29" xfId="0" applyFill="1" applyBorder="1" applyAlignment="1">
      <alignment horizontal="justify" vertical="top"/>
    </xf>
    <xf numFmtId="0" fontId="0" fillId="28" borderId="29" xfId="0" applyFill="1" applyBorder="1" applyAlignment="1">
      <alignment horizontal="center" vertical="top"/>
    </xf>
    <xf numFmtId="0" fontId="0" fillId="28" borderId="29" xfId="0" applyFill="1" applyBorder="1"/>
    <xf numFmtId="0" fontId="0" fillId="28" borderId="29" xfId="0" applyFill="1" applyBorder="1" applyAlignment="1">
      <alignment horizontal="center"/>
    </xf>
    <xf numFmtId="0" fontId="0" fillId="28" borderId="29" xfId="0" applyFill="1" applyBorder="1" applyAlignment="1">
      <alignment vertical="top"/>
    </xf>
    <xf numFmtId="0" fontId="0" fillId="28" borderId="36" xfId="0" applyFill="1" applyBorder="1" applyAlignment="1">
      <alignment horizontal="justify" vertical="top"/>
    </xf>
    <xf numFmtId="1" fontId="39" fillId="21" borderId="44" xfId="1" applyNumberFormat="1" applyFont="1" applyFill="1" applyBorder="1" applyAlignment="1">
      <alignment horizontal="justify" vertical="top" wrapText="1"/>
    </xf>
    <xf numFmtId="1" fontId="39" fillId="24" borderId="44" xfId="1" applyNumberFormat="1" applyFont="1" applyFill="1" applyBorder="1" applyAlignment="1">
      <alignment horizontal="justify" vertical="top" wrapText="1"/>
    </xf>
    <xf numFmtId="0" fontId="58" fillId="24" borderId="29" xfId="0" applyFont="1" applyFill="1" applyBorder="1" applyAlignment="1">
      <alignment horizontal="center" vertical="top"/>
    </xf>
    <xf numFmtId="0" fontId="14" fillId="24" borderId="29" xfId="0" applyFont="1" applyFill="1" applyBorder="1" applyAlignment="1">
      <alignment vertical="top" wrapText="1"/>
    </xf>
    <xf numFmtId="0" fontId="56" fillId="24" borderId="29" xfId="0" applyFont="1" applyFill="1" applyBorder="1" applyAlignment="1">
      <alignment horizontal="justify" vertical="top"/>
    </xf>
    <xf numFmtId="0" fontId="0" fillId="24" borderId="36" xfId="0" applyFill="1" applyBorder="1" applyAlignment="1">
      <alignment horizontal="justify" vertical="top"/>
    </xf>
    <xf numFmtId="0" fontId="14" fillId="24" borderId="29" xfId="0" applyFont="1" applyFill="1" applyBorder="1" applyAlignment="1">
      <alignment horizontal="left" vertical="top" wrapText="1"/>
    </xf>
    <xf numFmtId="0" fontId="0" fillId="28" borderId="33" xfId="0" applyFill="1" applyBorder="1" applyAlignment="1">
      <alignment horizontal="justify" vertical="top"/>
    </xf>
    <xf numFmtId="0" fontId="0" fillId="28" borderId="42" xfId="0" applyFill="1" applyBorder="1" applyAlignment="1">
      <alignment horizontal="justify" vertical="top"/>
    </xf>
    <xf numFmtId="0" fontId="58" fillId="28" borderId="29" xfId="0" applyFont="1" applyFill="1" applyBorder="1" applyAlignment="1">
      <alignment horizontal="center" vertical="top"/>
    </xf>
    <xf numFmtId="0" fontId="0" fillId="28" borderId="37" xfId="0" applyFill="1" applyBorder="1" applyAlignment="1">
      <alignment horizontal="justify" vertical="top"/>
    </xf>
    <xf numFmtId="0" fontId="0" fillId="28" borderId="39" xfId="0" applyFill="1" applyBorder="1" applyAlignment="1">
      <alignment horizontal="justify" vertical="top"/>
    </xf>
    <xf numFmtId="0" fontId="14" fillId="14" borderId="29" xfId="0" applyFont="1" applyFill="1" applyBorder="1" applyAlignment="1">
      <alignment wrapText="1"/>
    </xf>
    <xf numFmtId="0" fontId="0" fillId="14" borderId="29" xfId="0" applyFill="1" applyBorder="1" applyAlignment="1">
      <alignment horizontal="justify" vertical="top" wrapText="1"/>
    </xf>
    <xf numFmtId="0" fontId="13" fillId="19" borderId="29" xfId="0" applyFont="1" applyFill="1" applyBorder="1" applyAlignment="1">
      <alignment vertical="top" wrapText="1"/>
    </xf>
    <xf numFmtId="0" fontId="0" fillId="22" borderId="33" xfId="0" applyFill="1" applyBorder="1" applyAlignment="1">
      <alignment horizontal="justify" vertical="top"/>
    </xf>
    <xf numFmtId="0" fontId="0" fillId="22" borderId="29" xfId="0" applyFill="1" applyBorder="1" applyAlignment="1">
      <alignment vertical="center"/>
    </xf>
    <xf numFmtId="0" fontId="0" fillId="22" borderId="37" xfId="0" applyFill="1" applyBorder="1" applyAlignment="1">
      <alignment horizontal="justify" vertical="top"/>
    </xf>
    <xf numFmtId="0" fontId="0" fillId="22" borderId="36" xfId="0" applyFill="1" applyBorder="1" applyAlignment="1">
      <alignment horizontal="justify" vertical="top"/>
    </xf>
    <xf numFmtId="0" fontId="0" fillId="22" borderId="30" xfId="0" applyFill="1" applyBorder="1" applyAlignment="1">
      <alignment horizontal="center" vertical="top"/>
    </xf>
    <xf numFmtId="0" fontId="13" fillId="22" borderId="29" xfId="0" applyFont="1" applyFill="1" applyBorder="1" applyAlignment="1">
      <alignment wrapText="1"/>
    </xf>
    <xf numFmtId="0" fontId="14" fillId="19" borderId="30" xfId="0" applyFont="1" applyFill="1" applyBorder="1" applyAlignment="1">
      <alignment vertical="center" wrapText="1"/>
    </xf>
    <xf numFmtId="0" fontId="0" fillId="19" borderId="41" xfId="0" applyFill="1" applyBorder="1" applyAlignment="1">
      <alignment horizontal="center" vertical="top"/>
    </xf>
    <xf numFmtId="42" fontId="0" fillId="19" borderId="29" xfId="11" applyFont="1" applyFill="1" applyBorder="1" applyAlignment="1">
      <alignment vertical="top"/>
    </xf>
    <xf numFmtId="3" fontId="0" fillId="19" borderId="42" xfId="0" applyNumberFormat="1" applyFill="1" applyBorder="1" applyAlignment="1">
      <alignment horizontal="center" vertical="top"/>
    </xf>
    <xf numFmtId="0" fontId="0" fillId="19" borderId="42" xfId="0" applyFill="1" applyBorder="1" applyAlignment="1">
      <alignment horizontal="center" vertical="top"/>
    </xf>
    <xf numFmtId="0" fontId="0" fillId="28" borderId="36" xfId="0" applyFill="1" applyBorder="1" applyAlignment="1">
      <alignment horizontal="center" vertical="top"/>
    </xf>
    <xf numFmtId="0" fontId="0" fillId="28" borderId="37" xfId="0" applyFill="1" applyBorder="1"/>
    <xf numFmtId="0" fontId="0" fillId="28" borderId="36" xfId="0" applyFill="1" applyBorder="1"/>
    <xf numFmtId="0" fontId="0" fillId="28" borderId="36" xfId="0" applyFill="1" applyBorder="1" applyAlignment="1">
      <alignment horizontal="center"/>
    </xf>
    <xf numFmtId="0" fontId="29" fillId="28" borderId="37" xfId="0" applyFont="1" applyFill="1" applyBorder="1" applyAlignment="1">
      <alignment horizontal="justify" vertical="top"/>
    </xf>
    <xf numFmtId="0" fontId="29" fillId="28" borderId="36" xfId="0" applyFont="1" applyFill="1" applyBorder="1" applyAlignment="1">
      <alignment horizontal="justify" vertical="top"/>
    </xf>
    <xf numFmtId="0" fontId="29" fillId="28" borderId="37" xfId="0" applyFont="1" applyFill="1" applyBorder="1" applyAlignment="1">
      <alignment horizontal="center" vertical="top"/>
    </xf>
    <xf numFmtId="0" fontId="0" fillId="28" borderId="42" xfId="0" applyFill="1" applyBorder="1" applyAlignment="1">
      <alignment horizontal="center" vertical="top"/>
    </xf>
    <xf numFmtId="1" fontId="0" fillId="28" borderId="36" xfId="0" applyNumberFormat="1" applyFill="1" applyBorder="1" applyAlignment="1">
      <alignment horizontal="justify" vertical="top"/>
    </xf>
    <xf numFmtId="1" fontId="0" fillId="28" borderId="36" xfId="0" applyNumberFormat="1" applyFill="1" applyBorder="1" applyAlignment="1">
      <alignment horizontal="center" vertical="top"/>
    </xf>
    <xf numFmtId="0" fontId="0" fillId="28" borderId="42" xfId="0" applyFill="1" applyBorder="1"/>
    <xf numFmtId="0" fontId="0" fillId="28" borderId="0" xfId="0" applyFill="1"/>
    <xf numFmtId="0" fontId="0" fillId="28" borderId="44" xfId="0" applyFill="1" applyBorder="1" applyAlignment="1">
      <alignment horizontal="center" vertical="top"/>
    </xf>
    <xf numFmtId="1" fontId="0" fillId="28" borderId="44" xfId="0" applyNumberFormat="1" applyFill="1" applyBorder="1" applyAlignment="1">
      <alignment horizontal="justify" vertical="top"/>
    </xf>
    <xf numFmtId="1" fontId="0" fillId="28" borderId="44" xfId="0" applyNumberFormat="1" applyFill="1" applyBorder="1" applyAlignment="1">
      <alignment horizontal="center" vertical="top"/>
    </xf>
    <xf numFmtId="0" fontId="0" fillId="28" borderId="33" xfId="0" applyFill="1" applyBorder="1" applyAlignment="1">
      <alignment horizontal="center" vertical="top"/>
    </xf>
    <xf numFmtId="0" fontId="0" fillId="28" borderId="37" xfId="0" applyFill="1" applyBorder="1" applyAlignment="1">
      <alignment horizontal="center" vertical="top"/>
    </xf>
    <xf numFmtId="0" fontId="0" fillId="28" borderId="39" xfId="0" applyFill="1" applyBorder="1" applyAlignment="1">
      <alignment horizontal="center" vertical="top"/>
    </xf>
    <xf numFmtId="0" fontId="0" fillId="28" borderId="36" xfId="0" applyFill="1" applyBorder="1" applyAlignment="1">
      <alignment wrapText="1"/>
    </xf>
    <xf numFmtId="0" fontId="0" fillId="28" borderId="36" xfId="0" applyFill="1" applyBorder="1" applyAlignment="1">
      <alignment horizontal="center" wrapText="1"/>
    </xf>
    <xf numFmtId="0" fontId="0" fillId="28" borderId="42" xfId="0" applyFill="1" applyBorder="1" applyAlignment="1">
      <alignment wrapText="1"/>
    </xf>
    <xf numFmtId="0" fontId="0" fillId="28" borderId="42" xfId="0" applyFill="1" applyBorder="1" applyAlignment="1">
      <alignment horizontal="center" wrapText="1"/>
    </xf>
    <xf numFmtId="1" fontId="0" fillId="28" borderId="42" xfId="0" applyNumberFormat="1" applyFill="1" applyBorder="1" applyAlignment="1">
      <alignment horizontal="justify" vertical="top"/>
    </xf>
    <xf numFmtId="0" fontId="39" fillId="28" borderId="44" xfId="1" applyFont="1" applyFill="1" applyBorder="1" applyAlignment="1">
      <alignment horizontal="justify" vertical="top" wrapText="1"/>
    </xf>
    <xf numFmtId="0" fontId="0" fillId="28" borderId="35" xfId="0" applyFill="1" applyBorder="1" applyAlignment="1">
      <alignment horizontal="justify" vertical="top"/>
    </xf>
    <xf numFmtId="0" fontId="0" fillId="28" borderId="38" xfId="0" applyFill="1" applyBorder="1" applyAlignment="1">
      <alignment horizontal="justify" vertical="top"/>
    </xf>
    <xf numFmtId="0" fontId="0" fillId="28" borderId="31" xfId="0" applyFill="1" applyBorder="1" applyAlignment="1">
      <alignment horizontal="justify" vertical="top"/>
    </xf>
    <xf numFmtId="0" fontId="39" fillId="28" borderId="44" xfId="1" applyFont="1" applyFill="1" applyBorder="1" applyAlignment="1">
      <alignment horizontal="center" vertical="top" wrapText="1"/>
    </xf>
    <xf numFmtId="0" fontId="39" fillId="28" borderId="36" xfId="1" applyFont="1" applyFill="1" applyBorder="1" applyAlignment="1">
      <alignment horizontal="justify" vertical="top" wrapText="1"/>
    </xf>
    <xf numFmtId="0" fontId="39" fillId="28" borderId="36" xfId="1" applyFont="1" applyFill="1" applyBorder="1" applyAlignment="1">
      <alignment horizontal="center" vertical="top" wrapText="1"/>
    </xf>
    <xf numFmtId="0" fontId="39" fillId="28" borderId="42" xfId="1" applyFont="1" applyFill="1" applyBorder="1" applyAlignment="1">
      <alignment horizontal="justify" vertical="top" wrapText="1"/>
    </xf>
    <xf numFmtId="0" fontId="39" fillId="28" borderId="35" xfId="1" applyFont="1" applyFill="1" applyBorder="1" applyAlignment="1">
      <alignment horizontal="justify" vertical="top" wrapText="1"/>
    </xf>
    <xf numFmtId="0" fontId="0" fillId="28" borderId="38" xfId="0" applyFill="1" applyBorder="1"/>
    <xf numFmtId="0" fontId="0" fillId="28" borderId="31" xfId="0" applyFill="1" applyBorder="1"/>
    <xf numFmtId="14" fontId="33" fillId="10" borderId="40" xfId="0" applyNumberFormat="1" applyFont="1" applyFill="1" applyBorder="1" applyAlignment="1">
      <alignment horizontal="center" vertical="center" wrapText="1"/>
    </xf>
    <xf numFmtId="14" fontId="24" fillId="15" borderId="42" xfId="0" applyNumberFormat="1" applyFont="1" applyFill="1" applyBorder="1" applyAlignment="1">
      <alignment horizontal="center" vertical="top"/>
    </xf>
    <xf numFmtId="14" fontId="0" fillId="16" borderId="29" xfId="0" applyNumberFormat="1" applyFill="1" applyBorder="1"/>
    <xf numFmtId="14" fontId="0" fillId="11" borderId="0" xfId="0" applyNumberFormat="1" applyFill="1"/>
    <xf numFmtId="0" fontId="0" fillId="21" borderId="29" xfId="0" applyFill="1" applyBorder="1" applyAlignment="1">
      <alignment horizontal="center" vertical="top" wrapText="1"/>
    </xf>
    <xf numFmtId="0" fontId="14" fillId="26" borderId="29" xfId="0" applyFont="1" applyFill="1" applyBorder="1" applyAlignment="1">
      <alignment horizontal="center" vertical="top" wrapText="1"/>
    </xf>
    <xf numFmtId="0" fontId="28" fillId="10" borderId="29" xfId="0" applyFont="1" applyFill="1" applyBorder="1" applyAlignment="1">
      <alignment horizontal="center" vertical="center" wrapText="1"/>
    </xf>
    <xf numFmtId="0" fontId="28" fillId="10" borderId="29" xfId="0" applyFont="1" applyFill="1" applyBorder="1" applyAlignment="1">
      <alignment horizontal="center" vertical="top" wrapText="1"/>
    </xf>
    <xf numFmtId="0" fontId="28" fillId="10" borderId="29" xfId="0" applyFont="1" applyFill="1" applyBorder="1" applyAlignment="1">
      <alignment vertical="top" wrapText="1"/>
    </xf>
    <xf numFmtId="14" fontId="0" fillId="15" borderId="29" xfId="0" applyNumberFormat="1" applyFill="1" applyBorder="1" applyAlignment="1">
      <alignment vertical="top"/>
    </xf>
    <xf numFmtId="14" fontId="0" fillId="14" borderId="29" xfId="0" applyNumberFormat="1" applyFill="1" applyBorder="1" applyAlignment="1">
      <alignment vertical="top"/>
    </xf>
    <xf numFmtId="14" fontId="0" fillId="25" borderId="29" xfId="0" applyNumberFormat="1" applyFill="1" applyBorder="1" applyAlignment="1">
      <alignment vertical="top"/>
    </xf>
    <xf numFmtId="14" fontId="0" fillId="21" borderId="29" xfId="0" applyNumberFormat="1" applyFill="1" applyBorder="1" applyAlignment="1">
      <alignment vertical="top"/>
    </xf>
    <xf numFmtId="14" fontId="0" fillId="23" borderId="29" xfId="0" applyNumberFormat="1" applyFill="1" applyBorder="1" applyAlignment="1">
      <alignment vertical="top"/>
    </xf>
    <xf numFmtId="14" fontId="0" fillId="28" borderId="29" xfId="0" applyNumberFormat="1" applyFill="1" applyBorder="1" applyAlignment="1">
      <alignment vertical="top"/>
    </xf>
    <xf numFmtId="14" fontId="0" fillId="22" borderId="29" xfId="0" applyNumberFormat="1" applyFill="1" applyBorder="1" applyAlignment="1">
      <alignment vertical="top"/>
    </xf>
    <xf numFmtId="14" fontId="52" fillId="19" borderId="29" xfId="0" applyNumberFormat="1" applyFont="1" applyFill="1" applyBorder="1" applyAlignment="1">
      <alignment horizontal="right" vertical="top" wrapText="1"/>
    </xf>
    <xf numFmtId="0" fontId="11" fillId="19" borderId="29" xfId="0" applyFont="1" applyFill="1" applyBorder="1" applyAlignment="1">
      <alignment horizontal="justify" vertical="top" wrapText="1"/>
    </xf>
    <xf numFmtId="0" fontId="11" fillId="15" borderId="29" xfId="0" applyFont="1" applyFill="1" applyBorder="1" applyAlignment="1">
      <alignment horizontal="center" vertical="top"/>
    </xf>
    <xf numFmtId="0" fontId="11" fillId="14" borderId="29" xfId="0" applyFont="1" applyFill="1" applyBorder="1" applyAlignment="1">
      <alignment horizontal="center" vertical="top"/>
    </xf>
    <xf numFmtId="0" fontId="10" fillId="25" borderId="29" xfId="0" applyFont="1" applyFill="1" applyBorder="1" applyAlignment="1">
      <alignment horizontal="center" vertical="top"/>
    </xf>
    <xf numFmtId="0" fontId="10" fillId="15" borderId="29" xfId="0" applyFont="1" applyFill="1" applyBorder="1" applyAlignment="1">
      <alignment horizontal="center" vertical="top"/>
    </xf>
    <xf numFmtId="0" fontId="10" fillId="21" borderId="29" xfId="0" applyFont="1" applyFill="1" applyBorder="1" applyAlignment="1">
      <alignment horizontal="center" vertical="top"/>
    </xf>
    <xf numFmtId="0" fontId="17" fillId="21" borderId="29" xfId="0" applyFont="1" applyFill="1" applyBorder="1" applyAlignment="1">
      <alignment horizontal="center" vertical="top"/>
    </xf>
    <xf numFmtId="0" fontId="10" fillId="23" borderId="29" xfId="0" applyFont="1" applyFill="1" applyBorder="1" applyAlignment="1">
      <alignment horizontal="center" vertical="top"/>
    </xf>
    <xf numFmtId="0" fontId="10" fillId="24" borderId="29" xfId="0" applyFont="1" applyFill="1" applyBorder="1" applyAlignment="1">
      <alignment horizontal="center" vertical="top"/>
    </xf>
    <xf numFmtId="0" fontId="10" fillId="28" borderId="29" xfId="0" applyFont="1" applyFill="1" applyBorder="1" applyAlignment="1">
      <alignment horizontal="center" vertical="top"/>
    </xf>
    <xf numFmtId="0" fontId="10" fillId="22" borderId="29" xfId="0" applyFont="1" applyFill="1" applyBorder="1" applyAlignment="1">
      <alignment horizontal="center" vertical="top"/>
    </xf>
    <xf numFmtId="0" fontId="0" fillId="25" borderId="36" xfId="0" applyFill="1" applyBorder="1" applyAlignment="1">
      <alignment horizontal="justify" vertical="top"/>
    </xf>
    <xf numFmtId="1" fontId="0" fillId="25" borderId="36" xfId="0" applyNumberFormat="1" applyFill="1" applyBorder="1" applyAlignment="1">
      <alignment horizontal="justify" vertical="top"/>
    </xf>
    <xf numFmtId="10" fontId="0" fillId="25" borderId="36" xfId="0" applyNumberFormat="1" applyFill="1" applyBorder="1" applyAlignment="1">
      <alignment horizontal="justify" vertical="top"/>
    </xf>
    <xf numFmtId="0" fontId="10" fillId="15" borderId="42" xfId="0" applyFont="1" applyFill="1" applyBorder="1" applyAlignment="1">
      <alignment horizontal="center" vertical="top"/>
    </xf>
    <xf numFmtId="0" fontId="14" fillId="15" borderId="29" xfId="0" applyFont="1" applyFill="1" applyBorder="1" applyAlignment="1">
      <alignment vertical="top" wrapText="1"/>
    </xf>
    <xf numFmtId="44" fontId="73" fillId="21" borderId="29" xfId="13" applyFont="1" applyFill="1" applyBorder="1" applyAlignment="1">
      <alignment horizontal="center" vertical="top"/>
    </xf>
    <xf numFmtId="44" fontId="73" fillId="21" borderId="29" xfId="13" applyFont="1" applyFill="1" applyBorder="1" applyAlignment="1">
      <alignment horizontal="right" vertical="top"/>
    </xf>
    <xf numFmtId="0" fontId="0" fillId="23" borderId="42" xfId="0" applyFill="1" applyBorder="1" applyAlignment="1">
      <alignment horizontal="center"/>
    </xf>
    <xf numFmtId="0" fontId="9" fillId="23" borderId="29" xfId="0" applyFont="1" applyFill="1" applyBorder="1" applyAlignment="1">
      <alignment horizontal="center" vertical="top"/>
    </xf>
    <xf numFmtId="49" fontId="0" fillId="23" borderId="36" xfId="0" applyNumberFormat="1" applyFill="1" applyBorder="1" applyAlignment="1">
      <alignment horizontal="left" vertical="top" wrapText="1"/>
    </xf>
    <xf numFmtId="0" fontId="0" fillId="28" borderId="36" xfId="0" applyFill="1" applyBorder="1" applyAlignment="1">
      <alignment horizontal="left" vertical="top"/>
    </xf>
    <xf numFmtId="1" fontId="0" fillId="23" borderId="36" xfId="0" applyNumberFormat="1" applyFill="1" applyBorder="1" applyAlignment="1">
      <alignment horizontal="center" vertical="top"/>
    </xf>
    <xf numFmtId="0" fontId="9" fillId="23" borderId="42" xfId="0" applyFont="1" applyFill="1" applyBorder="1" applyAlignment="1">
      <alignment horizontal="center" vertical="top"/>
    </xf>
    <xf numFmtId="0" fontId="29" fillId="23" borderId="29" xfId="36" applyFont="1" applyFill="1" applyBorder="1" applyAlignment="1">
      <alignment horizontal="left" vertical="top" wrapText="1"/>
    </xf>
    <xf numFmtId="49" fontId="0" fillId="23" borderId="37" xfId="0" applyNumberFormat="1" applyFill="1" applyBorder="1" applyAlignment="1">
      <alignment horizontal="left" vertical="top" wrapText="1"/>
    </xf>
    <xf numFmtId="0" fontId="9" fillId="26" borderId="29" xfId="0" applyFont="1" applyFill="1" applyBorder="1" applyAlignment="1">
      <alignment horizontal="center" vertical="top"/>
    </xf>
    <xf numFmtId="0" fontId="9" fillId="16" borderId="29" xfId="0" applyFont="1" applyFill="1" applyBorder="1" applyAlignment="1">
      <alignment horizontal="center" vertical="top"/>
    </xf>
    <xf numFmtId="0" fontId="0" fillId="28" borderId="7" xfId="0" applyFill="1" applyBorder="1" applyAlignment="1">
      <alignment horizontal="justify" vertical="top"/>
    </xf>
    <xf numFmtId="0" fontId="39" fillId="28" borderId="38" xfId="1" applyFont="1" applyFill="1" applyBorder="1" applyAlignment="1">
      <alignment horizontal="justify" vertical="top" wrapText="1"/>
    </xf>
    <xf numFmtId="1" fontId="39" fillId="27" borderId="36" xfId="1" applyNumberFormat="1" applyFont="1" applyFill="1" applyBorder="1" applyAlignment="1">
      <alignment horizontal="justify" vertical="top" wrapText="1"/>
    </xf>
    <xf numFmtId="9" fontId="55" fillId="27" borderId="36" xfId="1" applyNumberFormat="1" applyFont="1" applyFill="1" applyBorder="1" applyAlignment="1">
      <alignment horizontal="center" vertical="top" wrapText="1"/>
    </xf>
    <xf numFmtId="0" fontId="26" fillId="27" borderId="29" xfId="0" applyFont="1" applyFill="1" applyBorder="1" applyAlignment="1">
      <alignment horizontal="justify" vertical="top" wrapText="1"/>
    </xf>
    <xf numFmtId="0" fontId="26" fillId="27" borderId="29" xfId="0" applyFont="1" applyFill="1" applyBorder="1" applyAlignment="1">
      <alignment horizontal="left" vertical="top"/>
    </xf>
    <xf numFmtId="0" fontId="26" fillId="27" borderId="29" xfId="0" applyFont="1" applyFill="1" applyBorder="1" applyAlignment="1">
      <alignment horizontal="center" vertical="top"/>
    </xf>
    <xf numFmtId="14" fontId="26" fillId="27" borderId="29" xfId="0" applyNumberFormat="1" applyFont="1" applyFill="1" applyBorder="1" applyAlignment="1">
      <alignment vertical="top"/>
    </xf>
    <xf numFmtId="3" fontId="26" fillId="27" borderId="29" xfId="0" applyNumberFormat="1" applyFont="1" applyFill="1" applyBorder="1" applyAlignment="1">
      <alignment horizontal="center" vertical="top"/>
    </xf>
    <xf numFmtId="0" fontId="26" fillId="27" borderId="29" xfId="0" applyFont="1" applyFill="1" applyBorder="1"/>
    <xf numFmtId="3" fontId="23" fillId="27" borderId="29" xfId="0" applyNumberFormat="1" applyFont="1" applyFill="1" applyBorder="1" applyAlignment="1">
      <alignment horizontal="center" vertical="top"/>
    </xf>
    <xf numFmtId="0" fontId="26" fillId="27" borderId="29" xfId="0" applyFont="1" applyFill="1" applyBorder="1" applyAlignment="1">
      <alignment horizontal="justify" vertical="top"/>
    </xf>
    <xf numFmtId="0" fontId="26" fillId="27" borderId="29" xfId="0" applyFont="1" applyFill="1" applyBorder="1" applyAlignment="1">
      <alignment vertical="top" wrapText="1"/>
    </xf>
    <xf numFmtId="3" fontId="26" fillId="27" borderId="29" xfId="0" applyNumberFormat="1" applyFont="1" applyFill="1" applyBorder="1" applyAlignment="1">
      <alignment horizontal="center" vertical="top" wrapText="1"/>
    </xf>
    <xf numFmtId="1" fontId="39" fillId="21" borderId="36" xfId="1" applyNumberFormat="1" applyFont="1" applyFill="1" applyBorder="1" applyAlignment="1">
      <alignment horizontal="justify" vertical="top" wrapText="1"/>
    </xf>
    <xf numFmtId="0" fontId="75" fillId="21" borderId="29" xfId="0" applyFont="1" applyFill="1" applyBorder="1" applyAlignment="1">
      <alignment horizontal="justify" vertical="top"/>
    </xf>
    <xf numFmtId="0" fontId="75" fillId="21" borderId="29" xfId="0" applyFont="1" applyFill="1" applyBorder="1"/>
    <xf numFmtId="0" fontId="75" fillId="21" borderId="29" xfId="0" applyFont="1" applyFill="1" applyBorder="1" applyAlignment="1">
      <alignment horizontal="center" vertical="top"/>
    </xf>
    <xf numFmtId="14" fontId="75" fillId="21" borderId="29" xfId="0" applyNumberFormat="1" applyFont="1" applyFill="1" applyBorder="1" applyAlignment="1">
      <alignment vertical="top"/>
    </xf>
    <xf numFmtId="0" fontId="75" fillId="21" borderId="29" xfId="0" applyFont="1" applyFill="1" applyBorder="1" applyAlignment="1">
      <alignment horizontal="center"/>
    </xf>
    <xf numFmtId="0" fontId="75" fillId="21" borderId="29" xfId="0" applyFont="1" applyFill="1" applyBorder="1" applyAlignment="1">
      <alignment horizontal="center" vertical="center"/>
    </xf>
    <xf numFmtId="3" fontId="75" fillId="21" borderId="29" xfId="0" applyNumberFormat="1" applyFont="1" applyFill="1" applyBorder="1" applyAlignment="1">
      <alignment horizontal="center" vertical="top"/>
    </xf>
    <xf numFmtId="0" fontId="75" fillId="21" borderId="29" xfId="0" applyFont="1" applyFill="1" applyBorder="1" applyAlignment="1">
      <alignment vertical="top" wrapText="1"/>
    </xf>
    <xf numFmtId="9" fontId="75" fillId="21" borderId="29" xfId="0" applyNumberFormat="1" applyFont="1" applyFill="1" applyBorder="1" applyAlignment="1">
      <alignment horizontal="center" vertical="top"/>
    </xf>
    <xf numFmtId="14" fontId="75" fillId="21" borderId="29" xfId="0" applyNumberFormat="1" applyFont="1" applyFill="1" applyBorder="1"/>
    <xf numFmtId="1" fontId="39" fillId="24" borderId="36" xfId="1" applyNumberFormat="1" applyFont="1" applyFill="1" applyBorder="1" applyAlignment="1">
      <alignment horizontal="justify" vertical="top" wrapText="1"/>
    </xf>
    <xf numFmtId="42" fontId="29" fillId="21" borderId="29" xfId="73" applyFont="1" applyFill="1" applyBorder="1" applyAlignment="1">
      <alignment horizontal="center" vertical="center"/>
    </xf>
    <xf numFmtId="169" fontId="75" fillId="21" borderId="29" xfId="13" applyNumberFormat="1" applyFont="1" applyFill="1" applyBorder="1" applyAlignment="1">
      <alignment vertical="top"/>
    </xf>
    <xf numFmtId="0" fontId="8" fillId="24" borderId="29" xfId="0" applyFont="1" applyFill="1" applyBorder="1" applyAlignment="1">
      <alignment horizontal="center" vertical="top"/>
    </xf>
    <xf numFmtId="0" fontId="75" fillId="24" borderId="29" xfId="0" applyFont="1" applyFill="1" applyBorder="1" applyAlignment="1">
      <alignment horizontal="justify" vertical="center" wrapText="1"/>
    </xf>
    <xf numFmtId="1" fontId="39" fillId="28" borderId="36" xfId="1" applyNumberFormat="1" applyFont="1" applyFill="1" applyBorder="1" applyAlignment="1">
      <alignment horizontal="justify" vertical="top" wrapText="1"/>
    </xf>
    <xf numFmtId="0" fontId="0" fillId="28" borderId="7" xfId="0" applyFill="1" applyBorder="1"/>
    <xf numFmtId="0" fontId="0" fillId="28" borderId="34" xfId="0" applyFill="1" applyBorder="1" applyAlignment="1">
      <alignment horizontal="justify" vertical="top"/>
    </xf>
    <xf numFmtId="0" fontId="0" fillId="28" borderId="32" xfId="0" applyFill="1" applyBorder="1" applyAlignment="1">
      <alignment horizontal="justify" vertical="top"/>
    </xf>
    <xf numFmtId="0" fontId="75" fillId="28" borderId="29" xfId="58" applyFont="1" applyFill="1" applyBorder="1" applyAlignment="1">
      <alignment horizontal="justify" vertical="center" wrapText="1"/>
    </xf>
    <xf numFmtId="0" fontId="8" fillId="28" borderId="29" xfId="0" applyFont="1" applyFill="1" applyBorder="1" applyAlignment="1">
      <alignment horizontal="center" vertical="top"/>
    </xf>
    <xf numFmtId="0" fontId="0" fillId="28" borderId="42" xfId="0" applyFill="1" applyBorder="1" applyAlignment="1">
      <alignment horizontal="center"/>
    </xf>
    <xf numFmtId="0" fontId="0" fillId="28" borderId="29" xfId="0" applyFill="1" applyBorder="1" applyAlignment="1">
      <alignment wrapText="1"/>
    </xf>
    <xf numFmtId="0" fontId="75" fillId="14" borderId="29" xfId="0" applyFont="1" applyFill="1" applyBorder="1" applyAlignment="1">
      <alignment horizontal="center" vertical="top"/>
    </xf>
    <xf numFmtId="0" fontId="75" fillId="14" borderId="29" xfId="0" applyFont="1" applyFill="1" applyBorder="1"/>
    <xf numFmtId="3" fontId="75" fillId="14" borderId="29" xfId="0" applyNumberFormat="1" applyFont="1" applyFill="1" applyBorder="1" applyAlignment="1">
      <alignment horizontal="center" vertical="top"/>
    </xf>
    <xf numFmtId="0" fontId="75" fillId="14" borderId="29" xfId="0" applyFont="1" applyFill="1" applyBorder="1" applyAlignment="1">
      <alignment vertical="center"/>
    </xf>
    <xf numFmtId="0" fontId="75" fillId="14" borderId="29" xfId="0" applyFont="1" applyFill="1" applyBorder="1" applyAlignment="1">
      <alignment horizontal="justify" vertical="top"/>
    </xf>
    <xf numFmtId="42" fontId="0" fillId="24" borderId="29" xfId="10" applyNumberFormat="1" applyFont="1" applyFill="1" applyBorder="1" applyAlignment="1">
      <alignment vertical="top"/>
    </xf>
    <xf numFmtId="0" fontId="75" fillId="28" borderId="29" xfId="0" applyFont="1" applyFill="1" applyBorder="1" applyAlignment="1">
      <alignment horizontal="center" vertical="top"/>
    </xf>
    <xf numFmtId="0" fontId="75" fillId="28" borderId="29" xfId="0" applyFont="1" applyFill="1" applyBorder="1" applyAlignment="1">
      <alignment horizontal="center" vertical="center"/>
    </xf>
    <xf numFmtId="0" fontId="75" fillId="28" borderId="29" xfId="0" applyFont="1" applyFill="1" applyBorder="1"/>
    <xf numFmtId="3" fontId="75" fillId="28" borderId="29" xfId="0" applyNumberFormat="1" applyFont="1" applyFill="1" applyBorder="1" applyAlignment="1">
      <alignment horizontal="center" vertical="top"/>
    </xf>
    <xf numFmtId="0" fontId="75" fillId="28" borderId="29" xfId="0" applyFont="1" applyFill="1" applyBorder="1" applyAlignment="1">
      <alignment horizontal="justify" vertical="top"/>
    </xf>
    <xf numFmtId="42" fontId="75" fillId="28" borderId="29" xfId="73" applyFont="1" applyFill="1" applyBorder="1" applyAlignment="1">
      <alignment vertical="center" wrapText="1"/>
    </xf>
    <xf numFmtId="42" fontId="75" fillId="28" borderId="29" xfId="73" applyFont="1" applyFill="1" applyBorder="1" applyAlignment="1">
      <alignment horizontal="justify" vertical="center" wrapText="1"/>
    </xf>
    <xf numFmtId="42" fontId="75" fillId="28" borderId="29" xfId="73" applyFont="1" applyFill="1" applyBorder="1" applyAlignment="1">
      <alignment vertical="top" wrapText="1"/>
    </xf>
    <xf numFmtId="169" fontId="7" fillId="14" borderId="29" xfId="103" applyNumberFormat="1" applyFont="1" applyFill="1" applyBorder="1" applyAlignment="1">
      <alignment vertical="top"/>
    </xf>
    <xf numFmtId="1" fontId="0" fillId="22" borderId="37" xfId="0" applyNumberFormat="1" applyFill="1" applyBorder="1" applyAlignment="1">
      <alignment horizontal="justify" vertical="top"/>
    </xf>
    <xf numFmtId="0" fontId="7" fillId="22" borderId="29" xfId="0" applyFont="1" applyFill="1" applyBorder="1" applyAlignment="1">
      <alignment horizontal="center" vertical="top"/>
    </xf>
    <xf numFmtId="169" fontId="0" fillId="22" borderId="29" xfId="13" applyNumberFormat="1" applyFont="1" applyFill="1" applyBorder="1" applyAlignment="1">
      <alignment vertical="top"/>
    </xf>
    <xf numFmtId="0" fontId="13" fillId="22" borderId="29" xfId="0" applyFont="1" applyFill="1" applyBorder="1" applyAlignment="1">
      <alignment vertical="center" wrapText="1"/>
    </xf>
    <xf numFmtId="1" fontId="0" fillId="19" borderId="36" xfId="0" applyNumberFormat="1" applyFill="1" applyBorder="1" applyAlignment="1">
      <alignment horizontal="justify" vertical="top"/>
    </xf>
    <xf numFmtId="42" fontId="0" fillId="19" borderId="42" xfId="11" applyFont="1" applyFill="1" applyBorder="1" applyAlignment="1">
      <alignment vertical="top"/>
    </xf>
    <xf numFmtId="0" fontId="0" fillId="19" borderId="42" xfId="0" applyFill="1" applyBorder="1" applyAlignment="1">
      <alignment vertical="top"/>
    </xf>
    <xf numFmtId="0" fontId="0" fillId="19" borderId="42" xfId="0" applyFill="1" applyBorder="1" applyAlignment="1">
      <alignment vertical="top" wrapText="1"/>
    </xf>
    <xf numFmtId="0" fontId="7" fillId="19" borderId="41" xfId="0" applyFont="1" applyFill="1" applyBorder="1" applyAlignment="1">
      <alignment horizontal="center" vertical="top"/>
    </xf>
    <xf numFmtId="169" fontId="0" fillId="19" borderId="29" xfId="13" applyNumberFormat="1" applyFont="1" applyFill="1" applyBorder="1" applyAlignment="1">
      <alignment vertical="top"/>
    </xf>
    <xf numFmtId="0" fontId="32" fillId="0" borderId="0" xfId="0" applyFont="1" applyAlignment="1">
      <alignment horizontal="center" vertical="top"/>
    </xf>
    <xf numFmtId="0" fontId="32" fillId="0" borderId="0" xfId="0" applyFont="1" applyAlignment="1">
      <alignment horizontal="center" vertical="center"/>
    </xf>
    <xf numFmtId="0" fontId="0" fillId="0" borderId="0" xfId="0" applyAlignment="1">
      <alignment horizontal="justify" vertical="top"/>
    </xf>
    <xf numFmtId="42" fontId="29" fillId="19" borderId="29" xfId="101" applyFont="1" applyFill="1" applyBorder="1" applyAlignment="1">
      <alignment vertical="top"/>
    </xf>
    <xf numFmtId="42" fontId="29" fillId="19" borderId="29" xfId="11" applyFont="1" applyFill="1" applyBorder="1" applyAlignment="1">
      <alignment vertical="top"/>
    </xf>
    <xf numFmtId="0" fontId="8" fillId="28" borderId="44" xfId="0" applyFont="1" applyFill="1" applyBorder="1" applyAlignment="1">
      <alignment horizontal="center" vertical="top"/>
    </xf>
    <xf numFmtId="42" fontId="75" fillId="28" borderId="44" xfId="73" applyFont="1" applyFill="1" applyBorder="1" applyAlignment="1">
      <alignment vertical="top" wrapText="1"/>
    </xf>
    <xf numFmtId="0" fontId="75" fillId="28" borderId="44" xfId="0" applyFont="1" applyFill="1" applyBorder="1" applyAlignment="1">
      <alignment horizontal="center" vertical="top"/>
    </xf>
    <xf numFmtId="14" fontId="0" fillId="28" borderId="42" xfId="0" applyNumberFormat="1" applyFill="1" applyBorder="1" applyAlignment="1">
      <alignment vertical="top"/>
    </xf>
    <xf numFmtId="0" fontId="0" fillId="28" borderId="42" xfId="0" applyFill="1" applyBorder="1" applyAlignment="1">
      <alignment vertical="center" wrapText="1"/>
    </xf>
    <xf numFmtId="0" fontId="0" fillId="28" borderId="42" xfId="0" applyFill="1" applyBorder="1" applyAlignment="1">
      <alignment vertical="center"/>
    </xf>
    <xf numFmtId="0" fontId="8" fillId="28" borderId="42" xfId="0" applyFont="1" applyFill="1" applyBorder="1" applyAlignment="1">
      <alignment horizontal="center" vertical="top"/>
    </xf>
    <xf numFmtId="42" fontId="75" fillId="28" borderId="42" xfId="73" applyFont="1" applyFill="1" applyBorder="1" applyAlignment="1">
      <alignment vertical="center" wrapText="1"/>
    </xf>
    <xf numFmtId="0" fontId="75" fillId="28" borderId="42" xfId="0" applyFont="1" applyFill="1" applyBorder="1" applyAlignment="1">
      <alignment horizontal="center" vertical="top"/>
    </xf>
    <xf numFmtId="0" fontId="75" fillId="28" borderId="42" xfId="0" applyFont="1" applyFill="1" applyBorder="1" applyAlignment="1">
      <alignment horizontal="center" vertical="center"/>
    </xf>
    <xf numFmtId="14" fontId="0" fillId="28" borderId="29" xfId="0" applyNumberFormat="1" applyFill="1" applyBorder="1"/>
    <xf numFmtId="0" fontId="29" fillId="15" borderId="36" xfId="0" applyFont="1" applyFill="1" applyBorder="1" applyAlignment="1">
      <alignment horizontal="center" vertical="top"/>
    </xf>
    <xf numFmtId="0" fontId="0" fillId="16" borderId="29" xfId="0" applyFill="1" applyBorder="1" applyAlignment="1">
      <alignment vertical="top"/>
    </xf>
    <xf numFmtId="0" fontId="0" fillId="17" borderId="41" xfId="0" applyFill="1" applyBorder="1" applyAlignment="1">
      <alignment horizontal="justify" vertical="top" wrapText="1"/>
    </xf>
    <xf numFmtId="0" fontId="0" fillId="18" borderId="29" xfId="0" applyFill="1" applyBorder="1" applyAlignment="1">
      <alignment vertical="top"/>
    </xf>
    <xf numFmtId="0" fontId="12" fillId="28" borderId="29" xfId="0" applyFont="1" applyFill="1" applyBorder="1" applyAlignment="1">
      <alignment vertical="top"/>
    </xf>
    <xf numFmtId="0" fontId="12" fillId="24" borderId="29" xfId="0" applyFont="1" applyFill="1" applyBorder="1" applyAlignment="1">
      <alignment vertical="top"/>
    </xf>
    <xf numFmtId="0" fontId="12" fillId="14" borderId="29" xfId="0" applyFont="1" applyFill="1" applyBorder="1" applyAlignment="1">
      <alignment vertical="top"/>
    </xf>
    <xf numFmtId="1" fontId="39" fillId="14" borderId="44" xfId="1" applyNumberFormat="1" applyFont="1" applyFill="1" applyBorder="1" applyAlignment="1">
      <alignment horizontal="left" vertical="top" wrapText="1"/>
    </xf>
    <xf numFmtId="1" fontId="39" fillId="14" borderId="36" xfId="1" applyNumberFormat="1" applyFont="1" applyFill="1" applyBorder="1" applyAlignment="1">
      <alignment horizontal="left" vertical="top" wrapText="1"/>
    </xf>
    <xf numFmtId="0" fontId="0" fillId="14" borderId="36" xfId="0" applyFill="1" applyBorder="1" applyAlignment="1">
      <alignment horizontal="left" vertical="top"/>
    </xf>
    <xf numFmtId="14" fontId="75" fillId="21" borderId="29" xfId="0" applyNumberFormat="1" applyFont="1" applyFill="1" applyBorder="1" applyAlignment="1">
      <alignment horizontal="right" vertical="top"/>
    </xf>
    <xf numFmtId="0" fontId="47" fillId="25" borderId="44" xfId="0" applyFont="1" applyFill="1" applyBorder="1" applyAlignment="1">
      <alignment vertical="center" wrapText="1"/>
    </xf>
    <xf numFmtId="0" fontId="47" fillId="25" borderId="36" xfId="0" applyFont="1" applyFill="1" applyBorder="1" applyAlignment="1">
      <alignment vertical="center" wrapText="1"/>
    </xf>
    <xf numFmtId="0" fontId="47" fillId="25" borderId="42" xfId="0" applyFont="1" applyFill="1" applyBorder="1" applyAlignment="1">
      <alignment vertical="center" wrapText="1"/>
    </xf>
    <xf numFmtId="3" fontId="58" fillId="25" borderId="29" xfId="0" applyNumberFormat="1" applyFont="1" applyFill="1" applyBorder="1" applyAlignment="1">
      <alignment horizontal="center" vertical="top"/>
    </xf>
    <xf numFmtId="0" fontId="29" fillId="23" borderId="42" xfId="36" applyFont="1" applyFill="1" applyBorder="1" applyAlignment="1">
      <alignment vertical="center" wrapText="1"/>
    </xf>
    <xf numFmtId="0" fontId="6" fillId="22" borderId="29" xfId="0" applyFont="1" applyFill="1" applyBorder="1" applyAlignment="1">
      <alignment horizontal="center" vertical="top"/>
    </xf>
    <xf numFmtId="0" fontId="6" fillId="28" borderId="42" xfId="0" applyFont="1" applyFill="1" applyBorder="1" applyAlignment="1">
      <alignment horizontal="center" vertical="top"/>
    </xf>
    <xf numFmtId="0" fontId="6" fillId="28" borderId="29" xfId="0" applyFont="1" applyFill="1" applyBorder="1" applyAlignment="1">
      <alignment horizontal="center" vertical="top"/>
    </xf>
    <xf numFmtId="0" fontId="6" fillId="28" borderId="29" xfId="0" applyFont="1" applyFill="1" applyBorder="1" applyAlignment="1">
      <alignment horizontal="center" vertical="center"/>
    </xf>
    <xf numFmtId="0" fontId="6" fillId="24" borderId="29" xfId="0" applyFont="1" applyFill="1" applyBorder="1" applyAlignment="1">
      <alignment horizontal="center" vertical="top"/>
    </xf>
    <xf numFmtId="14" fontId="0" fillId="24" borderId="29" xfId="0" applyNumberFormat="1" applyFill="1" applyBorder="1" applyAlignment="1">
      <alignment horizontal="right" vertical="top"/>
    </xf>
    <xf numFmtId="49" fontId="0" fillId="15" borderId="36" xfId="0" applyNumberFormat="1" applyFill="1" applyBorder="1" applyAlignment="1">
      <alignment horizontal="left" vertical="top" wrapText="1"/>
    </xf>
    <xf numFmtId="0" fontId="17" fillId="21" borderId="42" xfId="0" applyFont="1" applyFill="1" applyBorder="1" applyAlignment="1">
      <alignment horizontal="left" vertical="top" wrapText="1"/>
    </xf>
    <xf numFmtId="0" fontId="0" fillId="21" borderId="42" xfId="0" applyFill="1" applyBorder="1" applyAlignment="1">
      <alignment horizontal="center" vertical="top"/>
    </xf>
    <xf numFmtId="0" fontId="14" fillId="21" borderId="42" xfId="0" applyFont="1" applyFill="1" applyBorder="1" applyAlignment="1">
      <alignment horizontal="left" vertical="top" wrapText="1"/>
    </xf>
    <xf numFmtId="49" fontId="14" fillId="21" borderId="42" xfId="0" applyNumberFormat="1" applyFont="1" applyFill="1" applyBorder="1" applyAlignment="1">
      <alignment horizontal="left" vertical="top" wrapText="1"/>
    </xf>
    <xf numFmtId="0" fontId="17" fillId="21" borderId="42" xfId="0" applyFont="1" applyFill="1" applyBorder="1" applyAlignment="1">
      <alignment horizontal="center" vertical="top"/>
    </xf>
    <xf numFmtId="0" fontId="0" fillId="15" borderId="42" xfId="0" applyFill="1" applyBorder="1" applyAlignment="1">
      <alignment horizontal="center"/>
    </xf>
    <xf numFmtId="0" fontId="0" fillId="21" borderId="42" xfId="0" applyFill="1" applyBorder="1" applyAlignment="1">
      <alignment horizontal="center" vertical="top" wrapText="1"/>
    </xf>
    <xf numFmtId="14" fontId="0" fillId="21" borderId="42" xfId="0" applyNumberFormat="1" applyFill="1" applyBorder="1" applyAlignment="1">
      <alignment horizontal="right" vertical="top"/>
    </xf>
    <xf numFmtId="0" fontId="75" fillId="21" borderId="44" xfId="0" applyFont="1" applyFill="1" applyBorder="1" applyAlignment="1">
      <alignment horizontal="center"/>
    </xf>
    <xf numFmtId="0" fontId="75" fillId="21" borderId="44" xfId="0" applyFont="1" applyFill="1" applyBorder="1" applyAlignment="1">
      <alignment horizontal="center" vertical="top"/>
    </xf>
    <xf numFmtId="0" fontId="0" fillId="22" borderId="44" xfId="0" applyFill="1" applyBorder="1" applyAlignment="1">
      <alignment horizontal="center" vertical="top"/>
    </xf>
    <xf numFmtId="0" fontId="0" fillId="22" borderId="44" xfId="0" applyFill="1" applyBorder="1" applyAlignment="1">
      <alignment horizontal="center"/>
    </xf>
    <xf numFmtId="0" fontId="0" fillId="15" borderId="31" xfId="0" applyFill="1" applyBorder="1" applyAlignment="1">
      <alignment horizontal="left" vertical="top" wrapText="1"/>
    </xf>
    <xf numFmtId="0" fontId="0" fillId="15" borderId="30" xfId="0" applyFill="1" applyBorder="1" applyAlignment="1">
      <alignment horizontal="justify" vertical="top" wrapText="1"/>
    </xf>
    <xf numFmtId="0" fontId="0" fillId="15" borderId="29" xfId="12" applyNumberFormat="1" applyFont="1" applyFill="1" applyBorder="1" applyAlignment="1">
      <alignment horizontal="center" vertical="top"/>
    </xf>
    <xf numFmtId="0" fontId="0" fillId="21" borderId="29" xfId="0" applyFill="1" applyBorder="1" applyAlignment="1">
      <alignment horizontal="left" vertical="center" wrapText="1"/>
    </xf>
    <xf numFmtId="0" fontId="0" fillId="21" borderId="29" xfId="0" applyFill="1" applyBorder="1" applyAlignment="1">
      <alignment wrapText="1"/>
    </xf>
    <xf numFmtId="0" fontId="5" fillId="21" borderId="29" xfId="0" applyFont="1" applyFill="1" applyBorder="1" applyAlignment="1">
      <alignment horizontal="justify" vertical="center" wrapText="1"/>
    </xf>
    <xf numFmtId="0" fontId="0" fillId="21" borderId="44" xfId="0" applyFill="1" applyBorder="1" applyAlignment="1">
      <alignment wrapText="1"/>
    </xf>
    <xf numFmtId="0" fontId="0" fillId="21" borderId="29" xfId="0" applyFill="1" applyBorder="1" applyAlignment="1">
      <alignment horizontal="center" vertical="center" wrapText="1"/>
    </xf>
    <xf numFmtId="0" fontId="0" fillId="21" borderId="29" xfId="0" applyFill="1" applyBorder="1" applyAlignment="1">
      <alignment vertical="top" wrapText="1"/>
    </xf>
    <xf numFmtId="0" fontId="0" fillId="21" borderId="37" xfId="0" applyFill="1" applyBorder="1" applyAlignment="1">
      <alignment horizontal="justify" vertical="top"/>
    </xf>
    <xf numFmtId="0" fontId="0" fillId="21" borderId="44" xfId="0" applyFill="1" applyBorder="1" applyAlignment="1">
      <alignment vertical="center" wrapText="1"/>
    </xf>
    <xf numFmtId="0" fontId="0" fillId="21" borderId="42" xfId="0" applyFill="1" applyBorder="1" applyAlignment="1">
      <alignment wrapText="1"/>
    </xf>
    <xf numFmtId="0" fontId="5" fillId="21" borderId="41" xfId="0" applyFont="1" applyFill="1" applyBorder="1" applyAlignment="1">
      <alignment horizontal="justify" vertical="center" wrapText="1"/>
    </xf>
    <xf numFmtId="0" fontId="5" fillId="21" borderId="33" xfId="0" applyFont="1" applyFill="1" applyBorder="1" applyAlignment="1">
      <alignment horizontal="justify" vertical="center" wrapText="1"/>
    </xf>
    <xf numFmtId="9" fontId="0" fillId="21" borderId="29" xfId="12" applyFont="1" applyFill="1" applyBorder="1" applyAlignment="1">
      <alignment horizontal="center" vertical="top"/>
    </xf>
    <xf numFmtId="0" fontId="44" fillId="21" borderId="7" xfId="1" applyFont="1" applyFill="1" applyAlignment="1">
      <alignment horizontal="justify" vertical="center" wrapText="1"/>
    </xf>
    <xf numFmtId="42" fontId="76" fillId="21" borderId="29" xfId="11" applyFont="1" applyFill="1" applyBorder="1" applyAlignment="1">
      <alignment horizontal="center" vertical="center"/>
    </xf>
    <xf numFmtId="42" fontId="76" fillId="21" borderId="29" xfId="11" applyFont="1" applyFill="1" applyBorder="1" applyAlignment="1">
      <alignment vertical="center"/>
    </xf>
    <xf numFmtId="0" fontId="0" fillId="21" borderId="0" xfId="0" applyFill="1"/>
    <xf numFmtId="42" fontId="29" fillId="15" borderId="29" xfId="11" applyFont="1" applyFill="1" applyBorder="1" applyAlignment="1">
      <alignment horizontal="center" vertical="center" wrapText="1"/>
    </xf>
    <xf numFmtId="0" fontId="5" fillId="15" borderId="29" xfId="0" applyFont="1" applyFill="1" applyBorder="1" applyAlignment="1">
      <alignment vertical="top"/>
    </xf>
    <xf numFmtId="1" fontId="5" fillId="15" borderId="29" xfId="0" applyNumberFormat="1" applyFont="1" applyFill="1" applyBorder="1" applyAlignment="1">
      <alignment vertical="top"/>
    </xf>
    <xf numFmtId="0" fontId="5" fillId="15" borderId="29" xfId="0" applyFont="1" applyFill="1" applyBorder="1" applyAlignment="1">
      <alignment horizontal="justify" vertical="top"/>
    </xf>
    <xf numFmtId="42" fontId="0" fillId="15" borderId="29" xfId="11" applyFont="1" applyFill="1" applyBorder="1" applyAlignment="1">
      <alignment horizontal="center" vertical="top"/>
    </xf>
    <xf numFmtId="0" fontId="0" fillId="15" borderId="0" xfId="0" applyFill="1"/>
    <xf numFmtId="0" fontId="0" fillId="21" borderId="37" xfId="0" applyFill="1" applyBorder="1"/>
    <xf numFmtId="42" fontId="0" fillId="21" borderId="29" xfId="11" applyFont="1" applyFill="1" applyBorder="1" applyAlignment="1">
      <alignment horizontal="right" vertical="top"/>
    </xf>
    <xf numFmtId="42" fontId="0" fillId="21" borderId="29" xfId="11" applyFont="1" applyFill="1" applyBorder="1" applyAlignment="1">
      <alignment horizontal="center" vertical="center"/>
    </xf>
    <xf numFmtId="42" fontId="0" fillId="21" borderId="42" xfId="11" applyFont="1" applyFill="1" applyBorder="1" applyAlignment="1">
      <alignment horizontal="center" vertical="top"/>
    </xf>
    <xf numFmtId="42" fontId="76" fillId="21" borderId="29" xfId="11" applyFont="1" applyFill="1" applyBorder="1" applyAlignment="1">
      <alignment horizontal="center" vertical="center" wrapText="1" readingOrder="1"/>
    </xf>
    <xf numFmtId="42" fontId="0" fillId="21" borderId="29" xfId="11" applyFont="1" applyFill="1" applyBorder="1" applyAlignment="1">
      <alignment horizontal="left" vertical="top"/>
    </xf>
    <xf numFmtId="0" fontId="0" fillId="26" borderId="42" xfId="0" applyFill="1" applyBorder="1" applyAlignment="1">
      <alignment horizontal="center" vertical="top"/>
    </xf>
    <xf numFmtId="0" fontId="0" fillId="26" borderId="42" xfId="0" applyFill="1" applyBorder="1" applyAlignment="1">
      <alignment horizontal="center" vertical="top" wrapText="1"/>
    </xf>
    <xf numFmtId="0" fontId="0" fillId="24" borderId="42" xfId="0" applyFill="1" applyBorder="1" applyAlignment="1">
      <alignment horizontal="center" vertical="top"/>
    </xf>
    <xf numFmtId="0" fontId="12" fillId="24" borderId="42" xfId="0" applyFont="1" applyFill="1" applyBorder="1" applyAlignment="1">
      <alignment horizontal="left" vertical="top"/>
    </xf>
    <xf numFmtId="0" fontId="58" fillId="24" borderId="42" xfId="0" applyFont="1" applyFill="1" applyBorder="1" applyAlignment="1">
      <alignment horizontal="center" vertical="top"/>
    </xf>
    <xf numFmtId="14" fontId="0" fillId="24" borderId="42" xfId="0" applyNumberFormat="1" applyFill="1" applyBorder="1" applyAlignment="1">
      <alignment horizontal="right" vertical="top"/>
    </xf>
    <xf numFmtId="0" fontId="0" fillId="24" borderId="42" xfId="0" applyFill="1" applyBorder="1" applyAlignment="1">
      <alignment horizontal="center"/>
    </xf>
    <xf numFmtId="0" fontId="0" fillId="24" borderId="36" xfId="0" applyFill="1" applyBorder="1" applyAlignment="1">
      <alignment horizontal="center" vertical="top"/>
    </xf>
    <xf numFmtId="0" fontId="0" fillId="19" borderId="42" xfId="0" applyFill="1" applyBorder="1" applyAlignment="1">
      <alignment horizontal="left" vertical="top"/>
    </xf>
    <xf numFmtId="0" fontId="0" fillId="19" borderId="42" xfId="0" applyFill="1" applyBorder="1" applyAlignment="1">
      <alignment horizontal="left" vertical="top" wrapText="1"/>
    </xf>
    <xf numFmtId="0" fontId="39" fillId="26" borderId="36" xfId="1" applyFont="1" applyFill="1" applyBorder="1" applyAlignment="1">
      <alignment horizontal="left" vertical="top" wrapText="1"/>
    </xf>
    <xf numFmtId="0" fontId="0" fillId="28" borderId="44" xfId="0" applyFill="1" applyBorder="1" applyAlignment="1">
      <alignment horizontal="center"/>
    </xf>
    <xf numFmtId="0" fontId="58" fillId="28" borderId="44" xfId="0" applyFont="1" applyFill="1" applyBorder="1" applyAlignment="1">
      <alignment horizontal="center" vertical="top"/>
    </xf>
    <xf numFmtId="0" fontId="0" fillId="24" borderId="36" xfId="0" applyFill="1" applyBorder="1" applyAlignment="1">
      <alignment horizontal="left" vertical="center" wrapText="1"/>
    </xf>
    <xf numFmtId="9" fontId="39" fillId="26" borderId="36" xfId="1" applyNumberFormat="1" applyFont="1" applyFill="1" applyBorder="1" applyAlignment="1">
      <alignment horizontal="center" vertical="top" wrapText="1"/>
    </xf>
    <xf numFmtId="0" fontId="0" fillId="16" borderId="44" xfId="0" applyFill="1" applyBorder="1" applyAlignment="1">
      <alignment horizontal="center" vertical="top"/>
    </xf>
    <xf numFmtId="14" fontId="0" fillId="16" borderId="44" xfId="0" applyNumberFormat="1" applyFill="1" applyBorder="1" applyAlignment="1">
      <alignment horizontal="right" vertical="top"/>
    </xf>
    <xf numFmtId="0" fontId="75" fillId="14" borderId="44" xfId="0" applyFont="1" applyFill="1" applyBorder="1" applyAlignment="1">
      <alignment horizontal="center" vertical="top"/>
    </xf>
    <xf numFmtId="0" fontId="75" fillId="14" borderId="44" xfId="0" applyFont="1" applyFill="1" applyBorder="1" applyAlignment="1">
      <alignment horizontal="center"/>
    </xf>
    <xf numFmtId="0" fontId="0" fillId="14" borderId="44" xfId="0" applyFill="1" applyBorder="1" applyAlignment="1">
      <alignment horizontal="center" vertical="top"/>
    </xf>
    <xf numFmtId="0" fontId="0" fillId="14" borderId="44" xfId="0" applyFill="1" applyBorder="1" applyAlignment="1">
      <alignment horizontal="center"/>
    </xf>
    <xf numFmtId="14" fontId="0" fillId="14" borderId="44" xfId="0" applyNumberFormat="1" applyFill="1" applyBorder="1" applyAlignment="1">
      <alignment vertical="top"/>
    </xf>
    <xf numFmtId="0" fontId="13" fillId="19" borderId="42" xfId="0" applyFont="1" applyFill="1" applyBorder="1" applyAlignment="1">
      <alignment horizontal="left" vertical="top" wrapText="1"/>
    </xf>
    <xf numFmtId="0" fontId="14" fillId="19" borderId="42" xfId="0" applyFont="1" applyFill="1" applyBorder="1" applyAlignment="1">
      <alignment horizontal="left" vertical="top" wrapText="1"/>
    </xf>
    <xf numFmtId="0" fontId="0" fillId="14" borderId="44" xfId="0" applyFill="1" applyBorder="1" applyAlignment="1">
      <alignment horizontal="left" vertical="top" wrapText="1"/>
    </xf>
    <xf numFmtId="0" fontId="12" fillId="14" borderId="44" xfId="0" applyFont="1" applyFill="1" applyBorder="1" applyAlignment="1">
      <alignment horizontal="left" vertical="center"/>
    </xf>
    <xf numFmtId="9" fontId="0" fillId="14" borderId="44" xfId="0" applyNumberFormat="1" applyFill="1" applyBorder="1" applyAlignment="1">
      <alignment horizontal="center" vertical="top"/>
    </xf>
    <xf numFmtId="0" fontId="29" fillId="15" borderId="43" xfId="0" applyFont="1" applyFill="1" applyBorder="1" applyAlignment="1">
      <alignment horizontal="justify" vertical="center" wrapText="1"/>
    </xf>
    <xf numFmtId="49" fontId="53" fillId="11" borderId="7" xfId="0" applyNumberFormat="1" applyFont="1" applyFill="1" applyBorder="1" applyAlignment="1">
      <alignment horizontal="center" vertical="center" wrapText="1"/>
    </xf>
    <xf numFmtId="42" fontId="0" fillId="15" borderId="29" xfId="11" applyFont="1" applyFill="1" applyBorder="1" applyAlignment="1">
      <alignment vertical="center"/>
    </xf>
    <xf numFmtId="42" fontId="0" fillId="15" borderId="29" xfId="11" applyFont="1" applyFill="1" applyBorder="1" applyAlignment="1">
      <alignment vertical="center" wrapText="1"/>
    </xf>
    <xf numFmtId="0" fontId="75" fillId="21" borderId="29" xfId="0" applyFont="1" applyFill="1" applyBorder="1" applyAlignment="1">
      <alignment vertical="center" wrapText="1"/>
    </xf>
    <xf numFmtId="9" fontId="75" fillId="21" borderId="29" xfId="12" applyFont="1" applyFill="1" applyBorder="1" applyAlignment="1">
      <alignment horizontal="center" vertical="center"/>
    </xf>
    <xf numFmtId="0" fontId="75" fillId="21" borderId="44" xfId="0" applyFont="1" applyFill="1" applyBorder="1" applyAlignment="1">
      <alignment vertical="center" wrapText="1"/>
    </xf>
    <xf numFmtId="0" fontId="75" fillId="21" borderId="44" xfId="0" applyFont="1" applyFill="1" applyBorder="1"/>
    <xf numFmtId="9" fontId="75" fillId="21" borderId="44" xfId="12" applyFont="1" applyFill="1" applyBorder="1" applyAlignment="1">
      <alignment horizontal="center" vertical="center"/>
    </xf>
    <xf numFmtId="14" fontId="75" fillId="21" borderId="44" xfId="0" applyNumberFormat="1" applyFont="1" applyFill="1" applyBorder="1"/>
    <xf numFmtId="42" fontId="75" fillId="21" borderId="29" xfId="11" applyFont="1" applyFill="1" applyBorder="1" applyAlignment="1">
      <alignment vertical="top"/>
    </xf>
    <xf numFmtId="42" fontId="75" fillId="21" borderId="29" xfId="11" applyFont="1" applyFill="1" applyBorder="1" applyAlignment="1">
      <alignment horizontal="center" vertical="top"/>
    </xf>
    <xf numFmtId="0" fontId="77" fillId="21" borderId="29" xfId="0" applyFont="1" applyFill="1" applyBorder="1" applyAlignment="1">
      <alignment horizontal="justify" vertical="top"/>
    </xf>
    <xf numFmtId="0" fontId="0" fillId="22" borderId="44" xfId="0" applyFill="1" applyBorder="1"/>
    <xf numFmtId="0" fontId="10" fillId="22" borderId="41" xfId="0" applyFont="1" applyFill="1" applyBorder="1" applyAlignment="1">
      <alignment horizontal="center" vertical="top"/>
    </xf>
    <xf numFmtId="0" fontId="4" fillId="22" borderId="29" xfId="0" applyFont="1" applyFill="1" applyBorder="1" applyAlignment="1">
      <alignment horizontal="justify" vertical="top" wrapText="1"/>
    </xf>
    <xf numFmtId="0" fontId="0" fillId="22" borderId="30" xfId="0" applyFill="1" applyBorder="1" applyAlignment="1">
      <alignment horizontal="center" vertical="center"/>
    </xf>
    <xf numFmtId="9" fontId="0" fillId="22" borderId="35" xfId="12" applyFont="1" applyFill="1" applyBorder="1" applyAlignment="1">
      <alignment horizontal="center" vertical="center"/>
    </xf>
    <xf numFmtId="0" fontId="3" fillId="22" borderId="29" xfId="0" applyFont="1" applyFill="1" applyBorder="1" applyAlignment="1">
      <alignment horizontal="left" vertical="center" wrapText="1"/>
    </xf>
    <xf numFmtId="0" fontId="45" fillId="22" borderId="29" xfId="0" applyFont="1" applyFill="1" applyBorder="1" applyAlignment="1">
      <alignment horizontal="justify" vertical="center" wrapText="1"/>
    </xf>
    <xf numFmtId="42" fontId="0" fillId="22" borderId="29" xfId="11" applyFont="1" applyFill="1" applyBorder="1" applyAlignment="1">
      <alignment horizontal="center" vertical="top"/>
    </xf>
    <xf numFmtId="0" fontId="29" fillId="14" borderId="29" xfId="0" applyFont="1" applyFill="1" applyBorder="1" applyAlignment="1">
      <alignment horizontal="justify" vertical="center" wrapText="1"/>
    </xf>
    <xf numFmtId="9" fontId="0" fillId="14" borderId="29" xfId="12" applyFont="1" applyFill="1" applyBorder="1" applyAlignment="1">
      <alignment horizontal="center" vertical="top"/>
    </xf>
    <xf numFmtId="0" fontId="3" fillId="14" borderId="29" xfId="0" applyFont="1" applyFill="1" applyBorder="1" applyAlignment="1">
      <alignment wrapText="1"/>
    </xf>
    <xf numFmtId="0" fontId="43" fillId="14" borderId="44" xfId="0" applyFont="1" applyFill="1" applyBorder="1" applyAlignment="1">
      <alignment horizontal="justify" vertical="center" wrapText="1"/>
    </xf>
    <xf numFmtId="0" fontId="12" fillId="14" borderId="44" xfId="0" applyFont="1" applyFill="1" applyBorder="1"/>
    <xf numFmtId="0" fontId="3" fillId="14" borderId="44" xfId="0" applyFont="1" applyFill="1" applyBorder="1" applyAlignment="1">
      <alignment wrapText="1"/>
    </xf>
    <xf numFmtId="0" fontId="3" fillId="14" borderId="44" xfId="0" applyFont="1" applyFill="1" applyBorder="1"/>
    <xf numFmtId="42" fontId="0" fillId="14" borderId="29" xfId="11" applyFont="1" applyFill="1" applyBorder="1" applyAlignment="1">
      <alignment vertical="top"/>
    </xf>
    <xf numFmtId="42" fontId="0" fillId="14" borderId="29" xfId="11" applyFont="1" applyFill="1" applyBorder="1" applyAlignment="1">
      <alignment horizontal="center" vertical="top"/>
    </xf>
    <xf numFmtId="0" fontId="47" fillId="25" borderId="44" xfId="0" applyFont="1" applyFill="1" applyBorder="1" applyAlignment="1">
      <alignment horizontal="justify" vertical="center" wrapText="1"/>
    </xf>
    <xf numFmtId="0" fontId="12" fillId="25" borderId="44" xfId="0" applyFont="1" applyFill="1" applyBorder="1"/>
    <xf numFmtId="9" fontId="0" fillId="25" borderId="44" xfId="0" applyNumberFormat="1" applyFill="1" applyBorder="1" applyAlignment="1">
      <alignment horizontal="center" vertical="top"/>
    </xf>
    <xf numFmtId="0" fontId="29" fillId="25" borderId="44" xfId="23" applyFont="1" applyFill="1" applyBorder="1" applyAlignment="1">
      <alignment horizontal="justify" vertical="top"/>
    </xf>
    <xf numFmtId="0" fontId="16" fillId="25" borderId="44" xfId="23" applyFill="1" applyBorder="1" applyAlignment="1">
      <alignment wrapText="1"/>
    </xf>
    <xf numFmtId="42" fontId="0" fillId="25" borderId="29" xfId="11" applyFont="1" applyFill="1" applyBorder="1" applyAlignment="1">
      <alignment vertical="top"/>
    </xf>
    <xf numFmtId="42" fontId="58" fillId="25" borderId="29" xfId="11" applyFont="1" applyFill="1" applyBorder="1" applyAlignment="1">
      <alignment horizontal="center" vertical="top"/>
    </xf>
    <xf numFmtId="0" fontId="3" fillId="14" borderId="29" xfId="0" applyFont="1" applyFill="1" applyBorder="1" applyAlignment="1">
      <alignment horizontal="justify" vertical="top"/>
    </xf>
    <xf numFmtId="0" fontId="3" fillId="14" borderId="29" xfId="0" applyFont="1" applyFill="1" applyBorder="1" applyAlignment="1">
      <alignment horizontal="justify" vertical="top" wrapText="1"/>
    </xf>
    <xf numFmtId="169" fontId="7" fillId="14" borderId="44" xfId="103" applyNumberFormat="1" applyFont="1" applyFill="1" applyBorder="1" applyAlignment="1">
      <alignment horizontal="center" vertical="top" wrapText="1"/>
    </xf>
    <xf numFmtId="42" fontId="75" fillId="14" borderId="29" xfId="11" applyFont="1" applyFill="1" applyBorder="1" applyAlignment="1">
      <alignment horizontal="center" vertical="top"/>
    </xf>
    <xf numFmtId="0" fontId="3" fillId="26" borderId="29" xfId="0" applyFont="1" applyFill="1" applyBorder="1" applyAlignment="1">
      <alignment horizontal="justify" vertical="top"/>
    </xf>
    <xf numFmtId="0" fontId="39" fillId="28" borderId="7" xfId="1" applyFont="1" applyFill="1" applyAlignment="1">
      <alignment horizontal="left" vertical="top" wrapText="1"/>
    </xf>
    <xf numFmtId="0" fontId="0" fillId="26" borderId="39" xfId="0" applyFill="1" applyBorder="1" applyAlignment="1">
      <alignment horizontal="center" vertical="top"/>
    </xf>
    <xf numFmtId="0" fontId="3" fillId="26" borderId="42" xfId="0" applyFont="1" applyFill="1" applyBorder="1" applyAlignment="1">
      <alignment horizontal="left" vertical="center" wrapText="1"/>
    </xf>
    <xf numFmtId="0" fontId="3" fillId="26" borderId="42" xfId="0" applyFont="1" applyFill="1" applyBorder="1" applyAlignment="1">
      <alignment horizontal="left" vertical="top"/>
    </xf>
    <xf numFmtId="42" fontId="0" fillId="26" borderId="29" xfId="11" applyFont="1" applyFill="1" applyBorder="1" applyAlignment="1">
      <alignment vertical="top" wrapText="1"/>
    </xf>
    <xf numFmtId="42" fontId="58" fillId="26" borderId="29" xfId="11" applyFont="1" applyFill="1" applyBorder="1" applyAlignment="1">
      <alignment vertical="top" wrapText="1"/>
    </xf>
    <xf numFmtId="42" fontId="58" fillId="26" borderId="29" xfId="11" applyFont="1" applyFill="1" applyBorder="1" applyAlignment="1">
      <alignment horizontal="center" vertical="top"/>
    </xf>
    <xf numFmtId="0" fontId="45" fillId="20" borderId="29" xfId="0" applyFont="1" applyFill="1" applyBorder="1" applyAlignment="1">
      <alignment horizontal="center" vertical="center" wrapText="1" readingOrder="1"/>
    </xf>
    <xf numFmtId="0" fontId="45" fillId="20" borderId="44" xfId="0" applyFont="1" applyFill="1" applyBorder="1" applyAlignment="1">
      <alignment horizontal="center" vertical="center" wrapText="1" readingOrder="1"/>
    </xf>
    <xf numFmtId="0" fontId="58" fillId="20" borderId="29" xfId="0" applyFont="1" applyFill="1" applyBorder="1" applyAlignment="1">
      <alignment horizontal="center" vertical="center" wrapText="1"/>
    </xf>
    <xf numFmtId="0" fontId="58" fillId="20" borderId="44" xfId="0" applyFont="1" applyFill="1" applyBorder="1" applyAlignment="1">
      <alignment horizontal="center" vertical="top" wrapText="1"/>
    </xf>
    <xf numFmtId="0" fontId="58" fillId="20" borderId="44" xfId="0" applyFont="1" applyFill="1" applyBorder="1" applyAlignment="1">
      <alignment horizontal="center" vertical="center" wrapText="1"/>
    </xf>
    <xf numFmtId="0" fontId="58" fillId="20" borderId="44" xfId="0" applyFont="1" applyFill="1" applyBorder="1" applyAlignment="1">
      <alignment vertical="center" wrapText="1"/>
    </xf>
    <xf numFmtId="0" fontId="58" fillId="20" borderId="50" xfId="0" applyFont="1" applyFill="1" applyBorder="1" applyAlignment="1">
      <alignment horizontal="center" vertical="center" wrapText="1"/>
    </xf>
    <xf numFmtId="168" fontId="58" fillId="20" borderId="29" xfId="0" applyNumberFormat="1" applyFont="1" applyFill="1" applyBorder="1" applyAlignment="1">
      <alignment horizontal="center" vertical="center" wrapText="1"/>
    </xf>
    <xf numFmtId="42" fontId="60" fillId="20" borderId="29" xfId="11" applyFont="1" applyFill="1" applyBorder="1" applyAlignment="1">
      <alignment horizontal="center" vertical="center" wrapText="1" readingOrder="1"/>
    </xf>
    <xf numFmtId="42" fontId="44" fillId="20" borderId="29" xfId="11" applyFont="1" applyFill="1" applyBorder="1" applyAlignment="1">
      <alignment horizontal="center" vertical="center" wrapText="1"/>
    </xf>
    <xf numFmtId="42" fontId="29" fillId="20" borderId="29" xfId="11" applyFont="1" applyFill="1" applyBorder="1" applyAlignment="1">
      <alignment vertical="top" wrapText="1"/>
    </xf>
    <xf numFmtId="42" fontId="0" fillId="20" borderId="29" xfId="11" applyFont="1" applyFill="1" applyBorder="1" applyAlignment="1">
      <alignment horizontal="center" vertical="top"/>
    </xf>
    <xf numFmtId="0" fontId="3" fillId="27" borderId="44" xfId="0" applyFont="1" applyFill="1" applyBorder="1" applyAlignment="1">
      <alignment vertical="center" wrapText="1"/>
    </xf>
    <xf numFmtId="0" fontId="3" fillId="27" borderId="29" xfId="0" applyFont="1" applyFill="1" applyBorder="1" applyAlignment="1">
      <alignment horizontal="left" vertical="top" wrapText="1"/>
    </xf>
    <xf numFmtId="0" fontId="58" fillId="27" borderId="29" xfId="0" applyFont="1" applyFill="1" applyBorder="1" applyAlignment="1">
      <alignment horizontal="left" vertical="center" wrapText="1"/>
    </xf>
    <xf numFmtId="0" fontId="58" fillId="27" borderId="44" xfId="0" applyFont="1" applyFill="1" applyBorder="1" applyAlignment="1">
      <alignment horizontal="left" vertical="center" wrapText="1"/>
    </xf>
    <xf numFmtId="0" fontId="58" fillId="27" borderId="52" xfId="0" applyFont="1" applyFill="1" applyBorder="1" applyAlignment="1">
      <alignment horizontal="left" vertical="center" wrapText="1"/>
    </xf>
    <xf numFmtId="9" fontId="26" fillId="27" borderId="29" xfId="12" applyFont="1" applyFill="1" applyBorder="1" applyAlignment="1">
      <alignment horizontal="center" vertical="top"/>
    </xf>
    <xf numFmtId="44" fontId="26" fillId="27" borderId="29" xfId="13" applyFont="1" applyFill="1" applyBorder="1" applyAlignment="1">
      <alignment horizontal="center" vertical="center" wrapText="1"/>
    </xf>
    <xf numFmtId="42" fontId="26" fillId="27" borderId="29" xfId="11" applyFont="1" applyFill="1" applyBorder="1" applyAlignment="1">
      <alignment horizontal="center" vertical="center"/>
    </xf>
    <xf numFmtId="42" fontId="23" fillId="27" borderId="29" xfId="11" applyFont="1" applyFill="1" applyBorder="1" applyAlignment="1">
      <alignment horizontal="center" vertical="top"/>
    </xf>
    <xf numFmtId="42" fontId="26" fillId="27" borderId="29" xfId="11" applyFont="1" applyFill="1" applyBorder="1" applyAlignment="1">
      <alignment horizontal="center" vertical="top"/>
    </xf>
    <xf numFmtId="0" fontId="42" fillId="20" borderId="29" xfId="0" applyFont="1" applyFill="1" applyBorder="1" applyAlignment="1">
      <alignment horizontal="justify" vertical="top"/>
    </xf>
    <xf numFmtId="0" fontId="42" fillId="21" borderId="29" xfId="0" applyFont="1" applyFill="1" applyBorder="1" applyAlignment="1">
      <alignment horizontal="justify" vertical="top"/>
    </xf>
    <xf numFmtId="0" fontId="42" fillId="19" borderId="29" xfId="0" applyFont="1" applyFill="1" applyBorder="1" applyAlignment="1">
      <alignment horizontal="justify" vertical="top"/>
    </xf>
    <xf numFmtId="0" fontId="3" fillId="19" borderId="29" xfId="0" applyFont="1" applyFill="1" applyBorder="1" applyAlignment="1">
      <alignment horizontal="justify" vertical="center" wrapText="1"/>
    </xf>
    <xf numFmtId="0" fontId="26" fillId="19" borderId="29" xfId="0" applyFont="1" applyFill="1" applyBorder="1" applyAlignment="1">
      <alignment horizontal="center" vertical="top" wrapText="1"/>
    </xf>
    <xf numFmtId="42" fontId="0" fillId="19" borderId="29" xfId="11" applyFont="1" applyFill="1" applyBorder="1" applyAlignment="1">
      <alignment horizontal="center" vertical="top"/>
    </xf>
    <xf numFmtId="42" fontId="3" fillId="19" borderId="29" xfId="11" applyFont="1" applyFill="1" applyBorder="1" applyAlignment="1">
      <alignment horizontal="right" vertical="center" wrapText="1"/>
    </xf>
    <xf numFmtId="0" fontId="42" fillId="15" borderId="29" xfId="0" applyFont="1" applyFill="1" applyBorder="1" applyAlignment="1">
      <alignment horizontal="justify" vertical="top"/>
    </xf>
    <xf numFmtId="0" fontId="42" fillId="14" borderId="29" xfId="0" applyFont="1" applyFill="1" applyBorder="1" applyAlignment="1">
      <alignment horizontal="justify" vertical="top"/>
    </xf>
    <xf numFmtId="0" fontId="42" fillId="25" borderId="29" xfId="0" applyFont="1" applyFill="1" applyBorder="1" applyAlignment="1">
      <alignment horizontal="justify" vertical="top"/>
    </xf>
    <xf numFmtId="49" fontId="3" fillId="21" borderId="29" xfId="0" applyNumberFormat="1" applyFont="1" applyFill="1" applyBorder="1" applyAlignment="1">
      <alignment horizontal="left" wrapText="1"/>
    </xf>
    <xf numFmtId="0" fontId="42" fillId="26" borderId="29" xfId="0" applyFont="1" applyFill="1" applyBorder="1" applyAlignment="1">
      <alignment horizontal="justify" vertical="top"/>
    </xf>
    <xf numFmtId="0" fontId="42" fillId="16" borderId="29" xfId="0" applyFont="1" applyFill="1" applyBorder="1" applyAlignment="1">
      <alignment horizontal="justify" vertical="top"/>
    </xf>
    <xf numFmtId="0" fontId="29" fillId="16" borderId="29" xfId="0" applyFont="1" applyFill="1" applyBorder="1" applyAlignment="1">
      <alignment horizontal="justify" vertical="top" wrapText="1"/>
    </xf>
    <xf numFmtId="9" fontId="0" fillId="16" borderId="29" xfId="12" applyFont="1" applyFill="1" applyBorder="1" applyAlignment="1">
      <alignment horizontal="center" vertical="top"/>
    </xf>
    <xf numFmtId="0" fontId="3" fillId="16" borderId="29" xfId="0" applyFont="1" applyFill="1" applyBorder="1" applyAlignment="1">
      <alignment horizontal="left" vertical="top" wrapText="1"/>
    </xf>
    <xf numFmtId="0" fontId="29" fillId="16" borderId="44" xfId="0" applyFont="1" applyFill="1" applyBorder="1" applyAlignment="1">
      <alignment horizontal="justify" vertical="top" wrapText="1"/>
    </xf>
    <xf numFmtId="0" fontId="29" fillId="16" borderId="33" xfId="0" applyFont="1" applyFill="1" applyBorder="1" applyAlignment="1">
      <alignment horizontal="left" vertical="top" wrapText="1"/>
    </xf>
    <xf numFmtId="0" fontId="0" fillId="16" borderId="44" xfId="0" applyFill="1" applyBorder="1" applyAlignment="1">
      <alignment horizontal="left" vertical="top"/>
    </xf>
    <xf numFmtId="0" fontId="0" fillId="16" borderId="44" xfId="0" applyFill="1" applyBorder="1"/>
    <xf numFmtId="0" fontId="0" fillId="16" borderId="44" xfId="0" applyFill="1" applyBorder="1" applyAlignment="1">
      <alignment horizontal="justify" vertical="center" wrapText="1"/>
    </xf>
    <xf numFmtId="44" fontId="3" fillId="16" borderId="29" xfId="13" applyFont="1" applyFill="1" applyBorder="1" applyAlignment="1">
      <alignment horizontal="center" vertical="center" wrapText="1"/>
    </xf>
    <xf numFmtId="0" fontId="0" fillId="16" borderId="29" xfId="0" applyFill="1" applyBorder="1" applyAlignment="1">
      <alignment horizontal="justify" vertical="top" wrapText="1"/>
    </xf>
    <xf numFmtId="167" fontId="29" fillId="16" borderId="29" xfId="0" applyNumberFormat="1" applyFont="1" applyFill="1" applyBorder="1" applyAlignment="1">
      <alignment vertical="top"/>
    </xf>
    <xf numFmtId="42" fontId="58" fillId="16" borderId="29" xfId="11" applyFont="1" applyFill="1" applyBorder="1" applyAlignment="1">
      <alignment horizontal="center" vertical="top"/>
    </xf>
    <xf numFmtId="0" fontId="79" fillId="27" borderId="29" xfId="0" applyFont="1" applyFill="1" applyBorder="1" applyAlignment="1">
      <alignment horizontal="justify" vertical="top"/>
    </xf>
    <xf numFmtId="0" fontId="42" fillId="24" borderId="29" xfId="0" applyFont="1" applyFill="1" applyBorder="1" applyAlignment="1">
      <alignment horizontal="justify" vertical="top"/>
    </xf>
    <xf numFmtId="0" fontId="3" fillId="24" borderId="29" xfId="0" applyFont="1" applyFill="1" applyBorder="1" applyAlignment="1">
      <alignment horizontal="justify" vertical="top"/>
    </xf>
    <xf numFmtId="0" fontId="0" fillId="24" borderId="7" xfId="0" applyFill="1" applyBorder="1" applyAlignment="1">
      <alignment horizontal="justify" vertical="top"/>
    </xf>
    <xf numFmtId="0" fontId="0" fillId="24" borderId="37" xfId="0" applyFill="1" applyBorder="1" applyAlignment="1">
      <alignment horizontal="justify" vertical="top"/>
    </xf>
    <xf numFmtId="0" fontId="14" fillId="24" borderId="36" xfId="0" applyFont="1" applyFill="1" applyBorder="1" applyAlignment="1">
      <alignment horizontal="center" vertical="top" wrapText="1"/>
    </xf>
    <xf numFmtId="0" fontId="56" fillId="24" borderId="36" xfId="0" applyFont="1" applyFill="1" applyBorder="1" applyAlignment="1">
      <alignment horizontal="center" vertical="top"/>
    </xf>
    <xf numFmtId="42" fontId="0" fillId="24" borderId="29" xfId="11" applyFont="1" applyFill="1" applyBorder="1" applyAlignment="1">
      <alignment horizontal="center" vertical="top"/>
    </xf>
    <xf numFmtId="0" fontId="77" fillId="28" borderId="29" xfId="0" applyFont="1" applyFill="1" applyBorder="1" applyAlignment="1">
      <alignment horizontal="justify" vertical="top"/>
    </xf>
    <xf numFmtId="0" fontId="75" fillId="28" borderId="44" xfId="58" applyFont="1" applyFill="1" applyBorder="1" applyAlignment="1">
      <alignment horizontal="justify" vertical="center" wrapText="1"/>
    </xf>
    <xf numFmtId="0" fontId="0" fillId="28" borderId="44" xfId="0" applyFill="1" applyBorder="1"/>
    <xf numFmtId="14" fontId="0" fillId="28" borderId="44" xfId="0" applyNumberFormat="1" applyFill="1" applyBorder="1" applyAlignment="1">
      <alignment vertical="top"/>
    </xf>
    <xf numFmtId="0" fontId="10" fillId="28" borderId="44" xfId="0" applyFont="1" applyFill="1" applyBorder="1" applyAlignment="1">
      <alignment horizontal="center" vertical="top"/>
    </xf>
    <xf numFmtId="42" fontId="75" fillId="28" borderId="44" xfId="73" applyFont="1" applyFill="1" applyBorder="1" applyAlignment="1">
      <alignment horizontal="justify" vertical="center" wrapText="1"/>
    </xf>
    <xf numFmtId="0" fontId="58" fillId="28" borderId="42" xfId="0" applyFont="1" applyFill="1" applyBorder="1" applyAlignment="1">
      <alignment horizontal="center" vertical="center"/>
    </xf>
    <xf numFmtId="0" fontId="0" fillId="28" borderId="29" xfId="0" applyFill="1" applyBorder="1" applyAlignment="1">
      <alignment horizontal="center" vertical="center"/>
    </xf>
    <xf numFmtId="9" fontId="58" fillId="28" borderId="29" xfId="12" applyFont="1" applyFill="1" applyBorder="1" applyAlignment="1">
      <alignment horizontal="center" vertical="top"/>
    </xf>
    <xf numFmtId="0" fontId="3" fillId="28" borderId="44" xfId="0" applyFont="1" applyFill="1" applyBorder="1" applyAlignment="1">
      <alignment vertical="top"/>
    </xf>
    <xf numFmtId="0" fontId="3" fillId="28" borderId="42" xfId="0" applyFont="1" applyFill="1" applyBorder="1" applyAlignment="1">
      <alignment vertical="center"/>
    </xf>
    <xf numFmtId="42" fontId="75" fillId="28" borderId="29" xfId="11" applyFont="1" applyFill="1" applyBorder="1" applyAlignment="1">
      <alignment horizontal="center" vertical="top"/>
    </xf>
    <xf numFmtId="0" fontId="42" fillId="19" borderId="29" xfId="0" applyFont="1" applyFill="1" applyBorder="1" applyAlignment="1">
      <alignment vertical="top" wrapText="1"/>
    </xf>
    <xf numFmtId="0" fontId="3" fillId="19" borderId="42" xfId="0" applyFont="1" applyFill="1" applyBorder="1" applyAlignment="1">
      <alignment horizontal="justify" vertical="top"/>
    </xf>
    <xf numFmtId="0" fontId="77" fillId="14" borderId="29" xfId="0" applyFont="1" applyFill="1" applyBorder="1" applyAlignment="1">
      <alignment horizontal="justify" vertical="top"/>
    </xf>
    <xf numFmtId="0" fontId="42" fillId="22" borderId="29" xfId="0" applyFont="1" applyFill="1" applyBorder="1" applyAlignment="1">
      <alignment horizontal="justify" vertical="top"/>
    </xf>
    <xf numFmtId="0" fontId="3" fillId="19" borderId="29" xfId="0" applyFont="1" applyFill="1" applyBorder="1" applyAlignment="1">
      <alignment horizontal="justify" vertical="top"/>
    </xf>
    <xf numFmtId="0" fontId="42" fillId="23" borderId="29" xfId="0" applyFont="1" applyFill="1" applyBorder="1" applyAlignment="1">
      <alignment horizontal="justify" vertical="top"/>
    </xf>
    <xf numFmtId="0" fontId="29" fillId="23" borderId="29" xfId="0" applyFont="1" applyFill="1" applyBorder="1" applyAlignment="1">
      <alignment horizontal="justify" vertical="top" wrapText="1"/>
    </xf>
    <xf numFmtId="0" fontId="29" fillId="23" borderId="36" xfId="36" applyFont="1" applyFill="1" applyBorder="1" applyAlignment="1">
      <alignment vertical="center" wrapText="1"/>
    </xf>
    <xf numFmtId="0" fontId="3" fillId="23" borderId="29" xfId="0" applyFont="1" applyFill="1" applyBorder="1"/>
    <xf numFmtId="0" fontId="3" fillId="23" borderId="29" xfId="0" applyFont="1" applyFill="1" applyBorder="1" applyAlignment="1">
      <alignment vertical="top"/>
    </xf>
    <xf numFmtId="0" fontId="3" fillId="23" borderId="29" xfId="0" applyFont="1" applyFill="1" applyBorder="1" applyAlignment="1">
      <alignment horizontal="center" vertical="top"/>
    </xf>
    <xf numFmtId="42" fontId="0" fillId="23" borderId="29" xfId="11" applyFont="1" applyFill="1" applyBorder="1" applyAlignment="1">
      <alignment vertical="top"/>
    </xf>
    <xf numFmtId="42" fontId="0" fillId="23" borderId="29" xfId="11" applyFont="1" applyFill="1" applyBorder="1" applyAlignment="1">
      <alignment horizontal="center" vertical="top"/>
    </xf>
    <xf numFmtId="49" fontId="42" fillId="21" borderId="29" xfId="0" applyNumberFormat="1" applyFont="1" applyFill="1" applyBorder="1" applyAlignment="1">
      <alignment horizontal="left" vertical="top" wrapText="1"/>
    </xf>
    <xf numFmtId="42" fontId="3" fillId="21" borderId="29" xfId="11" applyFont="1" applyFill="1" applyBorder="1" applyAlignment="1">
      <alignment vertical="top"/>
    </xf>
    <xf numFmtId="0" fontId="25" fillId="0" borderId="4" xfId="0" applyFont="1" applyBorder="1" applyAlignment="1">
      <alignment horizontal="left" vertical="center"/>
    </xf>
    <xf numFmtId="0" fontId="26" fillId="0" borderId="7" xfId="0" applyFont="1" applyBorder="1"/>
    <xf numFmtId="0" fontId="26" fillId="0" borderId="7" xfId="0" applyFont="1" applyBorder="1" applyAlignment="1">
      <alignment horizontal="center"/>
    </xf>
    <xf numFmtId="0" fontId="27" fillId="0" borderId="12" xfId="0" applyFont="1" applyBorder="1" applyAlignment="1">
      <alignment horizontal="center" vertical="center" wrapText="1"/>
    </xf>
    <xf numFmtId="0" fontId="40" fillId="0" borderId="12" xfId="0" applyFont="1" applyBorder="1" applyAlignment="1">
      <alignment horizontal="center" vertical="center" wrapText="1"/>
    </xf>
    <xf numFmtId="0" fontId="25" fillId="0" borderId="13" xfId="0" applyFont="1" applyBorder="1" applyAlignment="1">
      <alignment horizontal="left" vertical="center"/>
    </xf>
    <xf numFmtId="0" fontId="28" fillId="0" borderId="40" xfId="0" applyFont="1" applyBorder="1" applyAlignment="1">
      <alignment horizontal="center" vertical="center" wrapText="1"/>
    </xf>
    <xf numFmtId="0" fontId="28"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7" xfId="0" applyFont="1" applyBorder="1"/>
    <xf numFmtId="0" fontId="68" fillId="0" borderId="29" xfId="0" applyFont="1" applyBorder="1" applyAlignment="1">
      <alignment horizontal="justify" vertical="top"/>
    </xf>
    <xf numFmtId="0" fontId="67" fillId="0" borderId="29" xfId="1" applyFont="1" applyBorder="1" applyAlignment="1">
      <alignment horizontal="justify" vertical="top" wrapText="1"/>
    </xf>
    <xf numFmtId="0" fontId="68" fillId="0" borderId="29" xfId="0" applyFont="1" applyBorder="1" applyAlignment="1">
      <alignment horizontal="center" vertical="top"/>
    </xf>
    <xf numFmtId="0" fontId="67" fillId="0" borderId="29" xfId="1" applyFont="1" applyBorder="1" applyAlignment="1">
      <alignment horizontal="center" vertical="top" wrapText="1"/>
    </xf>
    <xf numFmtId="0" fontId="66" fillId="0" borderId="29" xfId="1" applyFont="1" applyBorder="1" applyAlignment="1">
      <alignment horizontal="center" vertical="top" wrapText="1"/>
    </xf>
    <xf numFmtId="0" fontId="68" fillId="0" borderId="7" xfId="0" applyFont="1" applyBorder="1"/>
    <xf numFmtId="0" fontId="68" fillId="0" borderId="29" xfId="0" applyFont="1" applyBorder="1"/>
    <xf numFmtId="0" fontId="66" fillId="0" borderId="29" xfId="1" applyFont="1" applyBorder="1" applyAlignment="1">
      <alignment horizontal="center" vertical="top"/>
    </xf>
    <xf numFmtId="0" fontId="26" fillId="0" borderId="29" xfId="0" applyFont="1" applyBorder="1"/>
    <xf numFmtId="0" fontId="39" fillId="0" borderId="29" xfId="1" applyFont="1" applyBorder="1" applyAlignment="1">
      <alignment horizontal="justify" vertical="top" wrapText="1"/>
    </xf>
    <xf numFmtId="0" fontId="26" fillId="0" borderId="29" xfId="0" applyFont="1" applyBorder="1" applyAlignment="1">
      <alignment horizontal="center" vertical="top"/>
    </xf>
    <xf numFmtId="0" fontId="39" fillId="0" borderId="29" xfId="1" applyFont="1" applyBorder="1" applyAlignment="1">
      <alignment horizontal="center" vertical="top" wrapText="1"/>
    </xf>
    <xf numFmtId="0" fontId="32" fillId="0" borderId="29" xfId="1" applyFont="1" applyBorder="1" applyAlignment="1">
      <alignment horizontal="center" vertical="top"/>
    </xf>
    <xf numFmtId="0" fontId="12" fillId="0" borderId="29" xfId="1" applyFont="1" applyBorder="1" applyAlignment="1">
      <alignment horizontal="center" vertical="top"/>
    </xf>
    <xf numFmtId="0" fontId="58" fillId="0" borderId="29" xfId="1" applyFont="1" applyBorder="1" applyAlignment="1">
      <alignment horizontal="center" vertical="top"/>
    </xf>
    <xf numFmtId="0" fontId="3" fillId="0" borderId="29" xfId="1" applyFont="1" applyBorder="1" applyAlignment="1">
      <alignment horizontal="center" vertical="top"/>
    </xf>
    <xf numFmtId="3" fontId="3" fillId="0" borderId="29" xfId="1" applyNumberFormat="1" applyFont="1" applyBorder="1" applyAlignment="1">
      <alignment horizontal="center" vertical="top"/>
    </xf>
    <xf numFmtId="0" fontId="65" fillId="0" borderId="29" xfId="0" applyFont="1" applyBorder="1" applyAlignment="1">
      <alignment horizontal="justify" vertical="top"/>
    </xf>
    <xf numFmtId="0" fontId="65" fillId="0" borderId="29" xfId="0" applyFont="1" applyBorder="1"/>
    <xf numFmtId="0" fontId="65" fillId="0" borderId="29" xfId="0" applyFont="1" applyBorder="1" applyAlignment="1">
      <alignment horizontal="center" vertical="top"/>
    </xf>
    <xf numFmtId="0" fontId="61" fillId="0" borderId="29" xfId="1" applyFont="1" applyBorder="1" applyAlignment="1">
      <alignment horizontal="center" vertical="top" wrapText="1"/>
    </xf>
    <xf numFmtId="0" fontId="65" fillId="0" borderId="7" xfId="0" applyFont="1" applyBorder="1"/>
    <xf numFmtId="0" fontId="58" fillId="0" borderId="0" xfId="0" applyFont="1"/>
    <xf numFmtId="0" fontId="72" fillId="0" borderId="29" xfId="1" applyFont="1" applyBorder="1" applyAlignment="1">
      <alignment horizontal="justify" vertical="top" wrapText="1"/>
    </xf>
    <xf numFmtId="0" fontId="55" fillId="0" borderId="29" xfId="1" applyFont="1" applyBorder="1" applyAlignment="1">
      <alignment horizontal="justify" vertical="top" wrapText="1"/>
    </xf>
    <xf numFmtId="0" fontId="54" fillId="0" borderId="29" xfId="0" applyFont="1" applyBorder="1" applyAlignment="1">
      <alignment horizontal="center" vertical="top"/>
    </xf>
    <xf numFmtId="0" fontId="55" fillId="0" borderId="29" xfId="1" applyFont="1" applyBorder="1" applyAlignment="1">
      <alignment horizontal="center" vertical="top" wrapText="1"/>
    </xf>
    <xf numFmtId="0" fontId="16" fillId="0" borderId="29" xfId="1" applyFont="1" applyBorder="1" applyAlignment="1">
      <alignment horizontal="center" vertical="top"/>
    </xf>
    <xf numFmtId="49" fontId="61" fillId="0" borderId="0" xfId="0" applyNumberFormat="1" applyFont="1" applyAlignment="1">
      <alignment vertical="top" wrapText="1"/>
    </xf>
    <xf numFmtId="0" fontId="26" fillId="0" borderId="29" xfId="0" applyFont="1" applyBorder="1" applyAlignment="1">
      <alignment horizontal="center" vertical="center"/>
    </xf>
    <xf numFmtId="0" fontId="26" fillId="0" borderId="29" xfId="0" applyFont="1" applyBorder="1" applyAlignment="1">
      <alignment horizontal="left" vertical="top" wrapText="1"/>
    </xf>
    <xf numFmtId="0" fontId="39" fillId="0" borderId="29" xfId="1" applyFont="1" applyBorder="1" applyAlignment="1">
      <alignment horizontal="left" vertical="top" wrapText="1"/>
    </xf>
    <xf numFmtId="0" fontId="26" fillId="0" borderId="7" xfId="0" applyFont="1" applyBorder="1" applyAlignment="1">
      <alignment horizontal="center" vertical="center"/>
    </xf>
    <xf numFmtId="0" fontId="42" fillId="0" borderId="7" xfId="0" applyFont="1" applyBorder="1" applyAlignment="1">
      <alignment horizontal="center" vertical="center"/>
    </xf>
    <xf numFmtId="0" fontId="30" fillId="0" borderId="7" xfId="0" applyFont="1" applyBorder="1" applyAlignment="1">
      <alignment horizontal="center"/>
    </xf>
    <xf numFmtId="0" fontId="57" fillId="0" borderId="7" xfId="0" applyFont="1" applyBorder="1"/>
    <xf numFmtId="0" fontId="0" fillId="0" borderId="0" xfId="0" applyAlignment="1">
      <alignment vertical="top" wrapText="1"/>
    </xf>
    <xf numFmtId="44" fontId="0" fillId="0" borderId="0" xfId="13" applyFont="1" applyFill="1"/>
    <xf numFmtId="0" fontId="0" fillId="0" borderId="0" xfId="0" applyAlignment="1">
      <alignment horizontal="center"/>
    </xf>
    <xf numFmtId="14" fontId="0" fillId="21" borderId="29" xfId="0" applyNumberFormat="1" applyFill="1" applyBorder="1" applyAlignment="1">
      <alignment horizontal="right"/>
    </xf>
    <xf numFmtId="14" fontId="0" fillId="21" borderId="29" xfId="0" applyNumberFormat="1" applyFill="1" applyBorder="1" applyAlignment="1">
      <alignment horizontal="right" vertical="top"/>
    </xf>
    <xf numFmtId="14" fontId="0" fillId="30" borderId="29" xfId="0" applyNumberFormat="1" applyFill="1" applyBorder="1" applyAlignment="1">
      <alignment horizontal="right" vertical="top"/>
    </xf>
    <xf numFmtId="14" fontId="75" fillId="24" borderId="29" xfId="0" applyNumberFormat="1" applyFont="1" applyFill="1" applyBorder="1" applyAlignment="1">
      <alignment vertical="top"/>
    </xf>
    <xf numFmtId="14" fontId="0" fillId="24" borderId="29" xfId="0" applyNumberFormat="1" applyFill="1" applyBorder="1" applyAlignment="1">
      <alignment vertical="top"/>
    </xf>
    <xf numFmtId="14" fontId="75" fillId="28" borderId="29" xfId="0" applyNumberFormat="1" applyFont="1" applyFill="1" applyBorder="1" applyAlignment="1">
      <alignment vertical="top"/>
    </xf>
    <xf numFmtId="14" fontId="75" fillId="28" borderId="44" xfId="0" applyNumberFormat="1" applyFont="1" applyFill="1" applyBorder="1" applyAlignment="1">
      <alignment vertical="top"/>
    </xf>
    <xf numFmtId="14" fontId="75" fillId="28" borderId="42" xfId="0" applyNumberFormat="1" applyFont="1" applyFill="1" applyBorder="1" applyAlignment="1">
      <alignment vertical="top"/>
    </xf>
    <xf numFmtId="14" fontId="75" fillId="14" borderId="29" xfId="0" applyNumberFormat="1" applyFont="1" applyFill="1" applyBorder="1"/>
    <xf numFmtId="14" fontId="0" fillId="22" borderId="29" xfId="0" applyNumberFormat="1" applyFill="1" applyBorder="1"/>
    <xf numFmtId="14" fontId="0" fillId="22" borderId="30" xfId="0" applyNumberFormat="1" applyFill="1" applyBorder="1"/>
    <xf numFmtId="14" fontId="0" fillId="19" borderId="30" xfId="0" applyNumberFormat="1" applyFill="1" applyBorder="1" applyAlignment="1">
      <alignment vertical="top"/>
    </xf>
    <xf numFmtId="14" fontId="3" fillId="19" borderId="31" xfId="0" applyNumberFormat="1" applyFont="1" applyFill="1" applyBorder="1" applyAlignment="1">
      <alignment vertical="top"/>
    </xf>
    <xf numFmtId="14" fontId="0" fillId="19" borderId="31" xfId="0" applyNumberFormat="1" applyFill="1" applyBorder="1" applyAlignment="1">
      <alignment vertical="top"/>
    </xf>
    <xf numFmtId="0" fontId="39" fillId="14" borderId="29" xfId="1" applyFont="1" applyFill="1" applyBorder="1" applyAlignment="1">
      <alignment horizontal="justify" vertical="top" wrapText="1"/>
    </xf>
    <xf numFmtId="0" fontId="26" fillId="14" borderId="29" xfId="0" applyFont="1" applyFill="1" applyBorder="1" applyAlignment="1">
      <alignment horizontal="justify" vertical="top"/>
    </xf>
    <xf numFmtId="0" fontId="52" fillId="14" borderId="0" xfId="0" applyFont="1" applyFill="1" applyAlignment="1">
      <alignment horizontal="justify" vertical="center"/>
    </xf>
    <xf numFmtId="0" fontId="26" fillId="14" borderId="29" xfId="0" applyFont="1" applyFill="1" applyBorder="1" applyAlignment="1">
      <alignment horizontal="center" vertical="top"/>
    </xf>
    <xf numFmtId="0" fontId="39" fillId="14" borderId="29" xfId="1" applyFont="1" applyFill="1" applyBorder="1" applyAlignment="1">
      <alignment horizontal="center" vertical="top" wrapText="1"/>
    </xf>
    <xf numFmtId="0" fontId="32" fillId="14" borderId="29" xfId="1" applyFont="1" applyFill="1" applyBorder="1" applyAlignment="1">
      <alignment horizontal="center" vertical="top"/>
    </xf>
    <xf numFmtId="0" fontId="3" fillId="14" borderId="29" xfId="1" applyFont="1" applyFill="1" applyBorder="1" applyAlignment="1">
      <alignment horizontal="center" vertical="top"/>
    </xf>
    <xf numFmtId="0" fontId="18" fillId="14" borderId="29" xfId="0" applyFont="1" applyFill="1" applyBorder="1"/>
    <xf numFmtId="0" fontId="17" fillId="14" borderId="29" xfId="0" applyFont="1" applyFill="1" applyBorder="1" applyAlignment="1">
      <alignment horizontal="center" vertical="top"/>
    </xf>
    <xf numFmtId="0" fontId="56" fillId="14" borderId="29" xfId="0" applyFont="1" applyFill="1" applyBorder="1" applyAlignment="1">
      <alignment wrapText="1"/>
    </xf>
    <xf numFmtId="0" fontId="17" fillId="14" borderId="7" xfId="0" applyFont="1" applyFill="1" applyBorder="1" applyAlignment="1">
      <alignment horizontal="center" vertical="top"/>
    </xf>
    <xf numFmtId="0" fontId="17" fillId="14" borderId="0" xfId="0" applyFont="1" applyFill="1" applyAlignment="1">
      <alignment horizontal="center" vertical="top"/>
    </xf>
    <xf numFmtId="0" fontId="54" fillId="14" borderId="44" xfId="0" applyFont="1" applyFill="1" applyBorder="1" applyAlignment="1">
      <alignment horizontal="justify" vertical="top"/>
    </xf>
    <xf numFmtId="0" fontId="54" fillId="14" borderId="29" xfId="0" applyFont="1" applyFill="1" applyBorder="1" applyAlignment="1">
      <alignment horizontal="justify" vertical="top"/>
    </xf>
    <xf numFmtId="0" fontId="54" fillId="14" borderId="30" xfId="0" applyFont="1" applyFill="1" applyBorder="1" applyAlignment="1">
      <alignment horizontal="justify" vertical="top"/>
    </xf>
    <xf numFmtId="0" fontId="54" fillId="14" borderId="36" xfId="0" applyFont="1" applyFill="1" applyBorder="1" applyAlignment="1">
      <alignment horizontal="justify" vertical="top"/>
    </xf>
    <xf numFmtId="0" fontId="0" fillId="14" borderId="42" xfId="0" applyFill="1" applyBorder="1" applyAlignment="1">
      <alignment wrapText="1"/>
    </xf>
    <xf numFmtId="0" fontId="54" fillId="14" borderId="42" xfId="0" applyFont="1" applyFill="1" applyBorder="1" applyAlignment="1">
      <alignment horizontal="justify" vertical="top"/>
    </xf>
    <xf numFmtId="0" fontId="0" fillId="0" borderId="29" xfId="0" applyBorder="1" applyAlignment="1">
      <alignment horizontal="justify" vertical="center" wrapText="1"/>
    </xf>
    <xf numFmtId="3" fontId="0" fillId="0" borderId="29" xfId="0" applyNumberFormat="1" applyBorder="1" applyAlignment="1">
      <alignment horizontal="justify" vertical="center" wrapText="1"/>
    </xf>
    <xf numFmtId="0" fontId="0" fillId="0" borderId="29" xfId="0" applyBorder="1" applyAlignment="1">
      <alignment vertical="center" wrapText="1"/>
    </xf>
    <xf numFmtId="0" fontId="23" fillId="0" borderId="29" xfId="0" applyFont="1" applyBorder="1" applyAlignment="1">
      <alignment horizontal="left" vertical="center" wrapText="1"/>
    </xf>
    <xf numFmtId="0" fontId="64" fillId="0" borderId="46" xfId="0" applyFont="1" applyBorder="1" applyAlignment="1">
      <alignment vertical="center" wrapText="1"/>
    </xf>
    <xf numFmtId="0" fontId="17" fillId="0" borderId="29" xfId="0" applyFont="1" applyBorder="1" applyAlignment="1">
      <alignment vertical="center" wrapText="1"/>
    </xf>
    <xf numFmtId="0" fontId="0" fillId="0" borderId="29" xfId="0" applyBorder="1" applyAlignment="1">
      <alignment horizontal="left" vertical="center" wrapText="1"/>
    </xf>
    <xf numFmtId="0" fontId="16" fillId="0" borderId="29" xfId="0" applyFont="1" applyBorder="1" applyAlignment="1">
      <alignment vertical="center" wrapText="1"/>
    </xf>
    <xf numFmtId="0" fontId="17" fillId="0" borderId="29" xfId="0" applyFont="1" applyBorder="1" applyAlignment="1">
      <alignment horizontal="left" vertical="center" wrapText="1"/>
    </xf>
    <xf numFmtId="0" fontId="0" fillId="0" borderId="0" xfId="0" applyAlignment="1">
      <alignment vertical="center" wrapText="1"/>
    </xf>
    <xf numFmtId="0" fontId="17" fillId="0" borderId="0" xfId="0" applyFont="1" applyAlignment="1">
      <alignment horizontal="left" vertical="center" wrapText="1"/>
    </xf>
    <xf numFmtId="0" fontId="80" fillId="8" borderId="44" xfId="0" applyFont="1" applyFill="1" applyBorder="1" applyAlignment="1">
      <alignment horizontal="justify" vertical="top"/>
    </xf>
    <xf numFmtId="1" fontId="72" fillId="8" borderId="44" xfId="1" applyNumberFormat="1" applyFont="1" applyFill="1" applyBorder="1" applyAlignment="1">
      <alignment horizontal="justify" vertical="top" wrapText="1"/>
    </xf>
    <xf numFmtId="0" fontId="80" fillId="8" borderId="36" xfId="0" applyFont="1" applyFill="1" applyBorder="1" applyAlignment="1">
      <alignment horizontal="justify" vertical="top"/>
    </xf>
    <xf numFmtId="0" fontId="80" fillId="8" borderId="42" xfId="0" applyFont="1" applyFill="1" applyBorder="1" applyAlignment="1">
      <alignment horizontal="justify" vertical="top"/>
    </xf>
    <xf numFmtId="0" fontId="0" fillId="6" borderId="44" xfId="0" applyFont="1" applyFill="1" applyBorder="1" applyAlignment="1">
      <alignment horizontal="justify" vertical="top"/>
    </xf>
    <xf numFmtId="164" fontId="0" fillId="6" borderId="44" xfId="12" applyNumberFormat="1" applyFont="1" applyFill="1" applyBorder="1" applyAlignment="1">
      <alignment horizontal="center" vertical="top"/>
    </xf>
    <xf numFmtId="0" fontId="2" fillId="6" borderId="30" xfId="0" applyFont="1" applyFill="1" applyBorder="1" applyAlignment="1">
      <alignment horizontal="justify" vertical="top"/>
    </xf>
    <xf numFmtId="0" fontId="0" fillId="6" borderId="30" xfId="0" applyFont="1" applyFill="1" applyBorder="1" applyAlignment="1">
      <alignment horizontal="justify" vertical="top"/>
    </xf>
    <xf numFmtId="0" fontId="0" fillId="6" borderId="29" xfId="0" applyFont="1" applyFill="1" applyBorder="1" applyAlignment="1">
      <alignment vertical="top" wrapText="1"/>
    </xf>
    <xf numFmtId="0" fontId="0" fillId="6" borderId="29" xfId="0" applyFont="1" applyFill="1" applyBorder="1" applyAlignment="1">
      <alignment horizontal="center" vertical="top"/>
    </xf>
    <xf numFmtId="0" fontId="0" fillId="6" borderId="29" xfId="0" applyFont="1" applyFill="1" applyBorder="1"/>
    <xf numFmtId="14" fontId="0" fillId="6" borderId="29" xfId="0" applyNumberFormat="1" applyFont="1" applyFill="1" applyBorder="1" applyAlignment="1">
      <alignment vertical="top"/>
    </xf>
    <xf numFmtId="3" fontId="0" fillId="6" borderId="29" xfId="0" applyNumberFormat="1" applyFont="1" applyFill="1" applyBorder="1" applyAlignment="1">
      <alignment horizontal="center" vertical="top"/>
    </xf>
    <xf numFmtId="0" fontId="2" fillId="6" borderId="29" xfId="0" applyFont="1" applyFill="1" applyBorder="1" applyAlignment="1">
      <alignment horizontal="left" vertical="top" wrapText="1"/>
    </xf>
    <xf numFmtId="42" fontId="2" fillId="6" borderId="51" xfId="11" applyFont="1" applyFill="1" applyBorder="1" applyAlignment="1">
      <alignment horizontal="center" vertical="center" wrapText="1"/>
    </xf>
    <xf numFmtId="0" fontId="2" fillId="6" borderId="29" xfId="0" applyFont="1" applyFill="1" applyBorder="1" applyAlignment="1">
      <alignment horizontal="center" vertical="top"/>
    </xf>
    <xf numFmtId="42" fontId="0" fillId="6" borderId="29" xfId="11" applyFont="1" applyFill="1" applyBorder="1" applyAlignment="1">
      <alignment horizontal="center" vertical="top"/>
    </xf>
    <xf numFmtId="0" fontId="2" fillId="6" borderId="29" xfId="0" applyFont="1" applyFill="1" applyBorder="1" applyAlignment="1">
      <alignment horizontal="justify" vertical="top"/>
    </xf>
    <xf numFmtId="0" fontId="42" fillId="6" borderId="29" xfId="0" applyFont="1" applyFill="1" applyBorder="1" applyAlignment="1">
      <alignment horizontal="justify" vertical="top"/>
    </xf>
    <xf numFmtId="0" fontId="0" fillId="6" borderId="36" xfId="0" applyFont="1" applyFill="1" applyBorder="1" applyAlignment="1">
      <alignment horizontal="justify" vertical="top"/>
    </xf>
    <xf numFmtId="0" fontId="2" fillId="6" borderId="29" xfId="0" applyFont="1" applyFill="1" applyBorder="1" applyAlignment="1">
      <alignment vertical="top" wrapText="1"/>
    </xf>
    <xf numFmtId="42" fontId="2" fillId="6" borderId="29" xfId="11" applyFont="1" applyFill="1" applyBorder="1" applyAlignment="1">
      <alignment vertical="top" wrapText="1"/>
    </xf>
    <xf numFmtId="0" fontId="0" fillId="6" borderId="29" xfId="0" applyFont="1" applyFill="1" applyBorder="1" applyAlignment="1">
      <alignment horizontal="justify" vertical="top"/>
    </xf>
    <xf numFmtId="42" fontId="2" fillId="6" borderId="29" xfId="11" applyFont="1" applyFill="1" applyBorder="1" applyAlignment="1">
      <alignment vertical="top"/>
    </xf>
    <xf numFmtId="0" fontId="56" fillId="6" borderId="29" xfId="0" applyFont="1" applyFill="1" applyBorder="1" applyAlignment="1">
      <alignment horizontal="justify" vertical="top" wrapText="1"/>
    </xf>
    <xf numFmtId="0" fontId="56" fillId="6" borderId="29" xfId="0" applyFont="1" applyFill="1" applyBorder="1" applyAlignment="1">
      <alignment horizontal="justify" vertical="top"/>
    </xf>
    <xf numFmtId="0" fontId="0" fillId="6" borderId="42" xfId="0" applyFont="1" applyFill="1" applyBorder="1" applyAlignment="1">
      <alignment horizontal="justify" vertical="top"/>
    </xf>
    <xf numFmtId="0" fontId="2" fillId="6" borderId="44" xfId="0" applyFont="1" applyFill="1" applyBorder="1" applyAlignment="1">
      <alignment horizontal="justify" vertical="top"/>
    </xf>
    <xf numFmtId="0" fontId="0" fillId="6" borderId="35" xfId="0" applyFont="1" applyFill="1" applyBorder="1" applyAlignment="1">
      <alignment horizontal="justify" vertical="top"/>
    </xf>
    <xf numFmtId="0" fontId="2" fillId="6" borderId="44" xfId="0" applyFont="1" applyFill="1" applyBorder="1" applyAlignment="1">
      <alignment vertical="top" wrapText="1"/>
    </xf>
    <xf numFmtId="0" fontId="0" fillId="6" borderId="44" xfId="0" applyFont="1" applyFill="1" applyBorder="1" applyAlignment="1">
      <alignment horizontal="center" vertical="top"/>
    </xf>
    <xf numFmtId="0" fontId="0" fillId="6" borderId="44" xfId="0" applyFont="1" applyFill="1" applyBorder="1"/>
    <xf numFmtId="14" fontId="0" fillId="6" borderId="44" xfId="0" applyNumberFormat="1" applyFont="1" applyFill="1" applyBorder="1" applyAlignment="1">
      <alignment vertical="top"/>
    </xf>
    <xf numFmtId="3" fontId="0" fillId="6" borderId="44" xfId="0" applyNumberFormat="1" applyFont="1" applyFill="1" applyBorder="1" applyAlignment="1">
      <alignment horizontal="center" vertical="top"/>
    </xf>
    <xf numFmtId="0" fontId="56" fillId="6" borderId="44" xfId="0" applyFont="1" applyFill="1" applyBorder="1" applyAlignment="1">
      <alignment horizontal="justify" vertical="top" wrapText="1"/>
    </xf>
    <xf numFmtId="0" fontId="56" fillId="6" borderId="44" xfId="0" applyFont="1" applyFill="1" applyBorder="1" applyAlignment="1">
      <alignment horizontal="justify" vertical="top"/>
    </xf>
    <xf numFmtId="0" fontId="2" fillId="6" borderId="41" xfId="0" applyFont="1" applyFill="1" applyBorder="1" applyAlignment="1">
      <alignment vertical="top" wrapText="1"/>
    </xf>
    <xf numFmtId="0" fontId="28" fillId="10" borderId="14" xfId="0" applyFont="1" applyFill="1" applyBorder="1" applyAlignment="1">
      <alignment horizontal="center" vertical="center" wrapText="1"/>
    </xf>
    <xf numFmtId="0" fontId="28" fillId="10" borderId="16" xfId="0" applyFont="1" applyFill="1" applyBorder="1" applyAlignment="1">
      <alignment horizontal="center" vertical="center" wrapText="1"/>
    </xf>
    <xf numFmtId="0" fontId="28" fillId="10" borderId="40" xfId="0" applyFont="1" applyFill="1" applyBorder="1" applyAlignment="1">
      <alignment vertical="center" wrapText="1"/>
    </xf>
    <xf numFmtId="49" fontId="2" fillId="21" borderId="29" xfId="0" applyNumberFormat="1" applyFont="1" applyFill="1" applyBorder="1" applyAlignment="1">
      <alignment vertical="top" wrapText="1"/>
    </xf>
    <xf numFmtId="0" fontId="2" fillId="21" borderId="29" xfId="0" applyFont="1" applyFill="1" applyBorder="1" applyAlignment="1">
      <alignment wrapText="1"/>
    </xf>
    <xf numFmtId="0" fontId="2" fillId="21" borderId="29" xfId="0" applyFont="1" applyFill="1" applyBorder="1" applyAlignment="1">
      <alignment vertical="center" wrapText="1"/>
    </xf>
    <xf numFmtId="0" fontId="2" fillId="19" borderId="29" xfId="0" applyFont="1" applyFill="1" applyBorder="1" applyAlignment="1">
      <alignment horizontal="justify" vertical="center" wrapText="1"/>
    </xf>
    <xf numFmtId="0" fontId="2" fillId="15" borderId="29" xfId="0" applyFont="1" applyFill="1" applyBorder="1" applyAlignment="1">
      <alignment vertical="top" wrapText="1"/>
    </xf>
    <xf numFmtId="0" fontId="2" fillId="15" borderId="29" xfId="0" applyFont="1" applyFill="1" applyBorder="1" applyAlignment="1">
      <alignment wrapText="1"/>
    </xf>
    <xf numFmtId="0" fontId="2" fillId="14" borderId="29" xfId="0" applyFont="1" applyFill="1" applyBorder="1" applyAlignment="1">
      <alignment vertical="top" wrapText="1"/>
    </xf>
    <xf numFmtId="0" fontId="2" fillId="14" borderId="29" xfId="0" applyFont="1" applyFill="1" applyBorder="1" applyAlignment="1">
      <alignment wrapText="1"/>
    </xf>
    <xf numFmtId="0" fontId="2" fillId="14" borderId="44" xfId="0" applyFont="1" applyFill="1" applyBorder="1" applyAlignment="1">
      <alignment wrapText="1"/>
    </xf>
    <xf numFmtId="49" fontId="2" fillId="25" borderId="29" xfId="0" applyNumberFormat="1" applyFont="1" applyFill="1" applyBorder="1" applyAlignment="1">
      <alignment vertical="top" wrapText="1"/>
    </xf>
    <xf numFmtId="49" fontId="2" fillId="25" borderId="29" xfId="0" applyNumberFormat="1" applyFont="1" applyFill="1" applyBorder="1" applyAlignment="1">
      <alignment wrapText="1"/>
    </xf>
    <xf numFmtId="0" fontId="2" fillId="15" borderId="29" xfId="0" applyFont="1" applyFill="1" applyBorder="1" applyAlignment="1">
      <alignment vertical="center" wrapText="1"/>
    </xf>
    <xf numFmtId="0" fontId="2" fillId="21" borderId="29" xfId="0" applyFont="1" applyFill="1" applyBorder="1" applyAlignment="1">
      <alignment horizontal="left" vertical="top" wrapText="1"/>
    </xf>
    <xf numFmtId="0" fontId="2" fillId="21" borderId="42" xfId="0" applyFont="1" applyFill="1" applyBorder="1" applyAlignment="1">
      <alignment horizontal="left" vertical="top" wrapText="1"/>
    </xf>
    <xf numFmtId="0" fontId="2" fillId="21" borderId="29" xfId="0" applyFont="1" applyFill="1" applyBorder="1" applyAlignment="1">
      <alignment horizontal="left" vertical="center" wrapText="1"/>
    </xf>
    <xf numFmtId="0" fontId="2" fillId="21" borderId="41" xfId="0" applyFont="1" applyFill="1" applyBorder="1" applyAlignment="1">
      <alignment horizontal="left" vertical="center" wrapText="1"/>
    </xf>
    <xf numFmtId="0" fontId="2" fillId="27" borderId="41" xfId="0" applyFont="1" applyFill="1" applyBorder="1" applyAlignment="1">
      <alignment horizontal="left" vertical="center" wrapText="1"/>
    </xf>
    <xf numFmtId="0" fontId="2" fillId="20" borderId="29" xfId="0" applyFont="1" applyFill="1" applyBorder="1" applyAlignment="1">
      <alignment vertical="top" wrapText="1"/>
    </xf>
    <xf numFmtId="0" fontId="2" fillId="22" borderId="29" xfId="0" applyFont="1" applyFill="1" applyBorder="1"/>
    <xf numFmtId="0" fontId="2" fillId="23" borderId="41" xfId="0" applyFont="1" applyFill="1" applyBorder="1" applyAlignment="1">
      <alignment horizontal="left" vertical="center" wrapText="1"/>
    </xf>
    <xf numFmtId="0" fontId="2" fillId="26" borderId="29" xfId="36" applyFont="1" applyFill="1" applyBorder="1" applyAlignment="1">
      <alignment horizontal="justify" vertical="top" wrapText="1"/>
    </xf>
    <xf numFmtId="0" fontId="2" fillId="16" borderId="29" xfId="36" applyFont="1" applyFill="1" applyBorder="1" applyAlignment="1">
      <alignment horizontal="justify" vertical="center" wrapText="1"/>
    </xf>
    <xf numFmtId="0" fontId="2" fillId="16" borderId="44" xfId="36" applyFont="1" applyFill="1" applyBorder="1" applyAlignment="1">
      <alignment horizontal="justify" vertical="center" wrapText="1"/>
    </xf>
    <xf numFmtId="0" fontId="2" fillId="21" borderId="41" xfId="58" applyFont="1" applyFill="1" applyBorder="1" applyAlignment="1">
      <alignment horizontal="justify" vertical="center" wrapText="1"/>
    </xf>
    <xf numFmtId="0" fontId="46" fillId="21" borderId="41" xfId="58" applyFont="1" applyFill="1" applyBorder="1" applyAlignment="1">
      <alignment horizontal="justify" vertical="center" wrapText="1"/>
    </xf>
    <xf numFmtId="0" fontId="46" fillId="21" borderId="29" xfId="0" applyFont="1" applyFill="1" applyBorder="1" applyAlignment="1">
      <alignment vertical="center" wrapText="1"/>
    </xf>
    <xf numFmtId="0" fontId="46" fillId="21" borderId="41" xfId="0" applyFont="1" applyFill="1" applyBorder="1" applyAlignment="1">
      <alignment vertical="center" wrapText="1"/>
    </xf>
    <xf numFmtId="0" fontId="2" fillId="24" borderId="41" xfId="0" applyFont="1" applyFill="1" applyBorder="1" applyAlignment="1">
      <alignment horizontal="justify" vertical="center" wrapText="1"/>
    </xf>
    <xf numFmtId="0" fontId="2" fillId="28" borderId="41" xfId="58" applyFont="1" applyFill="1" applyBorder="1" applyAlignment="1">
      <alignment horizontal="justify" vertical="center" wrapText="1"/>
    </xf>
    <xf numFmtId="0" fontId="2" fillId="28" borderId="33" xfId="58" applyFont="1" applyFill="1" applyBorder="1" applyAlignment="1">
      <alignment horizontal="justify" vertical="center" wrapText="1"/>
    </xf>
    <xf numFmtId="0" fontId="2" fillId="28" borderId="29" xfId="58" applyFont="1" applyFill="1" applyBorder="1" applyAlignment="1">
      <alignment horizontal="justify" vertical="center" wrapText="1"/>
    </xf>
    <xf numFmtId="0" fontId="2" fillId="28" borderId="39" xfId="58" applyFont="1" applyFill="1" applyBorder="1" applyAlignment="1">
      <alignment horizontal="justify" vertical="center" wrapText="1"/>
    </xf>
    <xf numFmtId="0" fontId="45" fillId="14" borderId="29" xfId="96" applyFont="1" applyFill="1" applyBorder="1" applyAlignment="1">
      <alignment horizontal="justify" vertical="center" wrapText="1"/>
    </xf>
    <xf numFmtId="0" fontId="45" fillId="14" borderId="44" xfId="96" applyFont="1" applyFill="1" applyBorder="1" applyAlignment="1">
      <alignment horizontal="left" vertical="center" wrapText="1"/>
    </xf>
    <xf numFmtId="0" fontId="2" fillId="19" borderId="29" xfId="96" applyFont="1" applyFill="1" applyBorder="1" applyAlignment="1">
      <alignment horizontal="left" vertical="top" wrapText="1"/>
    </xf>
    <xf numFmtId="0" fontId="2" fillId="19" borderId="29" xfId="0" applyFont="1" applyFill="1" applyBorder="1" applyAlignment="1">
      <alignment horizontal="left" wrapText="1"/>
    </xf>
    <xf numFmtId="0" fontId="2" fillId="19" borderId="29" xfId="0" applyFont="1" applyFill="1" applyBorder="1" applyAlignment="1">
      <alignment horizontal="left" vertical="top" wrapText="1"/>
    </xf>
    <xf numFmtId="0" fontId="0" fillId="28" borderId="36" xfId="0" applyFill="1" applyBorder="1" applyAlignment="1">
      <alignment horizontal="center" vertical="top"/>
    </xf>
    <xf numFmtId="0" fontId="39" fillId="28" borderId="36" xfId="1" applyFont="1" applyFill="1" applyBorder="1" applyAlignment="1">
      <alignment horizontal="center" vertical="top" wrapText="1"/>
    </xf>
    <xf numFmtId="0" fontId="39" fillId="28" borderId="42" xfId="1" applyFont="1" applyFill="1" applyBorder="1" applyAlignment="1">
      <alignment horizontal="center" vertical="top" wrapText="1"/>
    </xf>
    <xf numFmtId="0" fontId="0" fillId="16" borderId="42" xfId="0" applyFill="1" applyBorder="1" applyAlignment="1">
      <alignment horizontal="center" vertical="top"/>
    </xf>
    <xf numFmtId="0" fontId="0" fillId="14" borderId="44" xfId="0" applyFill="1" applyBorder="1" applyAlignment="1">
      <alignment horizontal="center" vertical="top"/>
    </xf>
    <xf numFmtId="0" fontId="0" fillId="14" borderId="42" xfId="0" applyFill="1" applyBorder="1" applyAlignment="1">
      <alignment horizontal="center" vertical="top"/>
    </xf>
    <xf numFmtId="0" fontId="26" fillId="0" borderId="44" xfId="0" applyFont="1" applyBorder="1" applyAlignment="1">
      <alignment horizontal="center" vertical="center"/>
    </xf>
    <xf numFmtId="0" fontId="26" fillId="31" borderId="29" xfId="0" applyFont="1" applyFill="1" applyBorder="1"/>
    <xf numFmtId="0" fontId="81" fillId="32" borderId="1" xfId="0" applyFont="1" applyFill="1" applyBorder="1" applyAlignment="1">
      <alignment horizontal="left" vertical="center" wrapText="1"/>
    </xf>
    <xf numFmtId="0" fontId="63" fillId="0" borderId="29" xfId="1" applyFont="1" applyBorder="1" applyAlignment="1">
      <alignment horizontal="justify" vertical="top" wrapText="1"/>
    </xf>
    <xf numFmtId="0" fontId="26" fillId="2" borderId="29" xfId="0" applyFont="1" applyFill="1" applyBorder="1" applyAlignment="1">
      <alignment horizontal="center"/>
    </xf>
    <xf numFmtId="0" fontId="26" fillId="2" borderId="29" xfId="0" applyFont="1" applyFill="1" applyBorder="1" applyAlignment="1">
      <alignment wrapText="1"/>
    </xf>
    <xf numFmtId="0" fontId="26" fillId="2" borderId="29" xfId="0" applyFont="1" applyFill="1" applyBorder="1" applyAlignment="1">
      <alignment horizontal="center" vertical="top"/>
    </xf>
    <xf numFmtId="0" fontId="26" fillId="2" borderId="29" xfId="0" applyFont="1" applyFill="1" applyBorder="1" applyAlignment="1">
      <alignment horizontal="center" vertical="center" wrapText="1"/>
    </xf>
    <xf numFmtId="0" fontId="26" fillId="2" borderId="29" xfId="0" applyFont="1" applyFill="1" applyBorder="1" applyAlignment="1">
      <alignment horizontal="center" vertical="center"/>
    </xf>
    <xf numFmtId="0" fontId="30" fillId="2" borderId="29" xfId="0" applyFont="1" applyFill="1" applyBorder="1" applyAlignment="1">
      <alignment horizontal="center" vertical="center"/>
    </xf>
    <xf numFmtId="0" fontId="26" fillId="2" borderId="29" xfId="0" applyFont="1" applyFill="1" applyBorder="1"/>
    <xf numFmtId="0" fontId="50" fillId="0" borderId="29" xfId="0" applyFont="1" applyBorder="1" applyAlignment="1">
      <alignment horizontal="left" vertical="center" wrapText="1"/>
    </xf>
    <xf numFmtId="0" fontId="51" fillId="0" borderId="29" xfId="0" applyFont="1" applyBorder="1" applyAlignment="1">
      <alignment horizontal="left" vertical="center" wrapText="1"/>
    </xf>
    <xf numFmtId="0" fontId="51" fillId="0" borderId="29" xfId="0" applyFont="1" applyBorder="1" applyAlignment="1">
      <alignment horizontal="left" vertical="center"/>
    </xf>
    <xf numFmtId="0" fontId="51" fillId="0" borderId="41" xfId="0" applyFont="1" applyBorder="1" applyAlignment="1">
      <alignment horizontal="left" vertical="center"/>
    </xf>
    <xf numFmtId="0" fontId="51" fillId="0" borderId="43" xfId="0" applyFont="1" applyBorder="1" applyAlignment="1">
      <alignment horizontal="left" vertical="center"/>
    </xf>
    <xf numFmtId="0" fontId="51" fillId="0" borderId="30" xfId="0" applyFont="1" applyBorder="1" applyAlignment="1">
      <alignment horizontal="left" vertical="center"/>
    </xf>
    <xf numFmtId="0" fontId="51" fillId="0" borderId="43" xfId="0" applyFont="1" applyBorder="1" applyAlignment="1">
      <alignment horizontal="center" vertical="center" wrapText="1"/>
    </xf>
    <xf numFmtId="0" fontId="51" fillId="0" borderId="30" xfId="0" applyFont="1" applyBorder="1" applyAlignment="1">
      <alignment horizontal="center" vertical="center" wrapText="1"/>
    </xf>
    <xf numFmtId="0" fontId="25" fillId="9" borderId="29" xfId="0" applyFont="1" applyFill="1" applyBorder="1" applyAlignment="1">
      <alignment horizontal="left" vertical="center"/>
    </xf>
    <xf numFmtId="0" fontId="22" fillId="0" borderId="29" xfId="0" applyFont="1" applyBorder="1" applyAlignment="1">
      <alignment horizontal="left" vertical="center" wrapText="1"/>
    </xf>
    <xf numFmtId="0" fontId="25" fillId="9" borderId="29" xfId="0" applyFont="1" applyFill="1" applyBorder="1" applyAlignment="1">
      <alignment horizontal="left" vertical="center" wrapText="1"/>
    </xf>
    <xf numFmtId="0" fontId="24" fillId="5" borderId="29" xfId="0" applyFont="1" applyFill="1" applyBorder="1" applyAlignment="1">
      <alignment horizontal="left" vertical="center" wrapText="1"/>
    </xf>
    <xf numFmtId="0" fontId="24" fillId="5" borderId="41" xfId="0" applyFont="1" applyFill="1" applyBorder="1" applyAlignment="1">
      <alignment horizontal="left" vertical="center" wrapText="1"/>
    </xf>
    <xf numFmtId="0" fontId="24" fillId="5" borderId="43" xfId="0" applyFont="1" applyFill="1" applyBorder="1" applyAlignment="1">
      <alignment horizontal="left" vertical="center" wrapText="1"/>
    </xf>
    <xf numFmtId="0" fontId="24" fillId="5" borderId="30" xfId="0" applyFont="1" applyFill="1" applyBorder="1" applyAlignment="1">
      <alignment horizontal="left" vertical="center" wrapText="1"/>
    </xf>
    <xf numFmtId="0" fontId="24" fillId="5" borderId="41" xfId="0" applyFont="1" applyFill="1" applyBorder="1" applyAlignment="1">
      <alignment horizontal="center" vertical="center" wrapText="1"/>
    </xf>
    <xf numFmtId="0" fontId="24" fillId="5" borderId="43"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0" borderId="29" xfId="0" applyFont="1" applyBorder="1" applyAlignment="1">
      <alignment horizontal="left" vertical="center" wrapText="1"/>
    </xf>
    <xf numFmtId="0" fontId="24" fillId="5" borderId="29" xfId="0" applyFont="1" applyFill="1" applyBorder="1" applyAlignment="1">
      <alignment horizontal="left" vertical="center"/>
    </xf>
    <xf numFmtId="0" fontId="24" fillId="0" borderId="41" xfId="0" applyFont="1" applyBorder="1" applyAlignment="1">
      <alignment horizontal="left" vertical="center" wrapText="1"/>
    </xf>
    <xf numFmtId="0" fontId="24" fillId="0" borderId="43" xfId="0" applyFont="1" applyBorder="1" applyAlignment="1">
      <alignment horizontal="left" vertical="center" wrapText="1"/>
    </xf>
    <xf numFmtId="0" fontId="24" fillId="0" borderId="30" xfId="0" applyFont="1" applyBorder="1" applyAlignment="1">
      <alignment horizontal="left" vertical="center" wrapText="1"/>
    </xf>
    <xf numFmtId="0" fontId="24" fillId="0" borderId="29" xfId="0" applyFont="1" applyBorder="1" applyAlignment="1">
      <alignment horizontal="left"/>
    </xf>
    <xf numFmtId="0" fontId="50" fillId="0" borderId="41" xfId="0" applyFont="1" applyBorder="1" applyAlignment="1">
      <alignment horizontal="left" vertical="center" wrapText="1"/>
    </xf>
    <xf numFmtId="0" fontId="50" fillId="0" borderId="43" xfId="0" applyFont="1" applyBorder="1" applyAlignment="1">
      <alignment horizontal="left" vertical="center" wrapText="1"/>
    </xf>
    <xf numFmtId="0" fontId="50" fillId="0" borderId="30" xfId="0" applyFont="1" applyBorder="1" applyAlignment="1">
      <alignment horizontal="left" vertical="center" wrapText="1"/>
    </xf>
    <xf numFmtId="0" fontId="24" fillId="0" borderId="29" xfId="0" applyFont="1" applyBorder="1" applyAlignment="1">
      <alignment horizontal="left" vertical="center"/>
    </xf>
    <xf numFmtId="0" fontId="24" fillId="0" borderId="43" xfId="0" applyFont="1" applyBorder="1" applyAlignment="1">
      <alignment horizontal="center"/>
    </xf>
    <xf numFmtId="0" fontId="27" fillId="0" borderId="1" xfId="0" applyFont="1" applyBorder="1" applyAlignment="1">
      <alignment horizontal="center" vertical="center"/>
    </xf>
    <xf numFmtId="0" fontId="23" fillId="0" borderId="3" xfId="0" applyFont="1" applyBorder="1"/>
    <xf numFmtId="0" fontId="28" fillId="0" borderId="14" xfId="0" applyFont="1" applyBorder="1" applyAlignment="1">
      <alignment horizontal="center" vertical="center"/>
    </xf>
    <xf numFmtId="0" fontId="23" fillId="0" borderId="15" xfId="0" applyFont="1" applyBorder="1"/>
    <xf numFmtId="0" fontId="23" fillId="0" borderId="16" xfId="0" applyFont="1" applyBorder="1"/>
    <xf numFmtId="0" fontId="26" fillId="0" borderId="5" xfId="0" applyFont="1" applyBorder="1" applyAlignment="1">
      <alignment horizontal="center"/>
    </xf>
    <xf numFmtId="0" fontId="23" fillId="0" borderId="6" xfId="0" applyFont="1" applyBorder="1"/>
    <xf numFmtId="0" fontId="23" fillId="0" borderId="8" xfId="0" applyFont="1" applyBorder="1"/>
    <xf numFmtId="0" fontId="23" fillId="0" borderId="9" xfId="0" applyFont="1" applyBorder="1"/>
    <xf numFmtId="0" fontId="23" fillId="0" borderId="10" xfId="0" applyFont="1" applyBorder="1"/>
    <xf numFmtId="0" fontId="23" fillId="0" borderId="11" xfId="0" applyFont="1" applyBorder="1"/>
    <xf numFmtId="0" fontId="27" fillId="0" borderId="1" xfId="0" applyFont="1" applyBorder="1" applyAlignment="1">
      <alignment horizontal="center" vertical="center" wrapText="1"/>
    </xf>
    <xf numFmtId="0" fontId="23" fillId="0" borderId="2" xfId="0" applyFont="1" applyBorder="1"/>
    <xf numFmtId="0" fontId="28" fillId="2" borderId="18" xfId="0" applyFont="1" applyFill="1" applyBorder="1" applyAlignment="1">
      <alignment horizontal="center" vertical="center" wrapText="1"/>
    </xf>
    <xf numFmtId="0" fontId="23" fillId="0" borderId="19" xfId="0" applyFont="1" applyBorder="1"/>
    <xf numFmtId="0" fontId="23" fillId="0" borderId="22" xfId="0" applyFont="1" applyBorder="1"/>
    <xf numFmtId="0" fontId="23" fillId="0" borderId="20" xfId="0" applyFont="1" applyBorder="1"/>
    <xf numFmtId="0" fontId="23" fillId="0" borderId="21" xfId="0" applyFont="1" applyBorder="1"/>
    <xf numFmtId="0" fontId="23" fillId="0" borderId="23" xfId="0" applyFont="1" applyBorder="1"/>
    <xf numFmtId="0" fontId="31" fillId="2" borderId="14"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26" fillId="2" borderId="5" xfId="0" applyFont="1" applyFill="1" applyBorder="1" applyAlignment="1">
      <alignment horizontal="center"/>
    </xf>
    <xf numFmtId="0" fontId="27" fillId="2" borderId="1" xfId="0" applyFont="1" applyFill="1" applyBorder="1" applyAlignment="1">
      <alignment horizontal="center" vertical="center" wrapText="1"/>
    </xf>
    <xf numFmtId="0" fontId="23" fillId="0" borderId="17" xfId="0" applyFont="1" applyBorder="1"/>
    <xf numFmtId="0" fontId="27" fillId="2" borderId="1" xfId="0" applyFont="1" applyFill="1" applyBorder="1" applyAlignment="1">
      <alignment vertical="center" wrapText="1"/>
    </xf>
    <xf numFmtId="0" fontId="0" fillId="21" borderId="44" xfId="0" applyFill="1" applyBorder="1" applyAlignment="1">
      <alignment horizontal="center" vertical="top"/>
    </xf>
    <xf numFmtId="0" fontId="0" fillId="21" borderId="42" xfId="0" applyFill="1" applyBorder="1" applyAlignment="1">
      <alignment horizontal="center" vertical="top"/>
    </xf>
    <xf numFmtId="0" fontId="0" fillId="21" borderId="44" xfId="0" applyFill="1" applyBorder="1" applyAlignment="1">
      <alignment horizontal="center" vertical="top" wrapText="1"/>
    </xf>
    <xf numFmtId="0" fontId="0" fillId="21" borderId="42" xfId="0" applyFill="1" applyBorder="1" applyAlignment="1">
      <alignment horizontal="center" vertical="top" wrapText="1"/>
    </xf>
    <xf numFmtId="14" fontId="0" fillId="21" borderId="44" xfId="0" applyNumberFormat="1" applyFill="1" applyBorder="1" applyAlignment="1">
      <alignment horizontal="right" vertical="top"/>
    </xf>
    <xf numFmtId="14" fontId="0" fillId="21" borderId="42" xfId="0" applyNumberFormat="1" applyFill="1" applyBorder="1" applyAlignment="1">
      <alignment horizontal="right" vertical="top"/>
    </xf>
    <xf numFmtId="14" fontId="0" fillId="22" borderId="44" xfId="0" applyNumberFormat="1" applyFill="1" applyBorder="1" applyAlignment="1">
      <alignment vertical="top"/>
    </xf>
    <xf numFmtId="14" fontId="0" fillId="22" borderId="36" xfId="0" applyNumberFormat="1" applyFill="1" applyBorder="1" applyAlignment="1">
      <alignment vertical="top"/>
    </xf>
    <xf numFmtId="14" fontId="0" fillId="22" borderId="42" xfId="0" applyNumberFormat="1" applyFill="1" applyBorder="1" applyAlignment="1">
      <alignment vertical="top"/>
    </xf>
    <xf numFmtId="0" fontId="26" fillId="27" borderId="44" xfId="0" applyFont="1" applyFill="1" applyBorder="1" applyAlignment="1">
      <alignment horizontal="center" vertical="top"/>
    </xf>
    <xf numFmtId="0" fontId="26" fillId="27" borderId="42" xfId="0" applyFont="1" applyFill="1" applyBorder="1" applyAlignment="1">
      <alignment horizontal="center" vertical="top"/>
    </xf>
    <xf numFmtId="3" fontId="26" fillId="27" borderId="44" xfId="0" applyNumberFormat="1" applyFont="1" applyFill="1" applyBorder="1" applyAlignment="1">
      <alignment horizontal="center" vertical="top"/>
    </xf>
    <xf numFmtId="3" fontId="26" fillId="27" borderId="42" xfId="0" applyNumberFormat="1" applyFont="1" applyFill="1" applyBorder="1" applyAlignment="1">
      <alignment horizontal="center" vertical="top"/>
    </xf>
    <xf numFmtId="14" fontId="75" fillId="21" borderId="44" xfId="0" applyNumberFormat="1" applyFont="1" applyFill="1" applyBorder="1" applyAlignment="1">
      <alignment horizontal="right" vertical="top"/>
    </xf>
    <xf numFmtId="14" fontId="75" fillId="21" borderId="42" xfId="0" applyNumberFormat="1" applyFont="1" applyFill="1" applyBorder="1" applyAlignment="1">
      <alignment horizontal="right" vertical="top"/>
    </xf>
    <xf numFmtId="14" fontId="26" fillId="27" borderId="44" xfId="0" applyNumberFormat="1" applyFont="1" applyFill="1" applyBorder="1" applyAlignment="1">
      <alignment horizontal="right" vertical="top"/>
    </xf>
    <xf numFmtId="14" fontId="26" fillId="27" borderId="42" xfId="0" applyNumberFormat="1" applyFont="1" applyFill="1" applyBorder="1" applyAlignment="1">
      <alignment horizontal="right" vertical="top"/>
    </xf>
    <xf numFmtId="0" fontId="75" fillId="21" borderId="44" xfId="0" applyFont="1" applyFill="1" applyBorder="1" applyAlignment="1">
      <alignment horizontal="center" vertical="top"/>
    </xf>
    <xf numFmtId="0" fontId="75" fillId="21" borderId="36" xfId="0" applyFont="1" applyFill="1" applyBorder="1" applyAlignment="1">
      <alignment horizontal="center" vertical="top"/>
    </xf>
    <xf numFmtId="0" fontId="75" fillId="21" borderId="42" xfId="0" applyFont="1" applyFill="1" applyBorder="1" applyAlignment="1">
      <alignment horizontal="center" vertical="top"/>
    </xf>
    <xf numFmtId="0" fontId="75" fillId="21" borderId="44" xfId="0" applyFont="1" applyFill="1" applyBorder="1" applyAlignment="1">
      <alignment horizontal="center"/>
    </xf>
    <xf numFmtId="0" fontId="75" fillId="21" borderId="42" xfId="0" applyFont="1" applyFill="1" applyBorder="1" applyAlignment="1">
      <alignment horizontal="center"/>
    </xf>
    <xf numFmtId="0" fontId="0" fillId="24" borderId="44" xfId="0" applyFill="1" applyBorder="1" applyAlignment="1">
      <alignment horizontal="center"/>
    </xf>
    <xf numFmtId="0" fontId="0" fillId="24" borderId="36" xfId="0" applyFill="1" applyBorder="1" applyAlignment="1">
      <alignment horizontal="center"/>
    </xf>
    <xf numFmtId="0" fontId="0" fillId="24" borderId="42" xfId="0" applyFill="1" applyBorder="1" applyAlignment="1">
      <alignment horizontal="center"/>
    </xf>
    <xf numFmtId="0" fontId="0" fillId="24" borderId="44" xfId="0" applyFill="1" applyBorder="1" applyAlignment="1">
      <alignment horizontal="center" vertical="top"/>
    </xf>
    <xf numFmtId="0" fontId="0" fillId="24" borderId="36" xfId="0" applyFill="1" applyBorder="1" applyAlignment="1">
      <alignment horizontal="center" vertical="top"/>
    </xf>
    <xf numFmtId="0" fontId="0" fillId="24" borderId="42" xfId="0" applyFill="1" applyBorder="1" applyAlignment="1">
      <alignment horizontal="center" vertical="top"/>
    </xf>
    <xf numFmtId="0" fontId="0" fillId="23" borderId="44" xfId="0" applyFill="1" applyBorder="1" applyAlignment="1">
      <alignment horizontal="center" vertical="top"/>
    </xf>
    <xf numFmtId="0" fontId="0" fillId="23" borderId="36" xfId="0" applyFill="1" applyBorder="1" applyAlignment="1">
      <alignment horizontal="center" vertical="top"/>
    </xf>
    <xf numFmtId="0" fontId="0" fillId="23" borderId="42" xfId="0" applyFill="1" applyBorder="1" applyAlignment="1">
      <alignment horizontal="center" vertical="top"/>
    </xf>
    <xf numFmtId="0" fontId="17" fillId="21" borderId="44" xfId="0" applyFont="1" applyFill="1" applyBorder="1" applyAlignment="1">
      <alignment horizontal="left" vertical="top" wrapText="1"/>
    </xf>
    <xf numFmtId="0" fontId="17" fillId="21" borderId="42" xfId="0" applyFont="1" applyFill="1" applyBorder="1" applyAlignment="1">
      <alignment horizontal="left" vertical="top" wrapText="1"/>
    </xf>
    <xf numFmtId="0" fontId="0" fillId="21" borderId="35" xfId="0" applyFill="1" applyBorder="1" applyAlignment="1">
      <alignment horizontal="center" vertical="top"/>
    </xf>
    <xf numFmtId="0" fontId="5" fillId="21" borderId="44" xfId="0" applyFont="1" applyFill="1" applyBorder="1" applyAlignment="1">
      <alignment horizontal="left" vertical="top" wrapText="1"/>
    </xf>
    <xf numFmtId="0" fontId="75" fillId="21" borderId="44" xfId="0" applyFont="1" applyFill="1" applyBorder="1" applyAlignment="1">
      <alignment horizontal="left" vertical="top"/>
    </xf>
    <xf numFmtId="0" fontId="75" fillId="21" borderId="36" xfId="0" applyFont="1" applyFill="1" applyBorder="1" applyAlignment="1">
      <alignment horizontal="left" vertical="top"/>
    </xf>
    <xf numFmtId="0" fontId="75" fillId="21" borderId="42" xfId="0" applyFont="1" applyFill="1" applyBorder="1" applyAlignment="1">
      <alignment horizontal="left" vertical="top"/>
    </xf>
    <xf numFmtId="9" fontId="75" fillId="21" borderId="44" xfId="0" applyNumberFormat="1" applyFont="1" applyFill="1" applyBorder="1" applyAlignment="1">
      <alignment horizontal="center" vertical="top"/>
    </xf>
    <xf numFmtId="9" fontId="75" fillId="21" borderId="36" xfId="0" applyNumberFormat="1" applyFont="1" applyFill="1" applyBorder="1" applyAlignment="1">
      <alignment horizontal="center" vertical="top"/>
    </xf>
    <xf numFmtId="9" fontId="75" fillId="21" borderId="42" xfId="0" applyNumberFormat="1" applyFont="1" applyFill="1" applyBorder="1" applyAlignment="1">
      <alignment horizontal="center" vertical="top"/>
    </xf>
    <xf numFmtId="0" fontId="75" fillId="21" borderId="36" xfId="0" applyFont="1" applyFill="1" applyBorder="1" applyAlignment="1">
      <alignment horizontal="center"/>
    </xf>
    <xf numFmtId="0" fontId="75" fillId="21" borderId="44" xfId="0" applyFont="1" applyFill="1" applyBorder="1" applyAlignment="1">
      <alignment horizontal="left" vertical="center"/>
    </xf>
    <xf numFmtId="0" fontId="75" fillId="21" borderId="36" xfId="0" applyFont="1" applyFill="1" applyBorder="1" applyAlignment="1">
      <alignment horizontal="left" vertical="center"/>
    </xf>
    <xf numFmtId="0" fontId="75" fillId="21" borderId="42" xfId="0" applyFont="1" applyFill="1" applyBorder="1" applyAlignment="1">
      <alignment horizontal="left" vertical="center"/>
    </xf>
    <xf numFmtId="14" fontId="75" fillId="21" borderId="36" xfId="0" applyNumberFormat="1" applyFont="1" applyFill="1" applyBorder="1" applyAlignment="1">
      <alignment horizontal="right" vertical="top"/>
    </xf>
    <xf numFmtId="9" fontId="75" fillId="21" borderId="44" xfId="12" applyFont="1" applyFill="1" applyBorder="1" applyAlignment="1">
      <alignment horizontal="center" vertical="top"/>
    </xf>
    <xf numFmtId="9" fontId="75" fillId="21" borderId="36" xfId="12" applyFont="1" applyFill="1" applyBorder="1" applyAlignment="1">
      <alignment horizontal="center" vertical="top"/>
    </xf>
    <xf numFmtId="9" fontId="75" fillId="21" borderId="42" xfId="12" applyFont="1" applyFill="1" applyBorder="1" applyAlignment="1">
      <alignment horizontal="center" vertical="top"/>
    </xf>
    <xf numFmtId="1" fontId="0" fillId="23" borderId="44" xfId="0" applyNumberFormat="1" applyFill="1" applyBorder="1" applyAlignment="1">
      <alignment horizontal="center" vertical="top"/>
    </xf>
    <xf numFmtId="1" fontId="0" fillId="23" borderId="42" xfId="0" applyNumberFormat="1" applyFill="1" applyBorder="1" applyAlignment="1">
      <alignment horizontal="center" vertical="top"/>
    </xf>
    <xf numFmtId="0" fontId="0" fillId="23" borderId="44" xfId="0" applyFill="1" applyBorder="1" applyAlignment="1">
      <alignment horizontal="center"/>
    </xf>
    <xf numFmtId="0" fontId="0" fillId="23" borderId="42" xfId="0" applyFill="1" applyBorder="1" applyAlignment="1">
      <alignment horizontal="center"/>
    </xf>
    <xf numFmtId="14" fontId="0" fillId="23" borderId="44" xfId="0" applyNumberFormat="1" applyFill="1" applyBorder="1" applyAlignment="1">
      <alignment horizontal="right" vertical="top"/>
    </xf>
    <xf numFmtId="14" fontId="0" fillId="23" borderId="42" xfId="0" applyNumberFormat="1" applyFill="1" applyBorder="1" applyAlignment="1">
      <alignment horizontal="right" vertical="top"/>
    </xf>
    <xf numFmtId="0" fontId="26" fillId="27" borderId="44" xfId="0" applyFont="1" applyFill="1" applyBorder="1" applyAlignment="1">
      <alignment horizontal="left" vertical="top" wrapText="1"/>
    </xf>
    <xf numFmtId="0" fontId="26" fillId="27" borderId="42" xfId="0" applyFont="1" applyFill="1" applyBorder="1" applyAlignment="1">
      <alignment horizontal="left" vertical="top" wrapText="1"/>
    </xf>
    <xf numFmtId="0" fontId="26" fillId="27" borderId="44" xfId="0" applyFont="1" applyFill="1" applyBorder="1" applyAlignment="1">
      <alignment horizontal="left" vertical="top"/>
    </xf>
    <xf numFmtId="0" fontId="26" fillId="27" borderId="42" xfId="0" applyFont="1" applyFill="1" applyBorder="1" applyAlignment="1">
      <alignment horizontal="left" vertical="top"/>
    </xf>
    <xf numFmtId="0" fontId="12" fillId="23" borderId="44" xfId="0" applyFont="1" applyFill="1" applyBorder="1" applyAlignment="1">
      <alignment horizontal="left" vertical="top"/>
    </xf>
    <xf numFmtId="0" fontId="12" fillId="23" borderId="42" xfId="0" applyFont="1" applyFill="1" applyBorder="1" applyAlignment="1">
      <alignment horizontal="left" vertical="top"/>
    </xf>
    <xf numFmtId="49" fontId="0" fillId="14" borderId="44" xfId="0" applyNumberFormat="1" applyFill="1" applyBorder="1" applyAlignment="1">
      <alignment horizontal="left" vertical="top" wrapText="1"/>
    </xf>
    <xf numFmtId="49" fontId="0" fillId="14" borderId="36" xfId="0" applyNumberFormat="1" applyFill="1" applyBorder="1" applyAlignment="1">
      <alignment horizontal="left" vertical="top" wrapText="1"/>
    </xf>
    <xf numFmtId="0" fontId="0" fillId="28" borderId="44" xfId="0" applyFill="1" applyBorder="1" applyAlignment="1">
      <alignment horizontal="center" vertical="top"/>
    </xf>
    <xf numFmtId="0" fontId="0" fillId="28" borderId="36" xfId="0" applyFill="1" applyBorder="1" applyAlignment="1">
      <alignment horizontal="center" vertical="top"/>
    </xf>
    <xf numFmtId="0" fontId="75" fillId="21" borderId="44" xfId="0" applyFont="1" applyFill="1" applyBorder="1" applyAlignment="1">
      <alignment horizontal="left" vertical="top" wrapText="1"/>
    </xf>
    <xf numFmtId="0" fontId="75" fillId="21" borderId="36" xfId="0" applyFont="1" applyFill="1" applyBorder="1" applyAlignment="1">
      <alignment horizontal="left" vertical="top" wrapText="1"/>
    </xf>
    <xf numFmtId="0" fontId="0" fillId="28" borderId="42" xfId="0" applyFill="1" applyBorder="1" applyAlignment="1">
      <alignment horizontal="center" vertical="top"/>
    </xf>
    <xf numFmtId="0" fontId="12" fillId="28" borderId="44" xfId="0" applyFont="1" applyFill="1" applyBorder="1" applyAlignment="1">
      <alignment horizontal="left" vertical="top"/>
    </xf>
    <xf numFmtId="0" fontId="12" fillId="28" borderId="42" xfId="0" applyFont="1" applyFill="1" applyBorder="1" applyAlignment="1">
      <alignment horizontal="left" vertical="top"/>
    </xf>
    <xf numFmtId="0" fontId="58" fillId="28" borderId="44" xfId="0" applyFont="1" applyFill="1" applyBorder="1" applyAlignment="1">
      <alignment horizontal="center" vertical="top"/>
    </xf>
    <xf numFmtId="0" fontId="58" fillId="28" borderId="42" xfId="0" applyFont="1" applyFill="1" applyBorder="1" applyAlignment="1">
      <alignment horizontal="center" vertical="top"/>
    </xf>
    <xf numFmtId="0" fontId="12" fillId="24" borderId="44" xfId="0" applyFont="1" applyFill="1" applyBorder="1" applyAlignment="1">
      <alignment horizontal="left" vertical="top"/>
    </xf>
    <xf numFmtId="0" fontId="12" fillId="24" borderId="42" xfId="0" applyFont="1" applyFill="1" applyBorder="1" applyAlignment="1">
      <alignment horizontal="left" vertical="top"/>
    </xf>
    <xf numFmtId="0" fontId="58" fillId="24" borderId="44" xfId="0" applyFont="1" applyFill="1" applyBorder="1" applyAlignment="1">
      <alignment horizontal="center" vertical="top"/>
    </xf>
    <xf numFmtId="0" fontId="58" fillId="24" borderId="42" xfId="0" applyFont="1" applyFill="1" applyBorder="1" applyAlignment="1">
      <alignment horizontal="center" vertical="top"/>
    </xf>
    <xf numFmtId="0" fontId="14" fillId="24" borderId="44" xfId="0" applyFont="1" applyFill="1" applyBorder="1" applyAlignment="1">
      <alignment horizontal="center" vertical="top" wrapText="1"/>
    </xf>
    <xf numFmtId="0" fontId="14" fillId="24" borderId="42" xfId="0" applyFont="1" applyFill="1" applyBorder="1" applyAlignment="1">
      <alignment horizontal="center" vertical="top" wrapText="1"/>
    </xf>
    <xf numFmtId="0" fontId="56" fillId="24" borderId="44" xfId="0" applyFont="1" applyFill="1" applyBorder="1" applyAlignment="1">
      <alignment horizontal="center" vertical="top"/>
    </xf>
    <xf numFmtId="0" fontId="56" fillId="24" borderId="42" xfId="0" applyFont="1" applyFill="1" applyBorder="1" applyAlignment="1">
      <alignment horizontal="center" vertical="top"/>
    </xf>
    <xf numFmtId="0" fontId="0" fillId="19" borderId="44" xfId="0" applyFill="1" applyBorder="1" applyAlignment="1">
      <alignment horizontal="center" vertical="top"/>
    </xf>
    <xf numFmtId="0" fontId="0" fillId="19" borderId="36" xfId="0" applyFill="1" applyBorder="1" applyAlignment="1">
      <alignment horizontal="center" vertical="top"/>
    </xf>
    <xf numFmtId="0" fontId="0" fillId="19" borderId="42" xfId="0" applyFill="1" applyBorder="1" applyAlignment="1">
      <alignment horizontal="center" vertical="top"/>
    </xf>
    <xf numFmtId="0" fontId="4" fillId="22" borderId="44" xfId="0" applyFont="1" applyFill="1" applyBorder="1" applyAlignment="1">
      <alignment horizontal="left" vertical="top" wrapText="1"/>
    </xf>
    <xf numFmtId="0" fontId="0" fillId="22" borderId="42" xfId="0" applyFill="1" applyBorder="1" applyAlignment="1">
      <alignment horizontal="left" vertical="top" wrapText="1"/>
    </xf>
    <xf numFmtId="0" fontId="0" fillId="22" borderId="44" xfId="0" applyFill="1" applyBorder="1" applyAlignment="1">
      <alignment horizontal="center" vertical="top"/>
    </xf>
    <xf numFmtId="0" fontId="0" fillId="22" borderId="42" xfId="0" applyFill="1" applyBorder="1" applyAlignment="1">
      <alignment horizontal="center" vertical="top"/>
    </xf>
    <xf numFmtId="0" fontId="12" fillId="14" borderId="44" xfId="0" applyFont="1" applyFill="1" applyBorder="1" applyAlignment="1">
      <alignment horizontal="left" vertical="top"/>
    </xf>
    <xf numFmtId="0" fontId="12" fillId="14" borderId="42" xfId="0" applyFont="1" applyFill="1" applyBorder="1" applyAlignment="1">
      <alignment horizontal="left" vertical="top"/>
    </xf>
    <xf numFmtId="0" fontId="0" fillId="14" borderId="44" xfId="0" applyFill="1" applyBorder="1" applyAlignment="1">
      <alignment horizontal="center" vertical="top"/>
    </xf>
    <xf numFmtId="0" fontId="0" fillId="14" borderId="42" xfId="0" applyFill="1" applyBorder="1" applyAlignment="1">
      <alignment horizontal="center" vertical="top"/>
    </xf>
    <xf numFmtId="9" fontId="58" fillId="14" borderId="44" xfId="0" applyNumberFormat="1" applyFont="1" applyFill="1" applyBorder="1" applyAlignment="1">
      <alignment horizontal="center" vertical="top"/>
    </xf>
    <xf numFmtId="9" fontId="58" fillId="14" borderId="42" xfId="0" applyNumberFormat="1" applyFont="1" applyFill="1" applyBorder="1" applyAlignment="1">
      <alignment horizontal="center" vertical="top"/>
    </xf>
    <xf numFmtId="0" fontId="0" fillId="14" borderId="44" xfId="0" applyFill="1" applyBorder="1" applyAlignment="1">
      <alignment horizontal="center"/>
    </xf>
    <xf numFmtId="0" fontId="0" fillId="14" borderId="42" xfId="0" applyFill="1" applyBorder="1" applyAlignment="1">
      <alignment horizontal="center"/>
    </xf>
    <xf numFmtId="0" fontId="3" fillId="14" borderId="44" xfId="0" applyFont="1" applyFill="1" applyBorder="1" applyAlignment="1">
      <alignment horizontal="left" vertical="top" wrapText="1"/>
    </xf>
    <xf numFmtId="0" fontId="0" fillId="14" borderId="42" xfId="0" applyFill="1" applyBorder="1" applyAlignment="1">
      <alignment horizontal="left" vertical="top" wrapText="1"/>
    </xf>
    <xf numFmtId="14" fontId="0" fillId="14" borderId="44" xfId="0" applyNumberFormat="1" applyFill="1" applyBorder="1" applyAlignment="1">
      <alignment horizontal="right" vertical="top"/>
    </xf>
    <xf numFmtId="14" fontId="0" fillId="14" borderId="42" xfId="0" applyNumberFormat="1" applyFill="1" applyBorder="1" applyAlignment="1">
      <alignment horizontal="right" vertical="top"/>
    </xf>
    <xf numFmtId="14" fontId="0" fillId="28" borderId="44" xfId="0" applyNumberFormat="1" applyFill="1" applyBorder="1" applyAlignment="1">
      <alignment horizontal="right" vertical="top"/>
    </xf>
    <xf numFmtId="14" fontId="0" fillId="28" borderId="42" xfId="0" applyNumberFormat="1" applyFill="1" applyBorder="1" applyAlignment="1">
      <alignment horizontal="right" vertical="top"/>
    </xf>
    <xf numFmtId="0" fontId="0" fillId="28" borderId="44" xfId="0" applyFill="1" applyBorder="1" applyAlignment="1">
      <alignment horizontal="center"/>
    </xf>
    <xf numFmtId="0" fontId="0" fillId="28" borderId="42" xfId="0" applyFill="1" applyBorder="1" applyAlignment="1">
      <alignment horizontal="center"/>
    </xf>
    <xf numFmtId="0" fontId="13" fillId="19" borderId="44" xfId="0" applyFont="1" applyFill="1" applyBorder="1" applyAlignment="1">
      <alignment horizontal="left" vertical="top" wrapText="1"/>
    </xf>
    <xf numFmtId="0" fontId="13" fillId="19" borderId="36" xfId="0" applyFont="1" applyFill="1" applyBorder="1" applyAlignment="1">
      <alignment horizontal="left" vertical="top" wrapText="1"/>
    </xf>
    <xf numFmtId="0" fontId="13" fillId="19" borderId="42" xfId="0" applyFont="1" applyFill="1" applyBorder="1" applyAlignment="1">
      <alignment horizontal="left" vertical="top" wrapText="1"/>
    </xf>
    <xf numFmtId="0" fontId="14" fillId="19" borderId="44" xfId="0" applyFont="1" applyFill="1" applyBorder="1" applyAlignment="1">
      <alignment horizontal="left" vertical="top" wrapText="1"/>
    </xf>
    <xf numFmtId="0" fontId="14" fillId="19" borderId="36" xfId="0" applyFont="1" applyFill="1" applyBorder="1" applyAlignment="1">
      <alignment horizontal="left" vertical="top" wrapText="1"/>
    </xf>
    <xf numFmtId="0" fontId="14" fillId="19" borderId="42" xfId="0" applyFont="1" applyFill="1" applyBorder="1" applyAlignment="1">
      <alignment horizontal="left" vertical="top" wrapText="1"/>
    </xf>
    <xf numFmtId="0" fontId="2" fillId="22" borderId="44" xfId="0" applyFont="1" applyFill="1" applyBorder="1" applyAlignment="1">
      <alignment horizontal="left" vertical="center" wrapText="1"/>
    </xf>
    <xf numFmtId="0" fontId="2" fillId="22" borderId="42" xfId="0" applyFont="1" applyFill="1" applyBorder="1" applyAlignment="1">
      <alignment horizontal="left" vertical="center" wrapText="1"/>
    </xf>
    <xf numFmtId="0" fontId="3" fillId="19" borderId="44" xfId="0" applyFont="1" applyFill="1" applyBorder="1" applyAlignment="1">
      <alignment horizontal="left" vertical="top" wrapText="1"/>
    </xf>
    <xf numFmtId="0" fontId="0" fillId="19" borderId="42" xfId="0" applyFill="1" applyBorder="1" applyAlignment="1">
      <alignment horizontal="left" vertical="top" wrapText="1"/>
    </xf>
    <xf numFmtId="0" fontId="14" fillId="19" borderId="44" xfId="0" applyFont="1" applyFill="1" applyBorder="1" applyAlignment="1">
      <alignment horizontal="left" vertical="center" wrapText="1"/>
    </xf>
    <xf numFmtId="0" fontId="14" fillId="19" borderId="42" xfId="0" applyFont="1" applyFill="1" applyBorder="1" applyAlignment="1">
      <alignment horizontal="left" vertical="center" wrapText="1"/>
    </xf>
    <xf numFmtId="0" fontId="0" fillId="22" borderId="36" xfId="0" applyFill="1" applyBorder="1" applyAlignment="1">
      <alignment horizontal="center" vertical="top"/>
    </xf>
    <xf numFmtId="0" fontId="0" fillId="22" borderId="44" xfId="0" applyFill="1" applyBorder="1" applyAlignment="1">
      <alignment horizontal="center"/>
    </xf>
    <xf numFmtId="0" fontId="0" fillId="22" borderId="36" xfId="0" applyFill="1" applyBorder="1" applyAlignment="1">
      <alignment horizontal="center"/>
    </xf>
    <xf numFmtId="0" fontId="0" fillId="22" borderId="42" xfId="0" applyFill="1" applyBorder="1" applyAlignment="1">
      <alignment horizontal="center"/>
    </xf>
    <xf numFmtId="0" fontId="0" fillId="22" borderId="35" xfId="0" applyFill="1" applyBorder="1" applyAlignment="1">
      <alignment horizontal="center" vertical="top"/>
    </xf>
    <xf numFmtId="0" fontId="0" fillId="22" borderId="38" xfId="0" applyFill="1" applyBorder="1" applyAlignment="1">
      <alignment horizontal="center" vertical="top"/>
    </xf>
    <xf numFmtId="14" fontId="0" fillId="22" borderId="33" xfId="0" applyNumberFormat="1" applyFill="1" applyBorder="1" applyAlignment="1">
      <alignment vertical="top"/>
    </xf>
    <xf numFmtId="14" fontId="0" fillId="22" borderId="37" xfId="0" applyNumberFormat="1" applyFill="1" applyBorder="1" applyAlignment="1">
      <alignment vertical="top"/>
    </xf>
    <xf numFmtId="0" fontId="0" fillId="22" borderId="44" xfId="0" applyFill="1" applyBorder="1" applyAlignment="1">
      <alignment horizontal="left" vertical="top"/>
    </xf>
    <xf numFmtId="0" fontId="0" fillId="22" borderId="36" xfId="0" applyFill="1" applyBorder="1" applyAlignment="1">
      <alignment horizontal="left" vertical="top"/>
    </xf>
    <xf numFmtId="0" fontId="0" fillId="22" borderId="42" xfId="0" applyFill="1" applyBorder="1" applyAlignment="1">
      <alignment horizontal="left" vertical="top"/>
    </xf>
    <xf numFmtId="0" fontId="13" fillId="22" borderId="44" xfId="0" applyFont="1" applyFill="1" applyBorder="1" applyAlignment="1">
      <alignment horizontal="left" vertical="top" wrapText="1"/>
    </xf>
    <xf numFmtId="0" fontId="13" fillId="22" borderId="36" xfId="0" applyFont="1" applyFill="1" applyBorder="1" applyAlignment="1">
      <alignment horizontal="left" vertical="top" wrapText="1"/>
    </xf>
    <xf numFmtId="0" fontId="13" fillId="22" borderId="42" xfId="0" applyFont="1" applyFill="1" applyBorder="1" applyAlignment="1">
      <alignment horizontal="left" vertical="top" wrapText="1"/>
    </xf>
    <xf numFmtId="0" fontId="0" fillId="22" borderId="36" xfId="0" applyFill="1" applyBorder="1" applyAlignment="1">
      <alignment horizontal="left" vertical="top" wrapText="1"/>
    </xf>
    <xf numFmtId="0" fontId="7" fillId="22" borderId="44" xfId="0" applyFont="1" applyFill="1" applyBorder="1" applyAlignment="1">
      <alignment horizontal="center" vertical="top"/>
    </xf>
    <xf numFmtId="0" fontId="7" fillId="22" borderId="42" xfId="0" applyFont="1" applyFill="1" applyBorder="1" applyAlignment="1">
      <alignment horizontal="center" vertical="top"/>
    </xf>
    <xf numFmtId="14" fontId="52" fillId="19" borderId="44" xfId="0" applyNumberFormat="1" applyFont="1" applyFill="1" applyBorder="1" applyAlignment="1">
      <alignment horizontal="right" vertical="top" wrapText="1"/>
    </xf>
    <xf numFmtId="14" fontId="52" fillId="19" borderId="42" xfId="0" applyNumberFormat="1" applyFont="1" applyFill="1" applyBorder="1" applyAlignment="1">
      <alignment horizontal="right" vertical="top" wrapText="1"/>
    </xf>
    <xf numFmtId="0" fontId="75" fillId="14" borderId="44" xfId="0" applyFont="1" applyFill="1" applyBorder="1" applyAlignment="1">
      <alignment horizontal="center" vertical="top"/>
    </xf>
    <xf numFmtId="0" fontId="75" fillId="14" borderId="42" xfId="0" applyFont="1" applyFill="1" applyBorder="1" applyAlignment="1">
      <alignment horizontal="center" vertical="top"/>
    </xf>
    <xf numFmtId="0" fontId="45" fillId="14" borderId="44" xfId="96" applyFont="1" applyFill="1" applyBorder="1" applyAlignment="1">
      <alignment horizontal="left" vertical="center" wrapText="1"/>
    </xf>
    <xf numFmtId="0" fontId="45" fillId="14" borderId="42" xfId="96" applyFont="1" applyFill="1" applyBorder="1" applyAlignment="1">
      <alignment horizontal="left" vertical="center" wrapText="1"/>
    </xf>
    <xf numFmtId="0" fontId="13" fillId="14" borderId="44" xfId="0" applyFont="1" applyFill="1" applyBorder="1" applyAlignment="1">
      <alignment horizontal="left" vertical="top" wrapText="1"/>
    </xf>
    <xf numFmtId="0" fontId="13" fillId="14" borderId="42" xfId="0" applyFont="1" applyFill="1" applyBorder="1" applyAlignment="1">
      <alignment horizontal="left" vertical="top" wrapText="1"/>
    </xf>
    <xf numFmtId="0" fontId="75" fillId="14" borderId="44" xfId="0" applyFont="1" applyFill="1" applyBorder="1" applyAlignment="1">
      <alignment horizontal="left" vertical="top" wrapText="1"/>
    </xf>
    <xf numFmtId="0" fontId="75" fillId="14" borderId="42" xfId="0" applyFont="1" applyFill="1" applyBorder="1" applyAlignment="1">
      <alignment horizontal="left" vertical="top" wrapText="1"/>
    </xf>
    <xf numFmtId="0" fontId="2" fillId="22" borderId="44" xfId="0" applyFont="1" applyFill="1" applyBorder="1" applyAlignment="1">
      <alignment horizontal="left" vertical="top" wrapText="1"/>
    </xf>
    <xf numFmtId="0" fontId="2" fillId="22" borderId="42" xfId="0" applyFont="1" applyFill="1" applyBorder="1" applyAlignment="1">
      <alignment horizontal="left" vertical="top" wrapText="1"/>
    </xf>
    <xf numFmtId="0" fontId="0" fillId="22" borderId="44" xfId="0" applyFill="1" applyBorder="1" applyAlignment="1">
      <alignment horizontal="center" vertical="top" wrapText="1"/>
    </xf>
    <xf numFmtId="0" fontId="0" fillId="22" borderId="42" xfId="0" applyFill="1" applyBorder="1" applyAlignment="1">
      <alignment horizontal="center" vertical="top" wrapText="1"/>
    </xf>
    <xf numFmtId="0" fontId="0" fillId="22" borderId="44" xfId="0" applyFill="1" applyBorder="1" applyAlignment="1">
      <alignment horizontal="left" vertical="top" wrapText="1"/>
    </xf>
    <xf numFmtId="9" fontId="0" fillId="22" borderId="44" xfId="0" applyNumberFormat="1" applyFill="1" applyBorder="1" applyAlignment="1">
      <alignment horizontal="center" vertical="top"/>
    </xf>
    <xf numFmtId="9" fontId="0" fillId="22" borderId="42" xfId="0" applyNumberFormat="1" applyFill="1" applyBorder="1" applyAlignment="1">
      <alignment horizontal="center" vertical="top"/>
    </xf>
    <xf numFmtId="0" fontId="29" fillId="16" borderId="44" xfId="0" applyFont="1" applyFill="1" applyBorder="1" applyAlignment="1">
      <alignment horizontal="left" vertical="center" wrapText="1"/>
    </xf>
    <xf numFmtId="0" fontId="43" fillId="16" borderId="42" xfId="0" applyFont="1" applyFill="1" applyBorder="1" applyAlignment="1">
      <alignment horizontal="left" vertical="center" wrapText="1"/>
    </xf>
    <xf numFmtId="0" fontId="0" fillId="16" borderId="44" xfId="0" applyFill="1" applyBorder="1" applyAlignment="1">
      <alignment horizontal="center" vertical="top"/>
    </xf>
    <xf numFmtId="0" fontId="0" fillId="16" borderId="42" xfId="0" applyFill="1" applyBorder="1" applyAlignment="1">
      <alignment horizontal="center" vertical="top"/>
    </xf>
    <xf numFmtId="0" fontId="14" fillId="16" borderId="44" xfId="0" applyFont="1" applyFill="1" applyBorder="1" applyAlignment="1">
      <alignment horizontal="left" vertical="center" wrapText="1"/>
    </xf>
    <xf numFmtId="0" fontId="14" fillId="16" borderId="42" xfId="0" applyFont="1" applyFill="1" applyBorder="1" applyAlignment="1">
      <alignment horizontal="left" vertical="center" wrapText="1"/>
    </xf>
    <xf numFmtId="49" fontId="14" fillId="16" borderId="44" xfId="0" applyNumberFormat="1" applyFont="1" applyFill="1" applyBorder="1" applyAlignment="1">
      <alignment horizontal="left" vertical="top" wrapText="1"/>
    </xf>
    <xf numFmtId="49" fontId="14" fillId="16" borderId="42" xfId="0" applyNumberFormat="1" applyFont="1" applyFill="1" applyBorder="1" applyAlignment="1">
      <alignment horizontal="left" vertical="top" wrapText="1"/>
    </xf>
    <xf numFmtId="0" fontId="29" fillId="16" borderId="44" xfId="0" applyFont="1" applyFill="1" applyBorder="1" applyAlignment="1">
      <alignment horizontal="center" vertical="top" wrapText="1"/>
    </xf>
    <xf numFmtId="0" fontId="29" fillId="16" borderId="42" xfId="0" applyFont="1" applyFill="1" applyBorder="1" applyAlignment="1">
      <alignment horizontal="center" vertical="top" wrapText="1"/>
    </xf>
    <xf numFmtId="0" fontId="3" fillId="16" borderId="44" xfId="0" applyFont="1" applyFill="1" applyBorder="1" applyAlignment="1">
      <alignment horizontal="center" vertical="top"/>
    </xf>
    <xf numFmtId="0" fontId="0" fillId="16" borderId="44" xfId="0" applyFill="1" applyBorder="1" applyAlignment="1">
      <alignment horizontal="center"/>
    </xf>
    <xf numFmtId="0" fontId="0" fillId="16" borderId="42" xfId="0" applyFill="1" applyBorder="1" applyAlignment="1">
      <alignment horizontal="center"/>
    </xf>
    <xf numFmtId="14" fontId="0" fillId="16" borderId="44" xfId="0" applyNumberFormat="1" applyFill="1" applyBorder="1" applyAlignment="1">
      <alignment horizontal="right" vertical="top"/>
    </xf>
    <xf numFmtId="14" fontId="0" fillId="16" borderId="42" xfId="0" applyNumberFormat="1" applyFill="1" applyBorder="1" applyAlignment="1">
      <alignment horizontal="right" vertical="top"/>
    </xf>
    <xf numFmtId="49" fontId="0" fillId="23" borderId="44" xfId="0" applyNumberFormat="1" applyFill="1" applyBorder="1" applyAlignment="1">
      <alignment horizontal="left" vertical="top" wrapText="1"/>
    </xf>
    <xf numFmtId="49" fontId="0" fillId="23" borderId="36" xfId="0" applyNumberFormat="1" applyFill="1" applyBorder="1" applyAlignment="1">
      <alignment horizontal="left" vertical="top" wrapText="1"/>
    </xf>
    <xf numFmtId="1" fontId="0" fillId="23" borderId="36" xfId="0" applyNumberFormat="1" applyFill="1" applyBorder="1" applyAlignment="1">
      <alignment horizontal="center" vertical="top"/>
    </xf>
    <xf numFmtId="0" fontId="0" fillId="26" borderId="44" xfId="0" applyFill="1" applyBorder="1" applyAlignment="1">
      <alignment horizontal="center" vertical="top"/>
    </xf>
    <xf numFmtId="0" fontId="0" fillId="26" borderId="36" xfId="0" applyFill="1" applyBorder="1" applyAlignment="1">
      <alignment horizontal="center" vertical="top"/>
    </xf>
    <xf numFmtId="0" fontId="0" fillId="26" borderId="42" xfId="0" applyFill="1" applyBorder="1" applyAlignment="1">
      <alignment horizontal="center" vertical="top"/>
    </xf>
    <xf numFmtId="0" fontId="29" fillId="23" borderId="44" xfId="0" applyFont="1" applyFill="1" applyBorder="1" applyAlignment="1">
      <alignment horizontal="left" vertical="top" wrapText="1"/>
    </xf>
    <xf numFmtId="0" fontId="43" fillId="23" borderId="42" xfId="0" applyFont="1" applyFill="1" applyBorder="1" applyAlignment="1">
      <alignment horizontal="left" vertical="top" wrapText="1"/>
    </xf>
    <xf numFmtId="0" fontId="0" fillId="26" borderId="44" xfId="0" applyFill="1" applyBorder="1" applyAlignment="1">
      <alignment horizontal="center" vertical="top" wrapText="1"/>
    </xf>
    <xf numFmtId="0" fontId="0" fillId="26" borderId="36" xfId="0" applyFill="1" applyBorder="1" applyAlignment="1">
      <alignment horizontal="center" vertical="top" wrapText="1"/>
    </xf>
    <xf numFmtId="0" fontId="0" fillId="26" borderId="42" xfId="0" applyFill="1" applyBorder="1" applyAlignment="1">
      <alignment horizontal="center" vertical="top" wrapText="1"/>
    </xf>
    <xf numFmtId="0" fontId="39" fillId="26" borderId="44" xfId="1" applyFont="1" applyFill="1" applyBorder="1" applyAlignment="1">
      <alignment horizontal="left" vertical="top" wrapText="1"/>
    </xf>
    <xf numFmtId="0" fontId="39" fillId="26" borderId="36" xfId="1" applyFont="1" applyFill="1" applyBorder="1" applyAlignment="1">
      <alignment horizontal="left" vertical="top" wrapText="1"/>
    </xf>
    <xf numFmtId="0" fontId="39" fillId="26" borderId="42" xfId="1" applyFont="1" applyFill="1" applyBorder="1" applyAlignment="1">
      <alignment horizontal="left" vertical="top" wrapText="1"/>
    </xf>
    <xf numFmtId="0" fontId="39" fillId="26" borderId="36" xfId="1" applyFont="1" applyFill="1" applyBorder="1" applyAlignment="1">
      <alignment horizontal="center" vertical="top" wrapText="1"/>
    </xf>
    <xf numFmtId="0" fontId="43" fillId="23" borderId="44" xfId="0" applyFont="1" applyFill="1" applyBorder="1" applyAlignment="1">
      <alignment horizontal="center" vertical="top" wrapText="1"/>
    </xf>
    <xf numFmtId="0" fontId="43" fillId="23" borderId="42" xfId="0" applyFont="1" applyFill="1" applyBorder="1" applyAlignment="1">
      <alignment horizontal="center" vertical="top" wrapText="1"/>
    </xf>
    <xf numFmtId="9" fontId="39" fillId="26" borderId="44" xfId="1" applyNumberFormat="1" applyFont="1" applyFill="1" applyBorder="1" applyAlignment="1">
      <alignment horizontal="center" vertical="top" wrapText="1"/>
    </xf>
    <xf numFmtId="9" fontId="39" fillId="26" borderId="36" xfId="1" applyNumberFormat="1" applyFont="1" applyFill="1" applyBorder="1" applyAlignment="1">
      <alignment horizontal="center" vertical="top" wrapText="1"/>
    </xf>
    <xf numFmtId="9" fontId="39" fillId="26" borderId="42" xfId="1" applyNumberFormat="1" applyFont="1" applyFill="1" applyBorder="1" applyAlignment="1">
      <alignment horizontal="center" vertical="top" wrapText="1"/>
    </xf>
    <xf numFmtId="0" fontId="3" fillId="26" borderId="44" xfId="0" applyFont="1" applyFill="1" applyBorder="1" applyAlignment="1">
      <alignment horizontal="left" vertical="center" wrapText="1"/>
    </xf>
    <xf numFmtId="0" fontId="0" fillId="26" borderId="36" xfId="0" applyFill="1" applyBorder="1" applyAlignment="1">
      <alignment horizontal="left" vertical="center" wrapText="1"/>
    </xf>
    <xf numFmtId="0" fontId="0" fillId="26" borderId="42" xfId="0" applyFill="1" applyBorder="1" applyAlignment="1">
      <alignment horizontal="left" vertical="center" wrapText="1"/>
    </xf>
    <xf numFmtId="0" fontId="0" fillId="26" borderId="44" xfId="0" applyFill="1" applyBorder="1" applyAlignment="1">
      <alignment horizontal="left" vertical="top"/>
    </xf>
    <xf numFmtId="0" fontId="0" fillId="26" borderId="36" xfId="0" applyFill="1" applyBorder="1" applyAlignment="1">
      <alignment horizontal="left" vertical="top"/>
    </xf>
    <xf numFmtId="0" fontId="0" fillId="26" borderId="42" xfId="0" applyFill="1" applyBorder="1" applyAlignment="1">
      <alignment horizontal="left" vertical="top"/>
    </xf>
    <xf numFmtId="0" fontId="0" fillId="23" borderId="36" xfId="0" applyFill="1" applyBorder="1" applyAlignment="1">
      <alignment horizontal="center"/>
    </xf>
    <xf numFmtId="14" fontId="0" fillId="23" borderId="36" xfId="0" applyNumberFormat="1" applyFill="1" applyBorder="1" applyAlignment="1">
      <alignment horizontal="right" vertical="top"/>
    </xf>
    <xf numFmtId="3" fontId="0" fillId="23" borderId="44" xfId="0" applyNumberFormat="1" applyFill="1" applyBorder="1" applyAlignment="1">
      <alignment horizontal="center" vertical="top"/>
    </xf>
    <xf numFmtId="3" fontId="0" fillId="23" borderId="36" xfId="0" applyNumberFormat="1" applyFill="1" applyBorder="1" applyAlignment="1">
      <alignment horizontal="center" vertical="top"/>
    </xf>
    <xf numFmtId="3" fontId="0" fillId="23" borderId="42" xfId="0" applyNumberFormat="1" applyFill="1" applyBorder="1" applyAlignment="1">
      <alignment horizontal="center" vertical="top"/>
    </xf>
    <xf numFmtId="49" fontId="53" fillId="11" borderId="37" xfId="0" applyNumberFormat="1" applyFont="1" applyFill="1" applyBorder="1" applyAlignment="1">
      <alignment horizontal="center" vertical="center" wrapText="1"/>
    </xf>
    <xf numFmtId="0" fontId="28" fillId="11" borderId="19" xfId="0" applyFont="1" applyFill="1" applyBorder="1" applyAlignment="1">
      <alignment horizontal="center" vertical="center"/>
    </xf>
    <xf numFmtId="0" fontId="23" fillId="11" borderId="19" xfId="0" applyFont="1" applyFill="1" applyBorder="1"/>
    <xf numFmtId="0" fontId="23" fillId="11" borderId="22" xfId="0" applyFont="1" applyFill="1" applyBorder="1"/>
    <xf numFmtId="0" fontId="23" fillId="11" borderId="6" xfId="0" applyFont="1" applyFill="1" applyBorder="1"/>
    <xf numFmtId="0" fontId="23" fillId="11" borderId="21" xfId="0" applyFont="1" applyFill="1" applyBorder="1"/>
    <xf numFmtId="0" fontId="23" fillId="11" borderId="23" xfId="0" applyFont="1" applyFill="1" applyBorder="1"/>
    <xf numFmtId="0" fontId="23" fillId="11" borderId="7" xfId="0" applyFont="1" applyFill="1" applyBorder="1"/>
    <xf numFmtId="0" fontId="23" fillId="11" borderId="9" xfId="0" applyFont="1" applyFill="1" applyBorder="1"/>
    <xf numFmtId="0" fontId="28" fillId="10" borderId="5" xfId="0" applyFont="1" applyFill="1" applyBorder="1" applyAlignment="1">
      <alignment horizontal="center" vertical="center" wrapText="1"/>
    </xf>
    <xf numFmtId="0" fontId="23" fillId="11" borderId="10" xfId="0" applyFont="1" applyFill="1" applyBorder="1"/>
    <xf numFmtId="0" fontId="28" fillId="10" borderId="5" xfId="0" applyFont="1" applyFill="1" applyBorder="1" applyAlignment="1">
      <alignment horizontal="center" vertical="center"/>
    </xf>
    <xf numFmtId="0" fontId="23" fillId="11" borderId="11" xfId="0" applyFont="1" applyFill="1" applyBorder="1"/>
    <xf numFmtId="0" fontId="0" fillId="25" borderId="44" xfId="0" applyFill="1" applyBorder="1" applyAlignment="1">
      <alignment horizontal="center" vertical="top"/>
    </xf>
    <xf numFmtId="0" fontId="0" fillId="25" borderId="36" xfId="0" applyFill="1" applyBorder="1" applyAlignment="1">
      <alignment horizontal="center" vertical="top"/>
    </xf>
    <xf numFmtId="0" fontId="0" fillId="25" borderId="42" xfId="0" applyFill="1" applyBorder="1" applyAlignment="1">
      <alignment horizontal="center" vertical="top"/>
    </xf>
    <xf numFmtId="0" fontId="27" fillId="10" borderId="5" xfId="0" applyFont="1" applyFill="1" applyBorder="1" applyAlignment="1">
      <alignment horizontal="center" vertical="center" wrapText="1"/>
    </xf>
    <xf numFmtId="0" fontId="23" fillId="11" borderId="8" xfId="0" applyFont="1" applyFill="1" applyBorder="1"/>
    <xf numFmtId="0" fontId="27" fillId="10" borderId="1" xfId="0" applyFont="1" applyFill="1" applyBorder="1" applyAlignment="1">
      <alignment horizontal="center" vertical="center" wrapText="1"/>
    </xf>
    <xf numFmtId="0" fontId="23" fillId="11" borderId="3" xfId="0" applyFont="1" applyFill="1" applyBorder="1"/>
    <xf numFmtId="0" fontId="10" fillId="25" borderId="44" xfId="0" applyFont="1" applyFill="1" applyBorder="1" applyAlignment="1">
      <alignment horizontal="center" vertical="top"/>
    </xf>
    <xf numFmtId="0" fontId="10" fillId="25" borderId="42" xfId="0" applyFont="1" applyFill="1" applyBorder="1" applyAlignment="1">
      <alignment horizontal="center" vertical="top"/>
    </xf>
    <xf numFmtId="49" fontId="2" fillId="25" borderId="44" xfId="0" applyNumberFormat="1" applyFont="1" applyFill="1" applyBorder="1" applyAlignment="1">
      <alignment horizontal="left" vertical="top" wrapText="1"/>
    </xf>
    <xf numFmtId="49" fontId="2" fillId="25" borderId="42" xfId="0" applyNumberFormat="1" applyFont="1" applyFill="1" applyBorder="1" applyAlignment="1">
      <alignment horizontal="left" vertical="top" wrapText="1"/>
    </xf>
    <xf numFmtId="0" fontId="10" fillId="15" borderId="44" xfId="0" applyFont="1" applyFill="1" applyBorder="1" applyAlignment="1">
      <alignment horizontal="center" vertical="top"/>
    </xf>
    <xf numFmtId="0" fontId="10" fillId="15" borderId="36" xfId="0" applyFont="1" applyFill="1" applyBorder="1" applyAlignment="1">
      <alignment horizontal="center" vertical="top"/>
    </xf>
    <xf numFmtId="0" fontId="10" fillId="15" borderId="42" xfId="0" applyFont="1" applyFill="1" applyBorder="1" applyAlignment="1">
      <alignment horizontal="center" vertical="top"/>
    </xf>
    <xf numFmtId="0" fontId="47" fillId="25" borderId="44" xfId="0" applyFont="1" applyFill="1" applyBorder="1" applyAlignment="1">
      <alignment horizontal="left" vertical="center" wrapText="1"/>
    </xf>
    <xf numFmtId="0" fontId="47" fillId="25" borderId="42" xfId="0" applyFont="1" applyFill="1" applyBorder="1" applyAlignment="1">
      <alignment horizontal="left" vertical="center" wrapText="1"/>
    </xf>
    <xf numFmtId="0" fontId="29" fillId="25" borderId="44" xfId="23" applyFont="1" applyFill="1" applyBorder="1" applyAlignment="1">
      <alignment horizontal="left" vertical="top" wrapText="1"/>
    </xf>
    <xf numFmtId="0" fontId="29" fillId="25" borderId="42" xfId="23" applyFont="1" applyFill="1" applyBorder="1" applyAlignment="1">
      <alignment horizontal="left" vertical="top" wrapText="1"/>
    </xf>
    <xf numFmtId="49" fontId="0" fillId="25" borderId="44" xfId="0" applyNumberFormat="1" applyFill="1" applyBorder="1" applyAlignment="1">
      <alignment horizontal="left" vertical="top" wrapText="1"/>
    </xf>
    <xf numFmtId="49" fontId="0" fillId="25" borderId="42" xfId="0" applyNumberFormat="1" applyFill="1" applyBorder="1" applyAlignment="1">
      <alignment horizontal="left" vertical="top" wrapText="1"/>
    </xf>
    <xf numFmtId="0" fontId="47" fillId="25" borderId="36" xfId="0" applyFont="1" applyFill="1" applyBorder="1" applyAlignment="1">
      <alignment horizontal="left" vertical="center" wrapText="1"/>
    </xf>
    <xf numFmtId="0" fontId="29" fillId="25" borderId="44" xfId="23" applyFont="1" applyFill="1" applyBorder="1" applyAlignment="1">
      <alignment horizontal="left" vertical="center" wrapText="1"/>
    </xf>
    <xf numFmtId="0" fontId="29" fillId="25" borderId="36" xfId="23" applyFont="1" applyFill="1" applyBorder="1" applyAlignment="1">
      <alignment horizontal="left" vertical="center" wrapText="1"/>
    </xf>
    <xf numFmtId="0" fontId="29" fillId="25" borderId="42" xfId="23" applyFont="1" applyFill="1" applyBorder="1" applyAlignment="1">
      <alignment horizontal="left" vertical="center" wrapText="1"/>
    </xf>
    <xf numFmtId="49" fontId="0" fillId="25" borderId="44" xfId="0" applyNumberFormat="1" applyFill="1" applyBorder="1" applyAlignment="1">
      <alignment horizontal="left" vertical="center" wrapText="1"/>
    </xf>
    <xf numFmtId="49" fontId="0" fillId="25" borderId="36" xfId="0" applyNumberFormat="1" applyFill="1" applyBorder="1" applyAlignment="1">
      <alignment horizontal="left" vertical="center" wrapText="1"/>
    </xf>
    <xf numFmtId="49" fontId="0" fillId="25" borderId="42" xfId="0" applyNumberFormat="1" applyFill="1" applyBorder="1" applyAlignment="1">
      <alignment horizontal="left" vertical="center" wrapText="1"/>
    </xf>
    <xf numFmtId="0" fontId="10" fillId="25" borderId="36" xfId="0" applyFont="1" applyFill="1" applyBorder="1" applyAlignment="1">
      <alignment horizontal="center" vertical="top"/>
    </xf>
    <xf numFmtId="0" fontId="3" fillId="25" borderId="44" xfId="0" applyFont="1" applyFill="1" applyBorder="1" applyAlignment="1">
      <alignment horizontal="left" vertical="center"/>
    </xf>
    <xf numFmtId="0" fontId="12" fillId="25" borderId="36" xfId="0" applyFont="1" applyFill="1" applyBorder="1" applyAlignment="1">
      <alignment horizontal="left" vertical="center"/>
    </xf>
    <xf numFmtId="0" fontId="12" fillId="25" borderId="42" xfId="0" applyFont="1" applyFill="1" applyBorder="1" applyAlignment="1">
      <alignment horizontal="left" vertical="center"/>
    </xf>
    <xf numFmtId="3" fontId="0" fillId="25" borderId="44" xfId="0" applyNumberFormat="1" applyFill="1" applyBorder="1" applyAlignment="1">
      <alignment horizontal="center" vertical="top"/>
    </xf>
    <xf numFmtId="14" fontId="0" fillId="25" borderId="44" xfId="0" applyNumberFormat="1" applyFill="1" applyBorder="1" applyAlignment="1">
      <alignment horizontal="right" vertical="top"/>
    </xf>
    <xf numFmtId="14" fontId="0" fillId="25" borderId="36" xfId="0" applyNumberFormat="1" applyFill="1" applyBorder="1" applyAlignment="1">
      <alignment horizontal="right" vertical="top"/>
    </xf>
    <xf numFmtId="14" fontId="0" fillId="25" borderId="42" xfId="0" applyNumberFormat="1" applyFill="1" applyBorder="1" applyAlignment="1">
      <alignment horizontal="right" vertical="top"/>
    </xf>
    <xf numFmtId="0" fontId="2" fillId="15" borderId="44" xfId="0" applyFont="1" applyFill="1" applyBorder="1" applyAlignment="1">
      <alignment horizontal="left" wrapText="1"/>
    </xf>
    <xf numFmtId="0" fontId="2" fillId="15" borderId="42" xfId="0" applyFont="1" applyFill="1" applyBorder="1" applyAlignment="1">
      <alignment horizontal="left" wrapText="1"/>
    </xf>
    <xf numFmtId="0" fontId="0" fillId="15" borderId="44" xfId="0" applyFill="1" applyBorder="1" applyAlignment="1">
      <alignment horizontal="left" vertical="top" wrapText="1"/>
    </xf>
    <xf numFmtId="0" fontId="0" fillId="15" borderId="36" xfId="0" applyFill="1" applyBorder="1" applyAlignment="1">
      <alignment horizontal="left" vertical="top" wrapText="1"/>
    </xf>
    <xf numFmtId="0" fontId="0" fillId="15" borderId="42" xfId="0" applyFill="1" applyBorder="1" applyAlignment="1">
      <alignment horizontal="left" vertical="top" wrapText="1"/>
    </xf>
    <xf numFmtId="0" fontId="0" fillId="15" borderId="44" xfId="0" applyFill="1" applyBorder="1" applyAlignment="1">
      <alignment horizontal="center" vertical="center"/>
    </xf>
    <xf numFmtId="0" fontId="0" fillId="15" borderId="36" xfId="0" applyFill="1" applyBorder="1" applyAlignment="1">
      <alignment horizontal="center" vertical="center"/>
    </xf>
    <xf numFmtId="0" fontId="0" fillId="15" borderId="42" xfId="0" applyFill="1" applyBorder="1" applyAlignment="1">
      <alignment horizontal="center" vertical="center"/>
    </xf>
    <xf numFmtId="0" fontId="14" fillId="15" borderId="44" xfId="0" applyFont="1" applyFill="1" applyBorder="1" applyAlignment="1">
      <alignment horizontal="left" vertical="center" wrapText="1"/>
    </xf>
    <xf numFmtId="0" fontId="14" fillId="15" borderId="36" xfId="0" applyFont="1" applyFill="1" applyBorder="1" applyAlignment="1">
      <alignment horizontal="left" vertical="center" wrapText="1"/>
    </xf>
    <xf numFmtId="0" fontId="14" fillId="15" borderId="42" xfId="0" applyFont="1" applyFill="1" applyBorder="1" applyAlignment="1">
      <alignment horizontal="left" vertical="center" wrapText="1"/>
    </xf>
    <xf numFmtId="49" fontId="0" fillId="15" borderId="44" xfId="0" applyNumberFormat="1" applyFill="1" applyBorder="1" applyAlignment="1">
      <alignment vertical="center" wrapText="1"/>
    </xf>
    <xf numFmtId="49" fontId="0" fillId="15" borderId="36" xfId="0" applyNumberFormat="1" applyFill="1" applyBorder="1" applyAlignment="1">
      <alignment vertical="center" wrapText="1"/>
    </xf>
    <xf numFmtId="49" fontId="0" fillId="15" borderId="42" xfId="0" applyNumberFormat="1" applyFill="1" applyBorder="1" applyAlignment="1">
      <alignment vertical="center" wrapText="1"/>
    </xf>
    <xf numFmtId="0" fontId="2" fillId="15" borderId="44" xfId="0" applyFont="1" applyFill="1" applyBorder="1" applyAlignment="1">
      <alignment horizontal="left" vertical="center" wrapText="1"/>
    </xf>
    <xf numFmtId="0" fontId="2" fillId="15" borderId="42" xfId="0" applyFont="1" applyFill="1" applyBorder="1" applyAlignment="1">
      <alignment horizontal="left" vertical="center" wrapText="1"/>
    </xf>
    <xf numFmtId="0" fontId="2" fillId="15" borderId="36" xfId="0" applyFont="1" applyFill="1" applyBorder="1" applyAlignment="1">
      <alignment horizontal="left" vertical="center" wrapText="1"/>
    </xf>
    <xf numFmtId="0" fontId="0" fillId="15" borderId="44" xfId="0" applyFill="1" applyBorder="1" applyAlignment="1">
      <alignment horizontal="center" vertical="top"/>
    </xf>
    <xf numFmtId="0" fontId="0" fillId="15" borderId="36" xfId="0" applyFill="1" applyBorder="1" applyAlignment="1">
      <alignment horizontal="center" vertical="top"/>
    </xf>
    <xf numFmtId="0" fontId="0" fillId="15" borderId="42" xfId="0" applyFill="1" applyBorder="1" applyAlignment="1">
      <alignment horizontal="center" vertical="top"/>
    </xf>
    <xf numFmtId="0" fontId="0" fillId="15" borderId="44" xfId="0" applyFill="1" applyBorder="1" applyAlignment="1">
      <alignment horizontal="center"/>
    </xf>
    <xf numFmtId="0" fontId="0" fillId="15" borderId="36" xfId="0" applyFill="1" applyBorder="1" applyAlignment="1">
      <alignment horizontal="center"/>
    </xf>
    <xf numFmtId="0" fontId="0" fillId="15" borderId="42" xfId="0" applyFill="1" applyBorder="1" applyAlignment="1">
      <alignment horizontal="center"/>
    </xf>
    <xf numFmtId="0" fontId="14" fillId="15" borderId="44" xfId="0" applyFont="1" applyFill="1" applyBorder="1" applyAlignment="1">
      <alignment horizontal="left" vertical="top" wrapText="1"/>
    </xf>
    <xf numFmtId="0" fontId="14" fillId="15" borderId="42" xfId="0" applyFont="1" applyFill="1" applyBorder="1" applyAlignment="1">
      <alignment horizontal="left" vertical="top" wrapText="1"/>
    </xf>
    <xf numFmtId="49" fontId="14" fillId="15" borderId="44" xfId="0" applyNumberFormat="1" applyFont="1" applyFill="1" applyBorder="1" applyAlignment="1">
      <alignment horizontal="left" vertical="top" wrapText="1"/>
    </xf>
    <xf numFmtId="49" fontId="14" fillId="15" borderId="42" xfId="0" applyNumberFormat="1" applyFont="1" applyFill="1" applyBorder="1" applyAlignment="1">
      <alignment horizontal="left" vertical="top" wrapText="1"/>
    </xf>
    <xf numFmtId="0" fontId="26" fillId="27" borderId="44" xfId="0" applyFont="1" applyFill="1" applyBorder="1" applyAlignment="1">
      <alignment horizontal="left" vertical="center" wrapText="1"/>
    </xf>
    <xf numFmtId="0" fontId="26" fillId="27" borderId="42" xfId="0" applyFont="1" applyFill="1" applyBorder="1" applyAlignment="1">
      <alignment horizontal="left" vertical="center" wrapText="1"/>
    </xf>
    <xf numFmtId="0" fontId="75" fillId="21" borderId="42" xfId="0" applyFont="1" applyFill="1" applyBorder="1" applyAlignment="1">
      <alignment horizontal="left" vertical="top" wrapText="1"/>
    </xf>
    <xf numFmtId="0" fontId="2" fillId="21" borderId="44" xfId="0" applyFont="1" applyFill="1" applyBorder="1" applyAlignment="1">
      <alignment horizontal="left" vertical="top" wrapText="1"/>
    </xf>
    <xf numFmtId="0" fontId="2" fillId="21" borderId="42" xfId="0" applyFont="1" applyFill="1" applyBorder="1" applyAlignment="1">
      <alignment horizontal="left" vertical="top" wrapText="1"/>
    </xf>
    <xf numFmtId="0" fontId="10" fillId="21" borderId="44" xfId="0" applyFont="1" applyFill="1" applyBorder="1" applyAlignment="1">
      <alignment horizontal="center" vertical="top"/>
    </xf>
    <xf numFmtId="0" fontId="10" fillId="21" borderId="42" xfId="0" applyFont="1" applyFill="1" applyBorder="1" applyAlignment="1">
      <alignment horizontal="center" vertical="top"/>
    </xf>
    <xf numFmtId="0" fontId="14" fillId="21" borderId="44" xfId="0" applyFont="1" applyFill="1" applyBorder="1" applyAlignment="1">
      <alignment horizontal="left" vertical="top" wrapText="1"/>
    </xf>
    <xf numFmtId="0" fontId="14" fillId="21" borderId="42" xfId="0" applyFont="1" applyFill="1" applyBorder="1" applyAlignment="1">
      <alignment horizontal="left" vertical="top" wrapText="1"/>
    </xf>
    <xf numFmtId="49" fontId="14" fillId="21" borderId="44" xfId="0" applyNumberFormat="1" applyFont="1" applyFill="1" applyBorder="1" applyAlignment="1">
      <alignment horizontal="left" vertical="top" wrapText="1"/>
    </xf>
    <xf numFmtId="49" fontId="14" fillId="21" borderId="42" xfId="0" applyNumberFormat="1" applyFont="1" applyFill="1" applyBorder="1" applyAlignment="1">
      <alignment horizontal="left" vertical="top" wrapText="1"/>
    </xf>
    <xf numFmtId="0" fontId="17" fillId="21" borderId="44" xfId="0" applyFont="1" applyFill="1" applyBorder="1" applyAlignment="1">
      <alignment horizontal="center" vertical="top"/>
    </xf>
    <xf numFmtId="0" fontId="17" fillId="21" borderId="42" xfId="0" applyFont="1" applyFill="1" applyBorder="1" applyAlignment="1">
      <alignment horizontal="center" vertical="top"/>
    </xf>
    <xf numFmtId="0" fontId="43" fillId="23" borderId="36" xfId="0" applyFont="1" applyFill="1" applyBorder="1" applyAlignment="1">
      <alignment horizontal="left" vertical="top" wrapText="1"/>
    </xf>
    <xf numFmtId="0" fontId="3" fillId="24" borderId="44" xfId="0" applyFont="1" applyFill="1" applyBorder="1" applyAlignment="1">
      <alignment horizontal="left" vertical="top" wrapText="1"/>
    </xf>
    <xf numFmtId="0" fontId="0" fillId="24" borderId="36" xfId="0" applyFill="1" applyBorder="1" applyAlignment="1">
      <alignment horizontal="left" vertical="top" wrapText="1"/>
    </xf>
    <xf numFmtId="0" fontId="0" fillId="24" borderId="44" xfId="0" applyFill="1" applyBorder="1" applyAlignment="1">
      <alignment vertical="center"/>
    </xf>
    <xf numFmtId="0" fontId="0" fillId="24" borderId="36" xfId="0" applyFill="1" applyBorder="1" applyAlignment="1">
      <alignment vertical="center"/>
    </xf>
    <xf numFmtId="0" fontId="0" fillId="24" borderId="42" xfId="0" applyFill="1" applyBorder="1" applyAlignment="1">
      <alignment vertical="center"/>
    </xf>
    <xf numFmtId="0" fontId="14" fillId="24" borderId="44" xfId="0" applyFont="1" applyFill="1" applyBorder="1" applyAlignment="1">
      <alignment horizontal="left" vertical="center" wrapText="1"/>
    </xf>
    <xf numFmtId="0" fontId="14" fillId="24" borderId="36" xfId="0" applyFont="1" applyFill="1" applyBorder="1" applyAlignment="1">
      <alignment horizontal="left" vertical="center" wrapText="1"/>
    </xf>
    <xf numFmtId="0" fontId="14" fillId="24" borderId="42" xfId="0" applyFont="1" applyFill="1" applyBorder="1" applyAlignment="1">
      <alignment horizontal="left" vertical="center" wrapText="1"/>
    </xf>
    <xf numFmtId="0" fontId="12" fillId="24" borderId="36" xfId="0" applyFont="1" applyFill="1" applyBorder="1" applyAlignment="1">
      <alignment horizontal="left" vertical="top"/>
    </xf>
    <xf numFmtId="0" fontId="58" fillId="24" borderId="36" xfId="0" applyFont="1" applyFill="1" applyBorder="1" applyAlignment="1">
      <alignment horizontal="center" vertical="top"/>
    </xf>
    <xf numFmtId="14" fontId="0" fillId="24" borderId="44" xfId="0" applyNumberFormat="1" applyFill="1" applyBorder="1" applyAlignment="1">
      <alignment horizontal="right" vertical="top"/>
    </xf>
    <xf numFmtId="14" fontId="0" fillId="24" borderId="36" xfId="0" applyNumberFormat="1" applyFill="1" applyBorder="1" applyAlignment="1">
      <alignment horizontal="right" vertical="top"/>
    </xf>
    <xf numFmtId="14" fontId="0" fillId="24" borderId="42" xfId="0" applyNumberFormat="1" applyFill="1" applyBorder="1" applyAlignment="1">
      <alignment horizontal="right" vertical="top"/>
    </xf>
    <xf numFmtId="0" fontId="0" fillId="28" borderId="44" xfId="0" applyFill="1" applyBorder="1" applyAlignment="1">
      <alignment horizontal="left" vertical="top"/>
    </xf>
    <xf numFmtId="0" fontId="0" fillId="28" borderId="36" xfId="0" applyFill="1" applyBorder="1" applyAlignment="1">
      <alignment horizontal="left" vertical="top"/>
    </xf>
    <xf numFmtId="0" fontId="3" fillId="28" borderId="44" xfId="0" applyFont="1" applyFill="1" applyBorder="1" applyAlignment="1">
      <alignment horizontal="left" vertical="top" wrapText="1"/>
    </xf>
    <xf numFmtId="0" fontId="0" fillId="28" borderId="42" xfId="0" applyFill="1" applyBorder="1" applyAlignment="1">
      <alignment horizontal="left" vertical="top" wrapText="1"/>
    </xf>
    <xf numFmtId="0" fontId="3" fillId="24" borderId="44" xfId="0" applyFont="1" applyFill="1" applyBorder="1" applyAlignment="1">
      <alignment horizontal="left" vertical="center" wrapText="1"/>
    </xf>
    <xf numFmtId="0" fontId="0" fillId="24" borderId="42" xfId="0" applyFill="1" applyBorder="1" applyAlignment="1">
      <alignment horizontal="left" vertical="center" wrapText="1"/>
    </xf>
    <xf numFmtId="0" fontId="0" fillId="28" borderId="44" xfId="0" applyFill="1" applyBorder="1" applyAlignment="1">
      <alignment horizontal="left" vertical="top" wrapText="1"/>
    </xf>
    <xf numFmtId="0" fontId="0" fillId="28" borderId="29" xfId="0" applyFill="1" applyBorder="1" applyAlignment="1">
      <alignment horizontal="center" vertical="top"/>
    </xf>
    <xf numFmtId="0" fontId="7" fillId="28" borderId="29" xfId="0" applyFont="1" applyFill="1" applyBorder="1" applyAlignment="1">
      <alignment horizontal="left" vertical="center"/>
    </xf>
    <xf numFmtId="0" fontId="58" fillId="28" borderId="29" xfId="0" applyFont="1" applyFill="1" applyBorder="1" applyAlignment="1">
      <alignment horizontal="center" vertical="top"/>
    </xf>
    <xf numFmtId="0" fontId="0" fillId="28" borderId="29" xfId="0" applyFill="1" applyBorder="1" applyAlignment="1">
      <alignment horizontal="center"/>
    </xf>
    <xf numFmtId="14" fontId="0" fillId="28" borderId="29" xfId="0" applyNumberFormat="1" applyFill="1" applyBorder="1" applyAlignment="1">
      <alignment horizontal="right" vertical="top"/>
    </xf>
    <xf numFmtId="49" fontId="0" fillId="15" borderId="44" xfId="0" applyNumberFormat="1" applyFill="1" applyBorder="1" applyAlignment="1">
      <alignment horizontal="left" vertical="top" wrapText="1"/>
    </xf>
    <xf numFmtId="49" fontId="0" fillId="15" borderId="36" xfId="0" applyNumberFormat="1" applyFill="1" applyBorder="1" applyAlignment="1">
      <alignment horizontal="left" vertical="top" wrapText="1"/>
    </xf>
    <xf numFmtId="49" fontId="0" fillId="15" borderId="42" xfId="0" applyNumberFormat="1" applyFill="1" applyBorder="1" applyAlignment="1">
      <alignment horizontal="left" vertical="top" wrapText="1"/>
    </xf>
    <xf numFmtId="0" fontId="0" fillId="15" borderId="44" xfId="0" applyFill="1" applyBorder="1" applyAlignment="1">
      <alignment horizontal="center" vertical="top" wrapText="1"/>
    </xf>
    <xf numFmtId="0" fontId="0" fillId="15" borderId="36" xfId="0" applyFill="1" applyBorder="1" applyAlignment="1">
      <alignment horizontal="center" vertical="top" wrapText="1"/>
    </xf>
    <xf numFmtId="0" fontId="0" fillId="15" borderId="42" xfId="0" applyFill="1" applyBorder="1" applyAlignment="1">
      <alignment horizontal="center" vertical="top" wrapText="1"/>
    </xf>
    <xf numFmtId="0" fontId="12" fillId="15" borderId="44" xfId="0" applyFont="1" applyFill="1" applyBorder="1" applyAlignment="1">
      <alignment vertical="center"/>
    </xf>
    <xf numFmtId="0" fontId="12" fillId="15" borderId="36" xfId="0" applyFont="1" applyFill="1" applyBorder="1" applyAlignment="1">
      <alignment vertical="center"/>
    </xf>
    <xf numFmtId="0" fontId="12" fillId="15" borderId="42" xfId="0" applyFont="1" applyFill="1" applyBorder="1" applyAlignment="1">
      <alignment vertical="center"/>
    </xf>
    <xf numFmtId="0" fontId="39" fillId="28" borderId="44" xfId="1" applyFont="1" applyFill="1" applyBorder="1" applyAlignment="1">
      <alignment horizontal="left" vertical="top" wrapText="1"/>
    </xf>
    <xf numFmtId="0" fontId="39" fillId="28" borderId="36" xfId="1" applyFont="1" applyFill="1" applyBorder="1" applyAlignment="1">
      <alignment horizontal="left" vertical="top" wrapText="1"/>
    </xf>
    <xf numFmtId="0" fontId="39" fillId="28" borderId="42" xfId="1" applyFont="1" applyFill="1" applyBorder="1" applyAlignment="1">
      <alignment horizontal="left" vertical="top" wrapText="1"/>
    </xf>
    <xf numFmtId="0" fontId="39" fillId="28" borderId="44" xfId="1" applyFont="1" applyFill="1" applyBorder="1" applyAlignment="1">
      <alignment horizontal="center" vertical="top" wrapText="1"/>
    </xf>
    <xf numFmtId="0" fontId="39" fillId="28" borderId="36" xfId="1" applyFont="1" applyFill="1" applyBorder="1" applyAlignment="1">
      <alignment horizontal="center" vertical="top" wrapText="1"/>
    </xf>
    <xf numFmtId="0" fontId="39" fillId="28" borderId="42" xfId="1" applyFont="1" applyFill="1" applyBorder="1" applyAlignment="1">
      <alignment horizontal="center" vertical="top" wrapText="1"/>
    </xf>
    <xf numFmtId="49" fontId="0" fillId="23" borderId="33" xfId="0" applyNumberFormat="1" applyFill="1" applyBorder="1" applyAlignment="1">
      <alignment horizontal="left" vertical="top" wrapText="1"/>
    </xf>
    <xf numFmtId="49" fontId="0" fillId="23" borderId="37" xfId="0" applyNumberFormat="1" applyFill="1" applyBorder="1" applyAlignment="1">
      <alignment horizontal="left" vertical="top" wrapText="1"/>
    </xf>
    <xf numFmtId="0" fontId="3" fillId="23" borderId="44" xfId="0" applyFont="1" applyFill="1" applyBorder="1" applyAlignment="1">
      <alignment horizontal="left" vertical="top"/>
    </xf>
    <xf numFmtId="0" fontId="12" fillId="23" borderId="36" xfId="0" applyFont="1" applyFill="1" applyBorder="1" applyAlignment="1">
      <alignment horizontal="left" vertical="top"/>
    </xf>
    <xf numFmtId="0" fontId="43" fillId="23" borderId="36" xfId="0" applyFont="1" applyFill="1" applyBorder="1" applyAlignment="1">
      <alignment horizontal="center" vertical="top" wrapText="1"/>
    </xf>
    <xf numFmtId="0" fontId="0" fillId="19" borderId="44" xfId="0" applyFill="1" applyBorder="1" applyAlignment="1">
      <alignment horizontal="left" vertical="top"/>
    </xf>
    <xf numFmtId="0" fontId="0" fillId="19" borderId="42" xfId="0" applyFill="1" applyBorder="1" applyAlignment="1">
      <alignment horizontal="left" vertical="top"/>
    </xf>
    <xf numFmtId="0" fontId="0" fillId="19" borderId="36" xfId="0" applyFill="1" applyBorder="1" applyAlignment="1">
      <alignment horizontal="left" vertical="top"/>
    </xf>
    <xf numFmtId="0" fontId="0" fillId="19" borderId="36" xfId="0" applyFill="1" applyBorder="1" applyAlignment="1">
      <alignment horizontal="left" vertical="top" wrapText="1"/>
    </xf>
    <xf numFmtId="49" fontId="0" fillId="14" borderId="44" xfId="0" applyNumberFormat="1" applyFill="1" applyBorder="1" applyAlignment="1">
      <alignment horizontal="center" vertical="top" wrapText="1"/>
    </xf>
    <xf numFmtId="49" fontId="0" fillId="14" borderId="36" xfId="0" applyNumberFormat="1" applyFill="1" applyBorder="1" applyAlignment="1">
      <alignment horizontal="center" vertical="top" wrapText="1"/>
    </xf>
    <xf numFmtId="169" fontId="0" fillId="22" borderId="44" xfId="13" applyNumberFormat="1" applyFont="1" applyFill="1" applyBorder="1" applyAlignment="1">
      <alignment horizontal="center" vertical="top" wrapText="1"/>
    </xf>
    <xf numFmtId="169" fontId="0" fillId="22" borderId="42" xfId="13" applyNumberFormat="1" applyFont="1" applyFill="1" applyBorder="1" applyAlignment="1">
      <alignment horizontal="center" vertical="top" wrapText="1"/>
    </xf>
    <xf numFmtId="169" fontId="0" fillId="22" borderId="44" xfId="13" applyNumberFormat="1" applyFont="1" applyFill="1" applyBorder="1" applyAlignment="1">
      <alignment horizontal="center" vertical="top"/>
    </xf>
    <xf numFmtId="169" fontId="0" fillId="22" borderId="42" xfId="13" applyNumberFormat="1" applyFont="1" applyFill="1" applyBorder="1" applyAlignment="1">
      <alignment horizontal="center" vertical="top"/>
    </xf>
    <xf numFmtId="42" fontId="0" fillId="25" borderId="44" xfId="11" applyFont="1" applyFill="1" applyBorder="1" applyAlignment="1">
      <alignment horizontal="center" vertical="top"/>
    </xf>
    <xf numFmtId="42" fontId="0" fillId="25" borderId="42" xfId="11" applyFont="1" applyFill="1" applyBorder="1" applyAlignment="1">
      <alignment horizontal="center" vertical="top"/>
    </xf>
    <xf numFmtId="42" fontId="0" fillId="25" borderId="44" xfId="11" applyFont="1" applyFill="1" applyBorder="1" applyAlignment="1">
      <alignment horizontal="center" vertical="top" wrapText="1"/>
    </xf>
    <xf numFmtId="42" fontId="0" fillId="25" borderId="42" xfId="11" applyFont="1" applyFill="1" applyBorder="1" applyAlignment="1">
      <alignment horizontal="center" vertical="top" wrapText="1"/>
    </xf>
    <xf numFmtId="169" fontId="7" fillId="14" borderId="44" xfId="103" applyNumberFormat="1" applyFont="1" applyFill="1" applyBorder="1" applyAlignment="1">
      <alignment horizontal="center" vertical="top" wrapText="1"/>
    </xf>
    <xf numFmtId="169" fontId="7" fillId="14" borderId="42" xfId="103" applyNumberFormat="1" applyFont="1" applyFill="1" applyBorder="1" applyAlignment="1">
      <alignment horizontal="center" vertical="top" wrapText="1"/>
    </xf>
    <xf numFmtId="42" fontId="0" fillId="21" borderId="44" xfId="11" applyFont="1" applyFill="1" applyBorder="1" applyAlignment="1">
      <alignment horizontal="center" vertical="center"/>
    </xf>
    <xf numFmtId="42" fontId="0" fillId="21" borderId="42" xfId="11" applyFont="1" applyFill="1" applyBorder="1" applyAlignment="1">
      <alignment horizontal="center" vertical="center"/>
    </xf>
    <xf numFmtId="42" fontId="0" fillId="21" borderId="44" xfId="11" applyFont="1" applyFill="1" applyBorder="1" applyAlignment="1">
      <alignment horizontal="center" vertical="top"/>
    </xf>
    <xf numFmtId="42" fontId="0" fillId="21" borderId="42" xfId="11" applyFont="1" applyFill="1" applyBorder="1" applyAlignment="1">
      <alignment horizontal="center" vertical="top"/>
    </xf>
    <xf numFmtId="9" fontId="0" fillId="26" borderId="44" xfId="12" applyFont="1" applyFill="1" applyBorder="1" applyAlignment="1">
      <alignment horizontal="center" vertical="top"/>
    </xf>
    <xf numFmtId="9" fontId="0" fillId="26" borderId="36" xfId="12" applyFont="1" applyFill="1" applyBorder="1" applyAlignment="1">
      <alignment horizontal="center" vertical="top"/>
    </xf>
    <xf numFmtId="9" fontId="0" fillId="26" borderId="42" xfId="12" applyFont="1" applyFill="1" applyBorder="1" applyAlignment="1">
      <alignment horizontal="center" vertical="top"/>
    </xf>
    <xf numFmtId="0" fontId="0" fillId="26" borderId="44" xfId="0" applyFill="1" applyBorder="1" applyAlignment="1">
      <alignment horizontal="center"/>
    </xf>
    <xf numFmtId="0" fontId="0" fillId="26" borderId="36" xfId="0" applyFill="1" applyBorder="1" applyAlignment="1">
      <alignment horizontal="center"/>
    </xf>
    <xf numFmtId="0" fontId="0" fillId="26" borderId="42" xfId="0" applyFill="1" applyBorder="1" applyAlignment="1">
      <alignment horizontal="center"/>
    </xf>
    <xf numFmtId="14" fontId="0" fillId="26" borderId="44" xfId="0" applyNumberFormat="1" applyFill="1" applyBorder="1" applyAlignment="1">
      <alignment horizontal="right" vertical="top"/>
    </xf>
    <xf numFmtId="14" fontId="0" fillId="26" borderId="36" xfId="0" applyNumberFormat="1" applyFill="1" applyBorder="1" applyAlignment="1">
      <alignment horizontal="right" vertical="top"/>
    </xf>
    <xf numFmtId="14" fontId="0" fillId="26" borderId="42" xfId="0" applyNumberFormat="1" applyFill="1" applyBorder="1" applyAlignment="1">
      <alignment horizontal="right" vertical="top"/>
    </xf>
    <xf numFmtId="3" fontId="0" fillId="26" borderId="44" xfId="0" applyNumberFormat="1" applyFill="1" applyBorder="1" applyAlignment="1">
      <alignment horizontal="center" vertical="top"/>
    </xf>
    <xf numFmtId="3" fontId="0" fillId="26" borderId="36" xfId="0" applyNumberFormat="1" applyFill="1" applyBorder="1" applyAlignment="1">
      <alignment horizontal="center" vertical="top"/>
    </xf>
    <xf numFmtId="3" fontId="0" fillId="26" borderId="42" xfId="0" applyNumberFormat="1" applyFill="1" applyBorder="1" applyAlignment="1">
      <alignment horizontal="center" vertical="top"/>
    </xf>
    <xf numFmtId="0" fontId="3" fillId="23" borderId="44" xfId="0" applyFont="1" applyFill="1" applyBorder="1" applyAlignment="1">
      <alignment horizontal="center" vertical="top"/>
    </xf>
    <xf numFmtId="0" fontId="3" fillId="26" borderId="44" xfId="0" applyFont="1" applyFill="1" applyBorder="1" applyAlignment="1">
      <alignment horizontal="center" vertical="top" wrapText="1"/>
    </xf>
    <xf numFmtId="0" fontId="2" fillId="27" borderId="44" xfId="58" applyFont="1" applyFill="1" applyBorder="1" applyAlignment="1">
      <alignment horizontal="center" vertical="center" wrapText="1"/>
    </xf>
    <xf numFmtId="0" fontId="2" fillId="27" borderId="42" xfId="58" applyFont="1" applyFill="1" applyBorder="1" applyAlignment="1">
      <alignment horizontal="center" vertical="center" wrapText="1"/>
    </xf>
    <xf numFmtId="42" fontId="26" fillId="27" borderId="44" xfId="11" applyFont="1" applyFill="1" applyBorder="1" applyAlignment="1">
      <alignment horizontal="center" vertical="top"/>
    </xf>
    <xf numFmtId="42" fontId="26" fillId="27" borderId="42" xfId="11" applyFont="1" applyFill="1" applyBorder="1" applyAlignment="1">
      <alignment horizontal="center" vertical="top"/>
    </xf>
    <xf numFmtId="0" fontId="2" fillId="26" borderId="44" xfId="36" applyFont="1" applyFill="1" applyBorder="1" applyAlignment="1">
      <alignment horizontal="center" vertical="top" wrapText="1"/>
    </xf>
    <xf numFmtId="0" fontId="2" fillId="26" borderId="36" xfId="36" applyFont="1" applyFill="1" applyBorder="1" applyAlignment="1">
      <alignment horizontal="center" vertical="top" wrapText="1"/>
    </xf>
    <xf numFmtId="0" fontId="2" fillId="26" borderId="42" xfId="36" applyFont="1" applyFill="1" applyBorder="1" applyAlignment="1">
      <alignment horizontal="center" vertical="top" wrapText="1"/>
    </xf>
    <xf numFmtId="42" fontId="58" fillId="26" borderId="44" xfId="11" applyFont="1" applyFill="1" applyBorder="1" applyAlignment="1">
      <alignment horizontal="center" vertical="top" wrapText="1"/>
    </xf>
    <xf numFmtId="42" fontId="58" fillId="26" borderId="36" xfId="11" applyFont="1" applyFill="1" applyBorder="1" applyAlignment="1">
      <alignment horizontal="center" vertical="top" wrapText="1"/>
    </xf>
    <xf numFmtId="42" fontId="58" fillId="26" borderId="42" xfId="11" applyFont="1" applyFill="1" applyBorder="1" applyAlignment="1">
      <alignment horizontal="center" vertical="top" wrapText="1"/>
    </xf>
    <xf numFmtId="0" fontId="32" fillId="26" borderId="44" xfId="0" applyFont="1" applyFill="1" applyBorder="1" applyAlignment="1">
      <alignment horizontal="center" vertical="top"/>
    </xf>
    <xf numFmtId="0" fontId="32" fillId="26" borderId="36" xfId="0" applyFont="1" applyFill="1" applyBorder="1" applyAlignment="1">
      <alignment horizontal="center" vertical="top"/>
    </xf>
    <xf numFmtId="0" fontId="32" fillId="26" borderId="42" xfId="0" applyFont="1" applyFill="1" applyBorder="1" applyAlignment="1">
      <alignment horizontal="center" vertical="top"/>
    </xf>
    <xf numFmtId="14" fontId="0" fillId="26" borderId="44" xfId="0" applyNumberFormat="1" applyFill="1" applyBorder="1" applyAlignment="1">
      <alignment horizontal="center" vertical="top"/>
    </xf>
    <xf numFmtId="14" fontId="0" fillId="26" borderId="36" xfId="0" applyNumberFormat="1" applyFill="1" applyBorder="1" applyAlignment="1">
      <alignment horizontal="center" vertical="top"/>
    </xf>
    <xf numFmtId="14" fontId="0" fillId="26" borderId="42" xfId="0" applyNumberFormat="1" applyFill="1" applyBorder="1" applyAlignment="1">
      <alignment horizontal="center" vertical="top"/>
    </xf>
    <xf numFmtId="0" fontId="24" fillId="0" borderId="1" xfId="0" applyFont="1" applyBorder="1" applyAlignment="1">
      <alignment horizontal="center" vertical="center"/>
    </xf>
    <xf numFmtId="0" fontId="34" fillId="3" borderId="24" xfId="0" applyFont="1" applyFill="1" applyBorder="1" applyAlignment="1">
      <alignment horizontal="center" vertical="center"/>
    </xf>
    <xf numFmtId="0" fontId="23" fillId="0" borderId="25" xfId="0" applyFont="1" applyBorder="1"/>
    <xf numFmtId="0" fontId="23" fillId="0" borderId="26" xfId="0" applyFont="1" applyBorder="1"/>
    <xf numFmtId="0" fontId="25" fillId="3" borderId="1" xfId="0"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wrapText="1"/>
    </xf>
    <xf numFmtId="0" fontId="29" fillId="15" borderId="44" xfId="0" applyFont="1" applyFill="1" applyBorder="1" applyAlignment="1">
      <alignment horizontal="justify" vertical="center"/>
    </xf>
    <xf numFmtId="0" fontId="1" fillId="15" borderId="29" xfId="0" applyFont="1" applyFill="1" applyBorder="1" applyAlignment="1">
      <alignment vertical="center"/>
    </xf>
    <xf numFmtId="0" fontId="29" fillId="15" borderId="42" xfId="0" applyFont="1" applyFill="1" applyBorder="1" applyAlignment="1">
      <alignment horizontal="justify" vertical="top"/>
    </xf>
    <xf numFmtId="0" fontId="24" fillId="15" borderId="29" xfId="0" applyFont="1" applyFill="1" applyBorder="1" applyAlignment="1">
      <alignment horizontal="center" vertical="top"/>
    </xf>
    <xf numFmtId="3" fontId="29" fillId="15" borderId="29" xfId="0" applyNumberFormat="1" applyFont="1" applyFill="1" applyBorder="1" applyAlignment="1">
      <alignment horizontal="center" vertical="center"/>
    </xf>
    <xf numFmtId="0" fontId="29" fillId="15" borderId="29" xfId="0" applyFont="1" applyFill="1" applyBorder="1" applyAlignment="1">
      <alignment horizontal="center" vertical="center"/>
    </xf>
    <xf numFmtId="0" fontId="29" fillId="15" borderId="36" xfId="0" applyFont="1" applyFill="1" applyBorder="1" applyAlignment="1">
      <alignment horizontal="justify" vertical="top"/>
    </xf>
    <xf numFmtId="1" fontId="0" fillId="6" borderId="29" xfId="0" applyNumberFormat="1" applyFill="1" applyBorder="1" applyAlignment="1">
      <alignment horizontal="center" vertical="center"/>
    </xf>
    <xf numFmtId="0" fontId="0" fillId="6" borderId="29" xfId="0" applyFill="1" applyBorder="1" applyAlignment="1">
      <alignment horizontal="center" vertical="center"/>
    </xf>
    <xf numFmtId="14" fontId="29" fillId="6" borderId="44" xfId="0" applyNumberFormat="1" applyFont="1" applyFill="1" applyBorder="1" applyAlignment="1">
      <alignment horizontal="center" vertical="center"/>
    </xf>
    <xf numFmtId="0" fontId="1" fillId="6" borderId="29" xfId="0" applyFont="1" applyFill="1" applyBorder="1" applyAlignment="1">
      <alignment horizontal="center" vertical="center"/>
    </xf>
    <xf numFmtId="0" fontId="0" fillId="6" borderId="41" xfId="0" applyFill="1" applyBorder="1" applyAlignment="1">
      <alignment horizontal="justify" vertical="top"/>
    </xf>
    <xf numFmtId="0" fontId="29" fillId="6" borderId="29" xfId="0" applyFont="1" applyFill="1" applyBorder="1" applyAlignment="1">
      <alignment horizontal="justify" vertical="top"/>
    </xf>
    <xf numFmtId="0" fontId="29" fillId="6" borderId="29" xfId="0" applyFont="1" applyFill="1" applyBorder="1" applyAlignment="1">
      <alignment horizontal="center" vertical="center"/>
    </xf>
    <xf numFmtId="14" fontId="29" fillId="6" borderId="29" xfId="0" applyNumberFormat="1" applyFont="1" applyFill="1" applyBorder="1" applyAlignment="1">
      <alignment horizontal="center" vertical="center"/>
    </xf>
    <xf numFmtId="0" fontId="29" fillId="16" borderId="39" xfId="0" applyFont="1" applyFill="1" applyBorder="1" applyAlignment="1">
      <alignment horizontal="justify" vertical="top"/>
    </xf>
    <xf numFmtId="0" fontId="29" fillId="16" borderId="39" xfId="0" applyFont="1" applyFill="1" applyBorder="1" applyAlignment="1">
      <alignment horizontal="center" vertical="center" wrapText="1"/>
    </xf>
    <xf numFmtId="0" fontId="28" fillId="16" borderId="39" xfId="0" applyFont="1" applyFill="1" applyBorder="1" applyAlignment="1">
      <alignment horizontal="center" vertical="center" wrapText="1"/>
    </xf>
    <xf numFmtId="14" fontId="0" fillId="16" borderId="42" xfId="0" applyNumberFormat="1" applyFill="1" applyBorder="1" applyAlignment="1">
      <alignment horizontal="center" vertical="center"/>
    </xf>
    <xf numFmtId="0" fontId="0" fillId="16" borderId="42" xfId="0" applyFill="1" applyBorder="1" applyAlignment="1">
      <alignment horizontal="center" vertical="center"/>
    </xf>
    <xf numFmtId="0" fontId="0" fillId="16" borderId="42" xfId="0" applyFill="1" applyBorder="1" applyAlignment="1">
      <alignment horizontal="center" vertical="center" wrapText="1"/>
    </xf>
    <xf numFmtId="3" fontId="0" fillId="16" borderId="42" xfId="0" applyNumberFormat="1" applyFill="1" applyBorder="1" applyAlignment="1">
      <alignment horizontal="center" vertical="center"/>
    </xf>
    <xf numFmtId="3" fontId="0" fillId="16" borderId="42" xfId="0" applyNumberFormat="1" applyFill="1" applyBorder="1" applyAlignment="1">
      <alignment horizontal="justify" vertical="top"/>
    </xf>
    <xf numFmtId="0" fontId="1" fillId="16" borderId="29" xfId="0" applyFont="1" applyFill="1" applyBorder="1" applyAlignment="1">
      <alignment horizontal="center"/>
    </xf>
    <xf numFmtId="14" fontId="0" fillId="16" borderId="29" xfId="0" applyNumberFormat="1" applyFill="1" applyBorder="1" applyAlignment="1">
      <alignment horizontal="justify" vertical="top"/>
    </xf>
    <xf numFmtId="0" fontId="1" fillId="16" borderId="29" xfId="0" applyFont="1" applyFill="1" applyBorder="1" applyAlignment="1">
      <alignment horizontal="center" vertical="center"/>
    </xf>
    <xf numFmtId="0" fontId="1" fillId="16" borderId="29" xfId="0" applyFont="1" applyFill="1" applyBorder="1" applyAlignment="1">
      <alignment horizontal="justify" vertical="top"/>
    </xf>
    <xf numFmtId="0" fontId="1" fillId="16" borderId="29" xfId="0" applyFont="1" applyFill="1" applyBorder="1"/>
    <xf numFmtId="0" fontId="39" fillId="28" borderId="37" xfId="1" applyFont="1" applyFill="1" applyBorder="1" applyAlignment="1">
      <alignment horizontal="justify" vertical="top" wrapText="1"/>
    </xf>
    <xf numFmtId="0" fontId="1" fillId="14" borderId="29" xfId="1" applyFont="1" applyFill="1" applyBorder="1" applyAlignment="1">
      <alignment vertical="center" wrapText="1"/>
    </xf>
    <xf numFmtId="0" fontId="1" fillId="14" borderId="29" xfId="0" applyFont="1" applyFill="1" applyBorder="1" applyAlignment="1">
      <alignment vertical="center" wrapText="1"/>
    </xf>
    <xf numFmtId="14" fontId="1" fillId="14" borderId="29" xfId="0" applyNumberFormat="1" applyFont="1" applyFill="1" applyBorder="1"/>
    <xf numFmtId="0" fontId="1" fillId="14" borderId="29" xfId="0" applyFont="1" applyFill="1" applyBorder="1"/>
    <xf numFmtId="0" fontId="82" fillId="14" borderId="29" xfId="0" applyFont="1" applyFill="1" applyBorder="1"/>
    <xf numFmtId="0" fontId="0" fillId="14" borderId="29" xfId="0" applyFill="1" applyBorder="1" applyAlignment="1">
      <alignment horizontal="center" wrapText="1"/>
    </xf>
    <xf numFmtId="0" fontId="0" fillId="14" borderId="0" xfId="0" applyFill="1"/>
    <xf numFmtId="0" fontId="0" fillId="14" borderId="36" xfId="0" applyFill="1" applyBorder="1" applyAlignment="1">
      <alignment horizontal="center" vertical="top"/>
    </xf>
    <xf numFmtId="0" fontId="0" fillId="14" borderId="36" xfId="0" applyFill="1" applyBorder="1" applyAlignment="1">
      <alignment vertical="center" wrapText="1"/>
    </xf>
    <xf numFmtId="0" fontId="0" fillId="14" borderId="42" xfId="0" applyFill="1" applyBorder="1" applyAlignment="1">
      <alignment vertical="center" wrapText="1"/>
    </xf>
    <xf numFmtId="0" fontId="0" fillId="18" borderId="29" xfId="0" applyFill="1" applyBorder="1" applyAlignment="1">
      <alignment horizontal="justify" vertical="top" wrapText="1"/>
    </xf>
    <xf numFmtId="3" fontId="0" fillId="18" borderId="29" xfId="0" applyNumberFormat="1" applyFill="1" applyBorder="1" applyAlignment="1">
      <alignment vertical="top"/>
    </xf>
    <xf numFmtId="0" fontId="1" fillId="18" borderId="29" xfId="0" applyFont="1" applyFill="1" applyBorder="1" applyAlignment="1">
      <alignment horizontal="right" vertical="top"/>
    </xf>
    <xf numFmtId="3" fontId="0" fillId="18" borderId="29" xfId="0" applyNumberFormat="1" applyFill="1" applyBorder="1" applyAlignment="1">
      <alignment horizontal="right" vertical="center"/>
    </xf>
    <xf numFmtId="0" fontId="0" fillId="18" borderId="29" xfId="0" applyFill="1" applyBorder="1" applyAlignment="1">
      <alignment horizontal="right" vertical="center"/>
    </xf>
    <xf numFmtId="0" fontId="1" fillId="17" borderId="36" xfId="0" applyFont="1" applyFill="1" applyBorder="1" applyAlignment="1">
      <alignment horizontal="center" vertical="center" wrapText="1"/>
    </xf>
    <xf numFmtId="1" fontId="0" fillId="17" borderId="36" xfId="0" applyNumberFormat="1" applyFill="1" applyBorder="1" applyAlignment="1">
      <alignment horizontal="center" vertical="center" wrapText="1"/>
    </xf>
    <xf numFmtId="0" fontId="0" fillId="17" borderId="53" xfId="0" applyFill="1" applyBorder="1" applyAlignment="1">
      <alignment horizontal="center" vertical="center" wrapText="1"/>
    </xf>
    <xf numFmtId="0" fontId="0" fillId="17" borderId="53" xfId="0" applyFill="1" applyBorder="1" applyAlignment="1">
      <alignment horizontal="center" vertical="center" wrapText="1"/>
    </xf>
    <xf numFmtId="0" fontId="41" fillId="17" borderId="39" xfId="0" applyFont="1" applyFill="1" applyBorder="1" applyAlignment="1">
      <alignment horizontal="justify" vertical="center" wrapText="1"/>
    </xf>
    <xf numFmtId="14" fontId="0" fillId="17" borderId="44" xfId="0" applyNumberFormat="1" applyFill="1" applyBorder="1" applyAlignment="1">
      <alignment horizontal="center" vertical="center" wrapText="1"/>
    </xf>
    <xf numFmtId="0" fontId="0" fillId="17" borderId="44" xfId="0" applyFill="1" applyBorder="1" applyAlignment="1">
      <alignment horizontal="center" vertical="top" wrapText="1"/>
    </xf>
    <xf numFmtId="0" fontId="1" fillId="17" borderId="44" xfId="0" applyFont="1" applyFill="1" applyBorder="1" applyAlignment="1">
      <alignment horizontal="center"/>
    </xf>
    <xf numFmtId="0" fontId="1" fillId="17" borderId="29" xfId="0" applyFont="1" applyFill="1" applyBorder="1" applyAlignment="1">
      <alignment horizontal="center" vertical="center" wrapText="1"/>
    </xf>
    <xf numFmtId="166" fontId="0" fillId="17" borderId="42" xfId="0" applyNumberFormat="1" applyFill="1" applyBorder="1"/>
    <xf numFmtId="0" fontId="1" fillId="17" borderId="42" xfId="0" applyFont="1" applyFill="1" applyBorder="1"/>
    <xf numFmtId="0" fontId="0" fillId="17" borderId="39" xfId="0" applyFill="1" applyBorder="1" applyAlignment="1">
      <alignment horizontal="justify" vertical="center" wrapText="1"/>
    </xf>
    <xf numFmtId="3" fontId="0" fillId="17" borderId="39" xfId="0" applyNumberFormat="1" applyFill="1" applyBorder="1" applyAlignment="1">
      <alignment horizontal="center" vertical="center" wrapText="1"/>
    </xf>
    <xf numFmtId="0" fontId="0" fillId="0" borderId="42" xfId="0" applyBorder="1"/>
    <xf numFmtId="3" fontId="41" fillId="17" borderId="39" xfId="0" applyNumberFormat="1" applyFont="1" applyFill="1" applyBorder="1" applyAlignment="1">
      <alignment horizontal="center" vertical="center" wrapText="1"/>
    </xf>
    <xf numFmtId="0" fontId="0" fillId="17" borderId="42" xfId="0" applyFill="1" applyBorder="1" applyAlignment="1">
      <alignment horizontal="center" vertical="center" wrapText="1"/>
    </xf>
    <xf numFmtId="0" fontId="41" fillId="17" borderId="41" xfId="0" applyFont="1" applyFill="1" applyBorder="1" applyAlignment="1">
      <alignment horizontal="justify" vertical="center" wrapText="1"/>
    </xf>
    <xf numFmtId="14" fontId="0" fillId="17" borderId="42" xfId="0" applyNumberFormat="1" applyFill="1" applyBorder="1" applyAlignment="1">
      <alignment horizontal="center" vertical="center" wrapText="1"/>
    </xf>
    <xf numFmtId="0" fontId="0" fillId="17" borderId="42" xfId="0" applyFill="1" applyBorder="1" applyAlignment="1">
      <alignment horizontal="center" vertical="top" wrapText="1"/>
    </xf>
    <xf numFmtId="0" fontId="1" fillId="17" borderId="42" xfId="0" applyFont="1" applyFill="1" applyBorder="1" applyAlignment="1">
      <alignment horizontal="center"/>
    </xf>
    <xf numFmtId="0" fontId="0" fillId="17" borderId="29" xfId="0" applyFill="1" applyBorder="1" applyAlignment="1">
      <alignment horizontal="center" vertical="center" wrapText="1"/>
    </xf>
    <xf numFmtId="0" fontId="1" fillId="17" borderId="29" xfId="0" applyFont="1" applyFill="1" applyBorder="1"/>
    <xf numFmtId="3" fontId="41" fillId="26" borderId="41" xfId="0" applyNumberFormat="1" applyFont="1" applyFill="1" applyBorder="1" applyAlignment="1">
      <alignment horizontal="center" vertical="center" wrapText="1"/>
    </xf>
    <xf numFmtId="3" fontId="41" fillId="17" borderId="41" xfId="0" applyNumberFormat="1" applyFont="1" applyFill="1" applyBorder="1" applyAlignment="1">
      <alignment horizontal="center" vertical="center" wrapText="1"/>
    </xf>
    <xf numFmtId="4" fontId="0" fillId="26" borderId="7" xfId="0" applyNumberFormat="1" applyFill="1" applyBorder="1"/>
    <xf numFmtId="0" fontId="1" fillId="17" borderId="41" xfId="0" applyFont="1" applyFill="1" applyBorder="1" applyAlignment="1">
      <alignment horizontal="justify" vertical="center" wrapText="1"/>
    </xf>
    <xf numFmtId="49" fontId="45" fillId="17" borderId="37" xfId="0" applyNumberFormat="1" applyFont="1" applyFill="1" applyBorder="1" applyAlignment="1">
      <alignment horizontal="center" vertical="center" wrapText="1"/>
    </xf>
    <xf numFmtId="49" fontId="45" fillId="17" borderId="36" xfId="0" applyNumberFormat="1" applyFont="1" applyFill="1" applyBorder="1" applyAlignment="1">
      <alignment horizontal="center" vertical="center" wrapText="1"/>
    </xf>
    <xf numFmtId="49" fontId="45" fillId="17" borderId="43" xfId="0" applyNumberFormat="1" applyFont="1" applyFill="1" applyBorder="1" applyAlignment="1">
      <alignment horizontal="justify" vertical="center" wrapText="1"/>
    </xf>
    <xf numFmtId="49" fontId="45" fillId="17" borderId="41" xfId="0" applyNumberFormat="1" applyFont="1" applyFill="1" applyBorder="1" applyAlignment="1">
      <alignment horizontal="justify" vertical="center" wrapText="1"/>
    </xf>
    <xf numFmtId="3" fontId="45" fillId="17" borderId="41" xfId="0" applyNumberFormat="1" applyFont="1" applyFill="1" applyBorder="1" applyAlignment="1">
      <alignment horizontal="center" vertical="center" wrapText="1"/>
    </xf>
    <xf numFmtId="0" fontId="1" fillId="17" borderId="43" xfId="0" applyFont="1" applyFill="1" applyBorder="1" applyAlignment="1">
      <alignment vertical="center" wrapText="1"/>
    </xf>
    <xf numFmtId="0" fontId="1" fillId="17" borderId="41" xfId="0" applyFont="1" applyFill="1" applyBorder="1" applyAlignment="1">
      <alignment vertical="center" wrapText="1"/>
    </xf>
    <xf numFmtId="3" fontId="1" fillId="17" borderId="41" xfId="0" applyNumberFormat="1" applyFont="1" applyFill="1" applyBorder="1" applyAlignment="1">
      <alignment horizontal="center" vertical="center" wrapText="1"/>
    </xf>
    <xf numFmtId="0" fontId="1" fillId="17" borderId="29" xfId="0" applyFont="1" applyFill="1" applyBorder="1" applyAlignment="1">
      <alignment wrapText="1"/>
    </xf>
    <xf numFmtId="0" fontId="0" fillId="17" borderId="34" xfId="0" applyFill="1" applyBorder="1" applyAlignment="1">
      <alignment horizontal="justify" vertical="center" wrapText="1"/>
    </xf>
    <xf numFmtId="0" fontId="0" fillId="17" borderId="33" xfId="0" applyFill="1" applyBorder="1" applyAlignment="1">
      <alignment horizontal="justify" vertical="center" wrapText="1"/>
    </xf>
    <xf numFmtId="14" fontId="0" fillId="17" borderId="33" xfId="0" applyNumberFormat="1" applyFill="1" applyBorder="1" applyAlignment="1">
      <alignment horizontal="center" vertical="center" wrapText="1"/>
    </xf>
    <xf numFmtId="0" fontId="0" fillId="17" borderId="33" xfId="0" applyFill="1" applyBorder="1" applyAlignment="1">
      <alignment horizontal="justify" vertical="top" wrapText="1"/>
    </xf>
    <xf numFmtId="0" fontId="1" fillId="17" borderId="33" xfId="0" applyFont="1" applyFill="1" applyBorder="1" applyAlignment="1">
      <alignment horizontal="justify" vertical="center" wrapText="1"/>
    </xf>
    <xf numFmtId="0" fontId="0" fillId="17" borderId="44" xfId="0" applyFill="1" applyBorder="1"/>
    <xf numFmtId="166" fontId="0" fillId="17" borderId="44" xfId="0" applyNumberFormat="1" applyFill="1" applyBorder="1"/>
    <xf numFmtId="0" fontId="1" fillId="17" borderId="44" xfId="0" applyFont="1" applyFill="1" applyBorder="1"/>
    <xf numFmtId="3" fontId="0" fillId="17" borderId="33" xfId="0" applyNumberFormat="1" applyFill="1" applyBorder="1" applyAlignment="1">
      <alignment horizontal="center" vertical="center" wrapText="1"/>
    </xf>
    <xf numFmtId="0" fontId="0" fillId="0" borderId="44" xfId="0" applyBorder="1"/>
    <xf numFmtId="3" fontId="41" fillId="26" borderId="33" xfId="0" applyNumberFormat="1" applyFont="1" applyFill="1" applyBorder="1" applyAlignment="1">
      <alignment horizontal="center" vertical="center" wrapText="1"/>
    </xf>
    <xf numFmtId="0" fontId="27" fillId="10" borderId="1" xfId="0" applyFont="1" applyFill="1" applyBorder="1" applyAlignment="1">
      <alignment horizontal="left" vertical="center" wrapText="1"/>
    </xf>
    <xf numFmtId="0" fontId="23" fillId="11" borderId="2" xfId="0" applyFont="1" applyFill="1" applyBorder="1" applyAlignment="1">
      <alignment horizontal="left"/>
    </xf>
    <xf numFmtId="0" fontId="23" fillId="11" borderId="17" xfId="0" applyFont="1" applyFill="1" applyBorder="1" applyAlignment="1">
      <alignment horizontal="left"/>
    </xf>
    <xf numFmtId="0" fontId="23" fillId="11" borderId="3" xfId="0" applyFont="1" applyFill="1" applyBorder="1" applyAlignment="1">
      <alignment horizontal="left"/>
    </xf>
    <xf numFmtId="0" fontId="0" fillId="28" borderId="35" xfId="0" applyFill="1" applyBorder="1" applyAlignment="1">
      <alignment vertical="top"/>
    </xf>
    <xf numFmtId="0" fontId="0" fillId="28" borderId="38" xfId="0" applyFill="1" applyBorder="1" applyAlignment="1">
      <alignment vertical="top"/>
    </xf>
    <xf numFmtId="0" fontId="1" fillId="19" borderId="44" xfId="0" applyFont="1" applyFill="1" applyBorder="1" applyAlignment="1">
      <alignment horizontal="left" vertical="top" wrapText="1"/>
    </xf>
    <xf numFmtId="0" fontId="26" fillId="0" borderId="7" xfId="0" applyFont="1" applyBorder="1" applyAlignment="1">
      <alignment horizontal="justify" vertical="top"/>
    </xf>
    <xf numFmtId="0" fontId="83" fillId="2" borderId="29" xfId="0" applyFont="1" applyFill="1" applyBorder="1" applyAlignment="1">
      <alignment horizontal="center" vertical="center"/>
    </xf>
  </cellXfs>
  <cellStyles count="110">
    <cellStyle name="BodyStyle" xfId="35"/>
    <cellStyle name="HeaderStyle" xfId="37"/>
    <cellStyle name="Hipervínculo" xfId="14" builtinId="8"/>
    <cellStyle name="Millares" xfId="10" builtinId="3"/>
    <cellStyle name="Millares [0] 2" xfId="5"/>
    <cellStyle name="Millares [0] 2 2" xfId="20"/>
    <cellStyle name="Millares [0] 2 3" xfId="29"/>
    <cellStyle name="Millares 10" xfId="54"/>
    <cellStyle name="Millares 11" xfId="56"/>
    <cellStyle name="Millares 12" xfId="59"/>
    <cellStyle name="Millares 13" xfId="65"/>
    <cellStyle name="Millares 14" xfId="69"/>
    <cellStyle name="Millares 15" xfId="70"/>
    <cellStyle name="Millares 16" xfId="68"/>
    <cellStyle name="Millares 17" xfId="71"/>
    <cellStyle name="Millares 18" xfId="74"/>
    <cellStyle name="Millares 19" xfId="79"/>
    <cellStyle name="Millares 2" xfId="2"/>
    <cellStyle name="Millares 2 2" xfId="17"/>
    <cellStyle name="Millares 2 3" xfId="26"/>
    <cellStyle name="Millares 2 4" xfId="39"/>
    <cellStyle name="Millares 2 5" xfId="60"/>
    <cellStyle name="Millares 2 6" xfId="98"/>
    <cellStyle name="Millares 20" xfId="78"/>
    <cellStyle name="Millares 21" xfId="76"/>
    <cellStyle name="Millares 22" xfId="82"/>
    <cellStyle name="Millares 23" xfId="85"/>
    <cellStyle name="Millares 24" xfId="88"/>
    <cellStyle name="Millares 25" xfId="89"/>
    <cellStyle name="Millares 26" xfId="86"/>
    <cellStyle name="Millares 27" xfId="93"/>
    <cellStyle name="Millares 28" xfId="95"/>
    <cellStyle name="Millares 29" xfId="97"/>
    <cellStyle name="Millares 3" xfId="8"/>
    <cellStyle name="Millares 3 2" xfId="22"/>
    <cellStyle name="Millares 3 3" xfId="31"/>
    <cellStyle name="Millares 30" xfId="102"/>
    <cellStyle name="Millares 31" xfId="105"/>
    <cellStyle name="Millares 32" xfId="106"/>
    <cellStyle name="Millares 4" xfId="33"/>
    <cellStyle name="Millares 5" xfId="38"/>
    <cellStyle name="Millares 6" xfId="46"/>
    <cellStyle name="Millares 7" xfId="50"/>
    <cellStyle name="Millares 8" xfId="48"/>
    <cellStyle name="Millares 9" xfId="53"/>
    <cellStyle name="Moneda" xfId="13" builtinId="4"/>
    <cellStyle name="Moneda [0]" xfId="11" builtinId="7"/>
    <cellStyle name="Moneda [0] 2" xfId="45"/>
    <cellStyle name="Moneda [0] 3" xfId="73"/>
    <cellStyle name="Moneda [0] 4" xfId="101"/>
    <cellStyle name="Moneda 10" xfId="61"/>
    <cellStyle name="Moneda 11" xfId="67"/>
    <cellStyle name="Moneda 12" xfId="66"/>
    <cellStyle name="Moneda 13" xfId="63"/>
    <cellStyle name="Moneda 14" xfId="64"/>
    <cellStyle name="Moneda 15" xfId="72"/>
    <cellStyle name="Moneda 16" xfId="75"/>
    <cellStyle name="Moneda 17" xfId="80"/>
    <cellStyle name="Moneda 18" xfId="81"/>
    <cellStyle name="Moneda 19" xfId="77"/>
    <cellStyle name="Moneda 2" xfId="7"/>
    <cellStyle name="Moneda 2 2" xfId="21"/>
    <cellStyle name="Moneda 2 3" xfId="30"/>
    <cellStyle name="Moneda 20" xfId="83"/>
    <cellStyle name="Moneda 21" xfId="87"/>
    <cellStyle name="Moneda 22" xfId="84"/>
    <cellStyle name="Moneda 23" xfId="91"/>
    <cellStyle name="Moneda 24" xfId="90"/>
    <cellStyle name="Moneda 25" xfId="94"/>
    <cellStyle name="Moneda 26" xfId="92"/>
    <cellStyle name="Moneda 27" xfId="99"/>
    <cellStyle name="Moneda 28" xfId="103"/>
    <cellStyle name="Moneda 29" xfId="107"/>
    <cellStyle name="Moneda 3" xfId="40"/>
    <cellStyle name="Moneda 30" xfId="104"/>
    <cellStyle name="Moneda 31" xfId="109"/>
    <cellStyle name="Moneda 4" xfId="47"/>
    <cellStyle name="Moneda 5" xfId="52"/>
    <cellStyle name="Moneda 6" xfId="49"/>
    <cellStyle name="Moneda 7" xfId="51"/>
    <cellStyle name="Moneda 8" xfId="55"/>
    <cellStyle name="Moneda 9" xfId="57"/>
    <cellStyle name="Normal" xfId="0" builtinId="0"/>
    <cellStyle name="Normal 10" xfId="108"/>
    <cellStyle name="Normal 2" xfId="1"/>
    <cellStyle name="Normal 2 2" xfId="6"/>
    <cellStyle name="Normal 2 3" xfId="9"/>
    <cellStyle name="Normal 2 3 2" xfId="23"/>
    <cellStyle name="Normal 2 3 3" xfId="32"/>
    <cellStyle name="Normal 2 4" xfId="16"/>
    <cellStyle name="Normal 2 5" xfId="25"/>
    <cellStyle name="Normal 2 6" xfId="44"/>
    <cellStyle name="Normal 3" xfId="3"/>
    <cellStyle name="Normal 3 2" xfId="18"/>
    <cellStyle name="Normal 3 3" xfId="27"/>
    <cellStyle name="Normal 3 4" xfId="43"/>
    <cellStyle name="Normal 4" xfId="15"/>
    <cellStyle name="Normal 5" xfId="24"/>
    <cellStyle name="Normal 6" xfId="36"/>
    <cellStyle name="Normal 7" xfId="41"/>
    <cellStyle name="Normal 8" xfId="58"/>
    <cellStyle name="Normal 9" xfId="96"/>
    <cellStyle name="Porcentaje" xfId="12" builtinId="5"/>
    <cellStyle name="Porcentaje 2" xfId="4"/>
    <cellStyle name="Porcentaje 2 2" xfId="19"/>
    <cellStyle name="Porcentaje 2 3" xfId="28"/>
    <cellStyle name="Porcentaje 3" xfId="34"/>
    <cellStyle name="Porcentaje 4" xfId="42"/>
    <cellStyle name="Porcentaje 5" xfId="62"/>
    <cellStyle name="Porcentaje 6" xfId="100"/>
  </cellStyles>
  <dxfs count="0"/>
  <tableStyles count="0" defaultTableStyle="TableStyleMedium2" defaultPivotStyle="PivotStyleLight16"/>
  <colors>
    <mruColors>
      <color rgb="FFFFCC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619125</xdr:colOff>
      <xdr:row>0</xdr:row>
      <xdr:rowOff>0</xdr:rowOff>
    </xdr:from>
    <xdr:ext cx="2019300" cy="1495425"/>
    <xdr:pic>
      <xdr:nvPicPr>
        <xdr:cNvPr id="2" name="image1.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666750</xdr:colOff>
      <xdr:row>0</xdr:row>
      <xdr:rowOff>0</xdr:rowOff>
    </xdr:from>
    <xdr:ext cx="1656931" cy="942033"/>
    <xdr:pic>
      <xdr:nvPicPr>
        <xdr:cNvPr id="2" name="image1.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66750" y="0"/>
          <a:ext cx="1656931" cy="942033"/>
        </a:xfrm>
        <a:prstGeom prst="rect">
          <a:avLst/>
        </a:prstGeom>
        <a:noFill/>
      </xdr:spPr>
    </xdr:pic>
    <xdr:clientData fLocksWithSheet="0"/>
  </xdr:oneCellAnchor>
  <xdr:oneCellAnchor>
    <xdr:from>
      <xdr:col>17</xdr:col>
      <xdr:colOff>0</xdr:colOff>
      <xdr:row>19</xdr:row>
      <xdr:rowOff>0</xdr:rowOff>
    </xdr:from>
    <xdr:ext cx="95250" cy="171450"/>
    <xdr:sp macro="" textlink="">
      <xdr:nvSpPr>
        <xdr:cNvPr id="3" name="Text Box 16">
          <a:extLst>
            <a:ext uri="{FF2B5EF4-FFF2-40B4-BE49-F238E27FC236}">
              <a16:creationId xmlns="" xmlns:a16="http://schemas.microsoft.com/office/drawing/2014/main" id="{0EF244B4-8DBF-4A51-9F34-46BD576393AD}"/>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4" name="Text Box 17">
          <a:extLst>
            <a:ext uri="{FF2B5EF4-FFF2-40B4-BE49-F238E27FC236}">
              <a16:creationId xmlns="" xmlns:a16="http://schemas.microsoft.com/office/drawing/2014/main" id="{8429C678-003D-459F-A720-32EEDBA40EE8}"/>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5" name="Text Box 18">
          <a:extLst>
            <a:ext uri="{FF2B5EF4-FFF2-40B4-BE49-F238E27FC236}">
              <a16:creationId xmlns="" xmlns:a16="http://schemas.microsoft.com/office/drawing/2014/main" id="{84CC04FB-A401-4319-8A27-617AD09025AB}"/>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6" name="Text Box 19">
          <a:extLst>
            <a:ext uri="{FF2B5EF4-FFF2-40B4-BE49-F238E27FC236}">
              <a16:creationId xmlns="" xmlns:a16="http://schemas.microsoft.com/office/drawing/2014/main" id="{D6C6F287-762A-4B7D-A7A8-11B52520F4B7}"/>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7" name="Text Box 16">
          <a:extLst>
            <a:ext uri="{FF2B5EF4-FFF2-40B4-BE49-F238E27FC236}">
              <a16:creationId xmlns="" xmlns:a16="http://schemas.microsoft.com/office/drawing/2014/main" id="{C11017C2-4FA7-48D1-A919-383329469FAE}"/>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8" name="Text Box 17">
          <a:extLst>
            <a:ext uri="{FF2B5EF4-FFF2-40B4-BE49-F238E27FC236}">
              <a16:creationId xmlns="" xmlns:a16="http://schemas.microsoft.com/office/drawing/2014/main" id="{740F931E-BFB3-4303-8102-FD7CC6450A0C}"/>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9" name="Text Box 18">
          <a:extLst>
            <a:ext uri="{FF2B5EF4-FFF2-40B4-BE49-F238E27FC236}">
              <a16:creationId xmlns="" xmlns:a16="http://schemas.microsoft.com/office/drawing/2014/main" id="{F95B991D-423B-4950-83F5-61EF5CD4A8EF}"/>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171450"/>
    <xdr:sp macro="" textlink="">
      <xdr:nvSpPr>
        <xdr:cNvPr id="10" name="Text Box 19">
          <a:extLst>
            <a:ext uri="{FF2B5EF4-FFF2-40B4-BE49-F238E27FC236}">
              <a16:creationId xmlns="" xmlns:a16="http://schemas.microsoft.com/office/drawing/2014/main" id="{63A1BC2B-F6C3-475B-9A73-91BB9D274049}"/>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213632"/>
    <xdr:sp macro="" textlink="">
      <xdr:nvSpPr>
        <xdr:cNvPr id="11" name="Text Box 15">
          <a:extLst>
            <a:ext uri="{FF2B5EF4-FFF2-40B4-BE49-F238E27FC236}">
              <a16:creationId xmlns="" xmlns:a16="http://schemas.microsoft.com/office/drawing/2014/main" id="{C39B4621-8F7A-43B7-86C0-B8EB938F7C24}"/>
            </a:ext>
          </a:extLst>
        </xdr:cNvPr>
        <xdr:cNvSpPr txBox="1">
          <a:spLocks noChangeArrowheads="1"/>
        </xdr:cNvSpPr>
      </xdr:nvSpPr>
      <xdr:spPr bwMode="auto">
        <a:xfrm>
          <a:off x="42729150" y="68770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444331"/>
    <xdr:sp macro="" textlink="">
      <xdr:nvSpPr>
        <xdr:cNvPr id="12" name="Text Box 15">
          <a:extLst>
            <a:ext uri="{FF2B5EF4-FFF2-40B4-BE49-F238E27FC236}">
              <a16:creationId xmlns="" xmlns:a16="http://schemas.microsoft.com/office/drawing/2014/main" id="{526E8FFF-B0DE-470D-A1FC-221060F26386}"/>
            </a:ext>
          </a:extLst>
        </xdr:cNvPr>
        <xdr:cNvSpPr txBox="1">
          <a:spLocks noChangeArrowheads="1"/>
        </xdr:cNvSpPr>
      </xdr:nvSpPr>
      <xdr:spPr bwMode="auto">
        <a:xfrm>
          <a:off x="42729150" y="6877050"/>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5250" cy="5942"/>
    <xdr:sp macro="" textlink="">
      <xdr:nvSpPr>
        <xdr:cNvPr id="13" name="Text Box 15">
          <a:extLst>
            <a:ext uri="{FF2B5EF4-FFF2-40B4-BE49-F238E27FC236}">
              <a16:creationId xmlns="" xmlns:a16="http://schemas.microsoft.com/office/drawing/2014/main" id="{A6418B70-6FA5-4B05-A915-E28F68526064}"/>
            </a:ext>
          </a:extLst>
        </xdr:cNvPr>
        <xdr:cNvSpPr txBox="1">
          <a:spLocks noChangeArrowheads="1"/>
        </xdr:cNvSpPr>
      </xdr:nvSpPr>
      <xdr:spPr bwMode="auto">
        <a:xfrm>
          <a:off x="42729150" y="6877050"/>
          <a:ext cx="95250" cy="5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9706"/>
    <xdr:sp macro="" textlink="">
      <xdr:nvSpPr>
        <xdr:cNvPr id="14" name="Text Box 15">
          <a:extLst>
            <a:ext uri="{FF2B5EF4-FFF2-40B4-BE49-F238E27FC236}">
              <a16:creationId xmlns="" xmlns:a16="http://schemas.microsoft.com/office/drawing/2014/main" id="{738522BC-5E49-4BDB-A58E-ABB51BB8AC49}"/>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9706"/>
    <xdr:sp macro="" textlink="">
      <xdr:nvSpPr>
        <xdr:cNvPr id="15" name="Text Box 15">
          <a:extLst>
            <a:ext uri="{FF2B5EF4-FFF2-40B4-BE49-F238E27FC236}">
              <a16:creationId xmlns="" xmlns:a16="http://schemas.microsoft.com/office/drawing/2014/main" id="{018DB721-2474-4B0E-8B7D-8E1328445449}"/>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9706"/>
    <xdr:sp macro="" textlink="">
      <xdr:nvSpPr>
        <xdr:cNvPr id="16" name="Text Box 15">
          <a:extLst>
            <a:ext uri="{FF2B5EF4-FFF2-40B4-BE49-F238E27FC236}">
              <a16:creationId xmlns="" xmlns:a16="http://schemas.microsoft.com/office/drawing/2014/main" id="{DD01209C-CF0D-4C1A-9FCF-D4C717020B72}"/>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9706"/>
    <xdr:sp macro="" textlink="">
      <xdr:nvSpPr>
        <xdr:cNvPr id="17" name="Text Box 15">
          <a:extLst>
            <a:ext uri="{FF2B5EF4-FFF2-40B4-BE49-F238E27FC236}">
              <a16:creationId xmlns="" xmlns:a16="http://schemas.microsoft.com/office/drawing/2014/main" id="{E3A5AE88-2804-4E75-8556-D7154488D881}"/>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18" name="Text Box 15">
          <a:extLst>
            <a:ext uri="{FF2B5EF4-FFF2-40B4-BE49-F238E27FC236}">
              <a16:creationId xmlns="" xmlns:a16="http://schemas.microsoft.com/office/drawing/2014/main" id="{2E84298D-07E4-4DFC-A69E-C7063423A7C9}"/>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19" name="Text Box 15">
          <a:extLst>
            <a:ext uri="{FF2B5EF4-FFF2-40B4-BE49-F238E27FC236}">
              <a16:creationId xmlns="" xmlns:a16="http://schemas.microsoft.com/office/drawing/2014/main" id="{A17AD93B-FDE6-411F-972B-30E96E8D9429}"/>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0" name="Text Box 15">
          <a:extLst>
            <a:ext uri="{FF2B5EF4-FFF2-40B4-BE49-F238E27FC236}">
              <a16:creationId xmlns="" xmlns:a16="http://schemas.microsoft.com/office/drawing/2014/main" id="{CD9C9ECF-4725-441E-B03C-317DBED62735}"/>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1" name="Text Box 15">
          <a:extLst>
            <a:ext uri="{FF2B5EF4-FFF2-40B4-BE49-F238E27FC236}">
              <a16:creationId xmlns="" xmlns:a16="http://schemas.microsoft.com/office/drawing/2014/main" id="{B983AD92-8F52-401D-9452-6E0EFAD7DC07}"/>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2" name="Text Box 15">
          <a:extLst>
            <a:ext uri="{FF2B5EF4-FFF2-40B4-BE49-F238E27FC236}">
              <a16:creationId xmlns="" xmlns:a16="http://schemas.microsoft.com/office/drawing/2014/main" id="{D83CAD31-AC65-4EAD-8A0E-3502969BE4A6}"/>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3" name="Text Box 15">
          <a:extLst>
            <a:ext uri="{FF2B5EF4-FFF2-40B4-BE49-F238E27FC236}">
              <a16:creationId xmlns="" xmlns:a16="http://schemas.microsoft.com/office/drawing/2014/main" id="{2E711D83-EB2B-4466-BC64-A5C788734FF0}"/>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4" name="Text Box 15">
          <a:extLst>
            <a:ext uri="{FF2B5EF4-FFF2-40B4-BE49-F238E27FC236}">
              <a16:creationId xmlns="" xmlns:a16="http://schemas.microsoft.com/office/drawing/2014/main" id="{E001F7D7-E61F-46CD-B1BF-E8D63DE5E966}"/>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5" name="Text Box 15">
          <a:extLst>
            <a:ext uri="{FF2B5EF4-FFF2-40B4-BE49-F238E27FC236}">
              <a16:creationId xmlns="" xmlns:a16="http://schemas.microsoft.com/office/drawing/2014/main" id="{6E8B7906-7DE5-40A9-9BEA-FEC3D094F78A}"/>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19</xdr:row>
      <xdr:rowOff>0</xdr:rowOff>
    </xdr:from>
    <xdr:ext cx="97630" cy="114696"/>
    <xdr:sp macro="" textlink="">
      <xdr:nvSpPr>
        <xdr:cNvPr id="26" name="Text Box 15">
          <a:extLst>
            <a:ext uri="{FF2B5EF4-FFF2-40B4-BE49-F238E27FC236}">
              <a16:creationId xmlns="" xmlns:a16="http://schemas.microsoft.com/office/drawing/2014/main" id="{3D4C6F0D-EB19-41DF-A615-3AAF69B2EC33}"/>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27" name="Text Box 16">
          <a:extLst>
            <a:ext uri="{FF2B5EF4-FFF2-40B4-BE49-F238E27FC236}">
              <a16:creationId xmlns="" xmlns:a16="http://schemas.microsoft.com/office/drawing/2014/main" id="{62A0D103-E5F6-4C79-94CE-D0576E0B96F6}"/>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28" name="Text Box 17">
          <a:extLst>
            <a:ext uri="{FF2B5EF4-FFF2-40B4-BE49-F238E27FC236}">
              <a16:creationId xmlns="" xmlns:a16="http://schemas.microsoft.com/office/drawing/2014/main" id="{776DDA1E-87F7-459B-9F1C-E827658D2E74}"/>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29" name="Text Box 18">
          <a:extLst>
            <a:ext uri="{FF2B5EF4-FFF2-40B4-BE49-F238E27FC236}">
              <a16:creationId xmlns="" xmlns:a16="http://schemas.microsoft.com/office/drawing/2014/main" id="{1ED1FA46-0B43-4740-ACA2-E22F0E2EA3FF}"/>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30" name="Text Box 19">
          <a:extLst>
            <a:ext uri="{FF2B5EF4-FFF2-40B4-BE49-F238E27FC236}">
              <a16:creationId xmlns="" xmlns:a16="http://schemas.microsoft.com/office/drawing/2014/main" id="{5E34D143-5E24-48B9-A9CA-4C2D1B4EEAB6}"/>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31" name="Text Box 16">
          <a:extLst>
            <a:ext uri="{FF2B5EF4-FFF2-40B4-BE49-F238E27FC236}">
              <a16:creationId xmlns="" xmlns:a16="http://schemas.microsoft.com/office/drawing/2014/main" id="{0D09818C-E3B8-4433-9FB2-5DAC6FDF8BDF}"/>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32" name="Text Box 17">
          <a:extLst>
            <a:ext uri="{FF2B5EF4-FFF2-40B4-BE49-F238E27FC236}">
              <a16:creationId xmlns="" xmlns:a16="http://schemas.microsoft.com/office/drawing/2014/main" id="{5C768489-605E-4077-BCF2-600666EB0DDB}"/>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33" name="Text Box 18">
          <a:extLst>
            <a:ext uri="{FF2B5EF4-FFF2-40B4-BE49-F238E27FC236}">
              <a16:creationId xmlns="" xmlns:a16="http://schemas.microsoft.com/office/drawing/2014/main" id="{CF14C6DD-620C-465D-BFDE-A03C3E41F440}"/>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171450"/>
    <xdr:sp macro="" textlink="">
      <xdr:nvSpPr>
        <xdr:cNvPr id="34" name="Text Box 19">
          <a:extLst>
            <a:ext uri="{FF2B5EF4-FFF2-40B4-BE49-F238E27FC236}">
              <a16:creationId xmlns="" xmlns:a16="http://schemas.microsoft.com/office/drawing/2014/main" id="{8653035E-B043-4F74-BB60-745F3E62C589}"/>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213632"/>
    <xdr:sp macro="" textlink="">
      <xdr:nvSpPr>
        <xdr:cNvPr id="35" name="Text Box 15">
          <a:extLst>
            <a:ext uri="{FF2B5EF4-FFF2-40B4-BE49-F238E27FC236}">
              <a16:creationId xmlns="" xmlns:a16="http://schemas.microsoft.com/office/drawing/2014/main" id="{C1A7615C-051F-40A4-A4A0-A80638158ABC}"/>
            </a:ext>
          </a:extLst>
        </xdr:cNvPr>
        <xdr:cNvSpPr txBox="1">
          <a:spLocks noChangeArrowheads="1"/>
        </xdr:cNvSpPr>
      </xdr:nvSpPr>
      <xdr:spPr bwMode="auto">
        <a:xfrm>
          <a:off x="42729150" y="8915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444331"/>
    <xdr:sp macro="" textlink="">
      <xdr:nvSpPr>
        <xdr:cNvPr id="36" name="Text Box 15">
          <a:extLst>
            <a:ext uri="{FF2B5EF4-FFF2-40B4-BE49-F238E27FC236}">
              <a16:creationId xmlns="" xmlns:a16="http://schemas.microsoft.com/office/drawing/2014/main" id="{7D76D032-447B-4D56-A03D-4143638BCBBF}"/>
            </a:ext>
          </a:extLst>
        </xdr:cNvPr>
        <xdr:cNvSpPr txBox="1">
          <a:spLocks noChangeArrowheads="1"/>
        </xdr:cNvSpPr>
      </xdr:nvSpPr>
      <xdr:spPr bwMode="auto">
        <a:xfrm>
          <a:off x="42729150" y="8915400"/>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5250" cy="5942"/>
    <xdr:sp macro="" textlink="">
      <xdr:nvSpPr>
        <xdr:cNvPr id="37" name="Text Box 15">
          <a:extLst>
            <a:ext uri="{FF2B5EF4-FFF2-40B4-BE49-F238E27FC236}">
              <a16:creationId xmlns="" xmlns:a16="http://schemas.microsoft.com/office/drawing/2014/main" id="{0679E5FE-418E-4E2C-862E-641C7A272BFB}"/>
            </a:ext>
          </a:extLst>
        </xdr:cNvPr>
        <xdr:cNvSpPr txBox="1">
          <a:spLocks noChangeArrowheads="1"/>
        </xdr:cNvSpPr>
      </xdr:nvSpPr>
      <xdr:spPr bwMode="auto">
        <a:xfrm>
          <a:off x="42729150" y="8915400"/>
          <a:ext cx="95250" cy="5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9706"/>
    <xdr:sp macro="" textlink="">
      <xdr:nvSpPr>
        <xdr:cNvPr id="38" name="Text Box 15">
          <a:extLst>
            <a:ext uri="{FF2B5EF4-FFF2-40B4-BE49-F238E27FC236}">
              <a16:creationId xmlns="" xmlns:a16="http://schemas.microsoft.com/office/drawing/2014/main" id="{CEDB1BFE-6B10-4DCA-A2DC-A223F31E173C}"/>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9706"/>
    <xdr:sp macro="" textlink="">
      <xdr:nvSpPr>
        <xdr:cNvPr id="39" name="Text Box 15">
          <a:extLst>
            <a:ext uri="{FF2B5EF4-FFF2-40B4-BE49-F238E27FC236}">
              <a16:creationId xmlns="" xmlns:a16="http://schemas.microsoft.com/office/drawing/2014/main" id="{394B0867-1932-42C6-8722-513FC076B3AA}"/>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9706"/>
    <xdr:sp macro="" textlink="">
      <xdr:nvSpPr>
        <xdr:cNvPr id="40" name="Text Box 15">
          <a:extLst>
            <a:ext uri="{FF2B5EF4-FFF2-40B4-BE49-F238E27FC236}">
              <a16:creationId xmlns="" xmlns:a16="http://schemas.microsoft.com/office/drawing/2014/main" id="{833C289B-2A2B-4CBA-969A-B027E52C007D}"/>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9706"/>
    <xdr:sp macro="" textlink="">
      <xdr:nvSpPr>
        <xdr:cNvPr id="41" name="Text Box 15">
          <a:extLst>
            <a:ext uri="{FF2B5EF4-FFF2-40B4-BE49-F238E27FC236}">
              <a16:creationId xmlns="" xmlns:a16="http://schemas.microsoft.com/office/drawing/2014/main" id="{87711750-76F1-4897-87E4-BD886296C6C1}"/>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2" name="Text Box 15">
          <a:extLst>
            <a:ext uri="{FF2B5EF4-FFF2-40B4-BE49-F238E27FC236}">
              <a16:creationId xmlns="" xmlns:a16="http://schemas.microsoft.com/office/drawing/2014/main" id="{D33777AE-E1E8-48B6-9A64-FB7079E4AAC4}"/>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3" name="Text Box 15">
          <a:extLst>
            <a:ext uri="{FF2B5EF4-FFF2-40B4-BE49-F238E27FC236}">
              <a16:creationId xmlns="" xmlns:a16="http://schemas.microsoft.com/office/drawing/2014/main" id="{574A70D4-CE59-4E9A-94C8-4A7AFBD6D94E}"/>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4" name="Text Box 15">
          <a:extLst>
            <a:ext uri="{FF2B5EF4-FFF2-40B4-BE49-F238E27FC236}">
              <a16:creationId xmlns="" xmlns:a16="http://schemas.microsoft.com/office/drawing/2014/main" id="{A5D9A20A-CF1F-4655-BAE0-7C41BEF90D97}"/>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5" name="Text Box 15">
          <a:extLst>
            <a:ext uri="{FF2B5EF4-FFF2-40B4-BE49-F238E27FC236}">
              <a16:creationId xmlns="" xmlns:a16="http://schemas.microsoft.com/office/drawing/2014/main" id="{A7D33E84-FC75-4B1D-B82D-1F64E7729F4F}"/>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6" name="Text Box 15">
          <a:extLst>
            <a:ext uri="{FF2B5EF4-FFF2-40B4-BE49-F238E27FC236}">
              <a16:creationId xmlns="" xmlns:a16="http://schemas.microsoft.com/office/drawing/2014/main" id="{60D51E4A-4738-4A28-87FF-F05CE76EB760}"/>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7" name="Text Box 15">
          <a:extLst>
            <a:ext uri="{FF2B5EF4-FFF2-40B4-BE49-F238E27FC236}">
              <a16:creationId xmlns="" xmlns:a16="http://schemas.microsoft.com/office/drawing/2014/main" id="{038BAF45-BB51-412E-BC86-FBE966396FD5}"/>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8" name="Text Box 15">
          <a:extLst>
            <a:ext uri="{FF2B5EF4-FFF2-40B4-BE49-F238E27FC236}">
              <a16:creationId xmlns="" xmlns:a16="http://schemas.microsoft.com/office/drawing/2014/main" id="{1B394E20-710E-4E91-95BF-9B47881B5938}"/>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49" name="Text Box 15">
          <a:extLst>
            <a:ext uri="{FF2B5EF4-FFF2-40B4-BE49-F238E27FC236}">
              <a16:creationId xmlns="" xmlns:a16="http://schemas.microsoft.com/office/drawing/2014/main" id="{2EC00935-A0A0-41B8-8662-74F22E225FE2}"/>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22</xdr:row>
      <xdr:rowOff>0</xdr:rowOff>
    </xdr:from>
    <xdr:ext cx="97630" cy="114696"/>
    <xdr:sp macro="" textlink="">
      <xdr:nvSpPr>
        <xdr:cNvPr id="50" name="Text Box 15">
          <a:extLst>
            <a:ext uri="{FF2B5EF4-FFF2-40B4-BE49-F238E27FC236}">
              <a16:creationId xmlns="" xmlns:a16="http://schemas.microsoft.com/office/drawing/2014/main" id="{5D5E4313-0CB9-46BD-A2D2-E9D0ED4A0333}"/>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22</xdr:col>
      <xdr:colOff>0</xdr:colOff>
      <xdr:row>61</xdr:row>
      <xdr:rowOff>0</xdr:rowOff>
    </xdr:from>
    <xdr:ext cx="95250" cy="171450"/>
    <xdr:sp macro="" textlink="">
      <xdr:nvSpPr>
        <xdr:cNvPr id="3" name="Text Box 16">
          <a:extLst>
            <a:ext uri="{FF2B5EF4-FFF2-40B4-BE49-F238E27FC236}">
              <a16:creationId xmlns="" xmlns:a16="http://schemas.microsoft.com/office/drawing/2014/main" id="{0AEB87F0-2CE8-4283-98F8-E2ED7629B113}"/>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4" name="Text Box 17">
          <a:extLst>
            <a:ext uri="{FF2B5EF4-FFF2-40B4-BE49-F238E27FC236}">
              <a16:creationId xmlns="" xmlns:a16="http://schemas.microsoft.com/office/drawing/2014/main" id="{7AA5CC94-EBA3-4BB2-A030-0207BEE7A557}"/>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5" name="Text Box 18">
          <a:extLst>
            <a:ext uri="{FF2B5EF4-FFF2-40B4-BE49-F238E27FC236}">
              <a16:creationId xmlns="" xmlns:a16="http://schemas.microsoft.com/office/drawing/2014/main" id="{5B007238-1359-41A0-B998-BF715919481F}"/>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6" name="Text Box 19">
          <a:extLst>
            <a:ext uri="{FF2B5EF4-FFF2-40B4-BE49-F238E27FC236}">
              <a16:creationId xmlns="" xmlns:a16="http://schemas.microsoft.com/office/drawing/2014/main" id="{B3375C8E-096F-4560-9289-7AE477E84737}"/>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7" name="Text Box 16">
          <a:extLst>
            <a:ext uri="{FF2B5EF4-FFF2-40B4-BE49-F238E27FC236}">
              <a16:creationId xmlns="" xmlns:a16="http://schemas.microsoft.com/office/drawing/2014/main" id="{C5E443E6-368A-4001-B4CC-67CA648FB640}"/>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8" name="Text Box 17">
          <a:extLst>
            <a:ext uri="{FF2B5EF4-FFF2-40B4-BE49-F238E27FC236}">
              <a16:creationId xmlns="" xmlns:a16="http://schemas.microsoft.com/office/drawing/2014/main" id="{BA161709-21DB-42E7-9E69-E9FE13F7232A}"/>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9" name="Text Box 18">
          <a:extLst>
            <a:ext uri="{FF2B5EF4-FFF2-40B4-BE49-F238E27FC236}">
              <a16:creationId xmlns="" xmlns:a16="http://schemas.microsoft.com/office/drawing/2014/main" id="{0ACF7E61-3D25-4E10-B1A9-06BCFF296B12}"/>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171450"/>
    <xdr:sp macro="" textlink="">
      <xdr:nvSpPr>
        <xdr:cNvPr id="10" name="Text Box 19">
          <a:extLst>
            <a:ext uri="{FF2B5EF4-FFF2-40B4-BE49-F238E27FC236}">
              <a16:creationId xmlns="" xmlns:a16="http://schemas.microsoft.com/office/drawing/2014/main" id="{C07989DB-8287-4F94-A68C-502F1E758020}"/>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5250" cy="213632"/>
    <xdr:sp macro="" textlink="">
      <xdr:nvSpPr>
        <xdr:cNvPr id="11" name="Text Box 15">
          <a:extLst>
            <a:ext uri="{FF2B5EF4-FFF2-40B4-BE49-F238E27FC236}">
              <a16:creationId xmlns="" xmlns:a16="http://schemas.microsoft.com/office/drawing/2014/main" id="{D174E118-504B-4339-9F67-C28250BD73D0}"/>
            </a:ext>
          </a:extLst>
        </xdr:cNvPr>
        <xdr:cNvSpPr txBox="1">
          <a:spLocks noChangeArrowheads="1"/>
        </xdr:cNvSpPr>
      </xdr:nvSpPr>
      <xdr:spPr bwMode="auto">
        <a:xfrm>
          <a:off x="3619500" y="44500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7541"/>
    <xdr:sp macro="" textlink="">
      <xdr:nvSpPr>
        <xdr:cNvPr id="12" name="Text Box 15">
          <a:extLst>
            <a:ext uri="{FF2B5EF4-FFF2-40B4-BE49-F238E27FC236}">
              <a16:creationId xmlns="" xmlns:a16="http://schemas.microsoft.com/office/drawing/2014/main" id="{B7E860F8-2C91-4BE7-9231-722A772DD487}"/>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7541"/>
    <xdr:sp macro="" textlink="">
      <xdr:nvSpPr>
        <xdr:cNvPr id="13" name="Text Box 15">
          <a:extLst>
            <a:ext uri="{FF2B5EF4-FFF2-40B4-BE49-F238E27FC236}">
              <a16:creationId xmlns="" xmlns:a16="http://schemas.microsoft.com/office/drawing/2014/main" id="{441AEBCF-D1D6-442C-B12F-0E26F5BAA102}"/>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7541"/>
    <xdr:sp macro="" textlink="">
      <xdr:nvSpPr>
        <xdr:cNvPr id="14" name="Text Box 15">
          <a:extLst>
            <a:ext uri="{FF2B5EF4-FFF2-40B4-BE49-F238E27FC236}">
              <a16:creationId xmlns="" xmlns:a16="http://schemas.microsoft.com/office/drawing/2014/main" id="{18571E39-4AE1-42F9-950B-45AF18A3F66A}"/>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7541"/>
    <xdr:sp macro="" textlink="">
      <xdr:nvSpPr>
        <xdr:cNvPr id="15" name="Text Box 15">
          <a:extLst>
            <a:ext uri="{FF2B5EF4-FFF2-40B4-BE49-F238E27FC236}">
              <a16:creationId xmlns="" xmlns:a16="http://schemas.microsoft.com/office/drawing/2014/main" id="{A054D484-B621-47B8-A8BA-6465F9F748BB}"/>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16" name="Text Box 15">
          <a:extLst>
            <a:ext uri="{FF2B5EF4-FFF2-40B4-BE49-F238E27FC236}">
              <a16:creationId xmlns="" xmlns:a16="http://schemas.microsoft.com/office/drawing/2014/main" id="{ABF12E2E-119D-41F7-A3C5-DE1A9BE54F88}"/>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17" name="Text Box 15">
          <a:extLst>
            <a:ext uri="{FF2B5EF4-FFF2-40B4-BE49-F238E27FC236}">
              <a16:creationId xmlns="" xmlns:a16="http://schemas.microsoft.com/office/drawing/2014/main" id="{95000FBE-8FBE-4701-B601-70F8082F8FE1}"/>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18" name="Text Box 15">
          <a:extLst>
            <a:ext uri="{FF2B5EF4-FFF2-40B4-BE49-F238E27FC236}">
              <a16:creationId xmlns="" xmlns:a16="http://schemas.microsoft.com/office/drawing/2014/main" id="{B176C41A-CDF3-4ADF-A41F-05E064D26FE7}"/>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19" name="Text Box 15">
          <a:extLst>
            <a:ext uri="{FF2B5EF4-FFF2-40B4-BE49-F238E27FC236}">
              <a16:creationId xmlns="" xmlns:a16="http://schemas.microsoft.com/office/drawing/2014/main" id="{AE52A59F-0F8C-4F0D-9C32-FEE5E6B9F6D2}"/>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20" name="Text Box 15">
          <a:extLst>
            <a:ext uri="{FF2B5EF4-FFF2-40B4-BE49-F238E27FC236}">
              <a16:creationId xmlns="" xmlns:a16="http://schemas.microsoft.com/office/drawing/2014/main" id="{DCCDE9BF-96BA-478F-B47C-4D029DC708A8}"/>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61</xdr:row>
      <xdr:rowOff>0</xdr:rowOff>
    </xdr:from>
    <xdr:ext cx="97630" cy="112531"/>
    <xdr:sp macro="" textlink="">
      <xdr:nvSpPr>
        <xdr:cNvPr id="21" name="Text Box 15">
          <a:extLst>
            <a:ext uri="{FF2B5EF4-FFF2-40B4-BE49-F238E27FC236}">
              <a16:creationId xmlns="" xmlns:a16="http://schemas.microsoft.com/office/drawing/2014/main" id="{01F51AA3-9474-4C28-989A-B9FC6F7107BC}"/>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62</xdr:row>
      <xdr:rowOff>504825</xdr:rowOff>
    </xdr:from>
    <xdr:ext cx="95250" cy="444014"/>
    <xdr:sp macro="" textlink="">
      <xdr:nvSpPr>
        <xdr:cNvPr id="22" name="Text Box 15">
          <a:extLst>
            <a:ext uri="{FF2B5EF4-FFF2-40B4-BE49-F238E27FC236}">
              <a16:creationId xmlns="" xmlns:a16="http://schemas.microsoft.com/office/drawing/2014/main" id="{A3347E71-397D-46C3-B1CB-7281B5716C52}"/>
            </a:ext>
          </a:extLst>
        </xdr:cNvPr>
        <xdr:cNvSpPr txBox="1">
          <a:spLocks noChangeArrowheads="1"/>
        </xdr:cNvSpPr>
      </xdr:nvSpPr>
      <xdr:spPr bwMode="auto">
        <a:xfrm>
          <a:off x="3619500" y="4613910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3" name="Text Box 16">
          <a:extLst>
            <a:ext uri="{FF2B5EF4-FFF2-40B4-BE49-F238E27FC236}">
              <a16:creationId xmlns="" xmlns:a16="http://schemas.microsoft.com/office/drawing/2014/main" id="{33E06166-BE86-4E7F-98CD-323C9A3564F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4" name="Text Box 17">
          <a:extLst>
            <a:ext uri="{FF2B5EF4-FFF2-40B4-BE49-F238E27FC236}">
              <a16:creationId xmlns="" xmlns:a16="http://schemas.microsoft.com/office/drawing/2014/main" id="{94C7EE3A-EE72-4295-8D22-CB105D04FED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5" name="Text Box 18">
          <a:extLst>
            <a:ext uri="{FF2B5EF4-FFF2-40B4-BE49-F238E27FC236}">
              <a16:creationId xmlns="" xmlns:a16="http://schemas.microsoft.com/office/drawing/2014/main" id="{189FD0CF-DFC5-4A31-9250-915927C05381}"/>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6" name="Text Box 19">
          <a:extLst>
            <a:ext uri="{FF2B5EF4-FFF2-40B4-BE49-F238E27FC236}">
              <a16:creationId xmlns="" xmlns:a16="http://schemas.microsoft.com/office/drawing/2014/main" id="{3A855680-7158-43AC-AAC6-8A2B0209E2C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7" name="Text Box 16">
          <a:extLst>
            <a:ext uri="{FF2B5EF4-FFF2-40B4-BE49-F238E27FC236}">
              <a16:creationId xmlns="" xmlns:a16="http://schemas.microsoft.com/office/drawing/2014/main" id="{3562C4D8-458B-4321-A47A-F6C00EB7CC93}"/>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8" name="Text Box 17">
          <a:extLst>
            <a:ext uri="{FF2B5EF4-FFF2-40B4-BE49-F238E27FC236}">
              <a16:creationId xmlns="" xmlns:a16="http://schemas.microsoft.com/office/drawing/2014/main" id="{C652AD32-5F6F-41BB-8AEF-B890A3FD7436}"/>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29" name="Text Box 18">
          <a:extLst>
            <a:ext uri="{FF2B5EF4-FFF2-40B4-BE49-F238E27FC236}">
              <a16:creationId xmlns="" xmlns:a16="http://schemas.microsoft.com/office/drawing/2014/main" id="{33930103-894E-4D9F-9E2F-0E37D08B1572}"/>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0</xdr:rowOff>
    </xdr:from>
    <xdr:ext cx="95250" cy="171450"/>
    <xdr:sp macro="" textlink="">
      <xdr:nvSpPr>
        <xdr:cNvPr id="30" name="Text Box 19">
          <a:extLst>
            <a:ext uri="{FF2B5EF4-FFF2-40B4-BE49-F238E27FC236}">
              <a16:creationId xmlns="" xmlns:a16="http://schemas.microsoft.com/office/drawing/2014/main" id="{A6C3F9ED-BB16-4D62-836E-4C5DC2E6D858}"/>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64</xdr:row>
      <xdr:rowOff>504825</xdr:rowOff>
    </xdr:from>
    <xdr:ext cx="95250" cy="213632"/>
    <xdr:sp macro="" textlink="">
      <xdr:nvSpPr>
        <xdr:cNvPr id="31" name="Text Box 15">
          <a:extLst>
            <a:ext uri="{FF2B5EF4-FFF2-40B4-BE49-F238E27FC236}">
              <a16:creationId xmlns="" xmlns:a16="http://schemas.microsoft.com/office/drawing/2014/main" id="{5A0E5099-CCD4-4615-8B16-492445C9B070}"/>
            </a:ext>
          </a:extLst>
        </xdr:cNvPr>
        <xdr:cNvSpPr txBox="1">
          <a:spLocks noChangeArrowheads="1"/>
        </xdr:cNvSpPr>
      </xdr:nvSpPr>
      <xdr:spPr bwMode="auto">
        <a:xfrm>
          <a:off x="3619500" y="48548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62</xdr:row>
      <xdr:rowOff>504825</xdr:rowOff>
    </xdr:from>
    <xdr:ext cx="95250" cy="444014"/>
    <xdr:sp macro="" textlink="">
      <xdr:nvSpPr>
        <xdr:cNvPr id="32" name="Text Box 15">
          <a:extLst>
            <a:ext uri="{FF2B5EF4-FFF2-40B4-BE49-F238E27FC236}">
              <a16:creationId xmlns="" xmlns:a16="http://schemas.microsoft.com/office/drawing/2014/main" id="{AE98E54C-9031-442E-80DD-10EBE76CC77E}"/>
            </a:ext>
          </a:extLst>
        </xdr:cNvPr>
        <xdr:cNvSpPr txBox="1">
          <a:spLocks noChangeArrowheads="1"/>
        </xdr:cNvSpPr>
      </xdr:nvSpPr>
      <xdr:spPr bwMode="auto">
        <a:xfrm>
          <a:off x="43791768" y="323455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3" name="Text Box 16">
          <a:extLst>
            <a:ext uri="{FF2B5EF4-FFF2-40B4-BE49-F238E27FC236}">
              <a16:creationId xmlns="" xmlns:a16="http://schemas.microsoft.com/office/drawing/2014/main" id="{D4CAEF2B-C2D8-42BA-A27D-16FD6EAD928E}"/>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4" name="Text Box 17">
          <a:extLst>
            <a:ext uri="{FF2B5EF4-FFF2-40B4-BE49-F238E27FC236}">
              <a16:creationId xmlns="" xmlns:a16="http://schemas.microsoft.com/office/drawing/2014/main" id="{0381432B-1214-461C-ABEE-26BAE3F17EF7}"/>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5" name="Text Box 18">
          <a:extLst>
            <a:ext uri="{FF2B5EF4-FFF2-40B4-BE49-F238E27FC236}">
              <a16:creationId xmlns="" xmlns:a16="http://schemas.microsoft.com/office/drawing/2014/main" id="{C8C19409-42E9-4C8B-A29E-0E978135A37B}"/>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6" name="Text Box 19">
          <a:extLst>
            <a:ext uri="{FF2B5EF4-FFF2-40B4-BE49-F238E27FC236}">
              <a16:creationId xmlns="" xmlns:a16="http://schemas.microsoft.com/office/drawing/2014/main" id="{2A85871D-09E7-4AA0-917D-A8FE02AA6596}"/>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7" name="Text Box 16">
          <a:extLst>
            <a:ext uri="{FF2B5EF4-FFF2-40B4-BE49-F238E27FC236}">
              <a16:creationId xmlns="" xmlns:a16="http://schemas.microsoft.com/office/drawing/2014/main" id="{A24A3B60-E9EE-4EF8-AFED-B67DA00235AF}"/>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8" name="Text Box 17">
          <a:extLst>
            <a:ext uri="{FF2B5EF4-FFF2-40B4-BE49-F238E27FC236}">
              <a16:creationId xmlns="" xmlns:a16="http://schemas.microsoft.com/office/drawing/2014/main" id="{3B1F8D14-A713-4462-9EAB-292DFB46953D}"/>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39" name="Text Box 18">
          <a:extLst>
            <a:ext uri="{FF2B5EF4-FFF2-40B4-BE49-F238E27FC236}">
              <a16:creationId xmlns="" xmlns:a16="http://schemas.microsoft.com/office/drawing/2014/main" id="{BB87C5FE-6829-4B29-8ECB-905DBEAC58E3}"/>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0</xdr:rowOff>
    </xdr:from>
    <xdr:ext cx="95250" cy="171450"/>
    <xdr:sp macro="" textlink="">
      <xdr:nvSpPr>
        <xdr:cNvPr id="40" name="Text Box 19">
          <a:extLst>
            <a:ext uri="{FF2B5EF4-FFF2-40B4-BE49-F238E27FC236}">
              <a16:creationId xmlns="" xmlns:a16="http://schemas.microsoft.com/office/drawing/2014/main" id="{83F7F1CC-00D5-4CBC-A370-929493EA4ECD}"/>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64</xdr:row>
      <xdr:rowOff>504825</xdr:rowOff>
    </xdr:from>
    <xdr:ext cx="95250" cy="213632"/>
    <xdr:sp macro="" textlink="">
      <xdr:nvSpPr>
        <xdr:cNvPr id="41" name="Text Box 15">
          <a:extLst>
            <a:ext uri="{FF2B5EF4-FFF2-40B4-BE49-F238E27FC236}">
              <a16:creationId xmlns="" xmlns:a16="http://schemas.microsoft.com/office/drawing/2014/main" id="{D490813D-78CE-48FB-A5D3-22F73908FE41}"/>
            </a:ext>
          </a:extLst>
        </xdr:cNvPr>
        <xdr:cNvSpPr txBox="1">
          <a:spLocks noChangeArrowheads="1"/>
        </xdr:cNvSpPr>
      </xdr:nvSpPr>
      <xdr:spPr bwMode="auto">
        <a:xfrm>
          <a:off x="43791768" y="546479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2" name="Text Box 16">
          <a:extLst>
            <a:ext uri="{FF2B5EF4-FFF2-40B4-BE49-F238E27FC236}">
              <a16:creationId xmlns="" xmlns:a16="http://schemas.microsoft.com/office/drawing/2014/main" id="{0AEB87F0-2CE8-4283-98F8-E2ED7629B113}"/>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3" name="Text Box 17">
          <a:extLst>
            <a:ext uri="{FF2B5EF4-FFF2-40B4-BE49-F238E27FC236}">
              <a16:creationId xmlns="" xmlns:a16="http://schemas.microsoft.com/office/drawing/2014/main" id="{7AA5CC94-EBA3-4BB2-A030-0207BEE7A557}"/>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4" name="Text Box 18">
          <a:extLst>
            <a:ext uri="{FF2B5EF4-FFF2-40B4-BE49-F238E27FC236}">
              <a16:creationId xmlns="" xmlns:a16="http://schemas.microsoft.com/office/drawing/2014/main" id="{5B007238-1359-41A0-B998-BF715919481F}"/>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5" name="Text Box 19">
          <a:extLst>
            <a:ext uri="{FF2B5EF4-FFF2-40B4-BE49-F238E27FC236}">
              <a16:creationId xmlns="" xmlns:a16="http://schemas.microsoft.com/office/drawing/2014/main" id="{B3375C8E-096F-4560-9289-7AE477E84737}"/>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6" name="Text Box 16">
          <a:extLst>
            <a:ext uri="{FF2B5EF4-FFF2-40B4-BE49-F238E27FC236}">
              <a16:creationId xmlns="" xmlns:a16="http://schemas.microsoft.com/office/drawing/2014/main" id="{C5E443E6-368A-4001-B4CC-67CA648FB640}"/>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7" name="Text Box 17">
          <a:extLst>
            <a:ext uri="{FF2B5EF4-FFF2-40B4-BE49-F238E27FC236}">
              <a16:creationId xmlns="" xmlns:a16="http://schemas.microsoft.com/office/drawing/2014/main" id="{BA161709-21DB-42E7-9E69-E9FE13F7232A}"/>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8" name="Text Box 18">
          <a:extLst>
            <a:ext uri="{FF2B5EF4-FFF2-40B4-BE49-F238E27FC236}">
              <a16:creationId xmlns="" xmlns:a16="http://schemas.microsoft.com/office/drawing/2014/main" id="{0ACF7E61-3D25-4E10-B1A9-06BCFF296B12}"/>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49" name="Text Box 19">
          <a:extLst>
            <a:ext uri="{FF2B5EF4-FFF2-40B4-BE49-F238E27FC236}">
              <a16:creationId xmlns="" xmlns:a16="http://schemas.microsoft.com/office/drawing/2014/main" id="{C07989DB-8287-4F94-A68C-502F1E758020}"/>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213632"/>
    <xdr:sp macro="" textlink="">
      <xdr:nvSpPr>
        <xdr:cNvPr id="50" name="Text Box 15">
          <a:extLst>
            <a:ext uri="{FF2B5EF4-FFF2-40B4-BE49-F238E27FC236}">
              <a16:creationId xmlns="" xmlns:a16="http://schemas.microsoft.com/office/drawing/2014/main" id="{D174E118-504B-4339-9F67-C28250BD73D0}"/>
            </a:ext>
          </a:extLst>
        </xdr:cNvPr>
        <xdr:cNvSpPr txBox="1">
          <a:spLocks noChangeArrowheads="1"/>
        </xdr:cNvSpPr>
      </xdr:nvSpPr>
      <xdr:spPr bwMode="auto">
        <a:xfrm>
          <a:off x="58300620" y="1063752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7541"/>
    <xdr:sp macro="" textlink="">
      <xdr:nvSpPr>
        <xdr:cNvPr id="51" name="Text Box 15">
          <a:extLst>
            <a:ext uri="{FF2B5EF4-FFF2-40B4-BE49-F238E27FC236}">
              <a16:creationId xmlns="" xmlns:a16="http://schemas.microsoft.com/office/drawing/2014/main" id="{B7E860F8-2C91-4BE7-9231-722A772DD487}"/>
            </a:ext>
          </a:extLst>
        </xdr:cNvPr>
        <xdr:cNvSpPr txBox="1">
          <a:spLocks noChangeArrowheads="1"/>
        </xdr:cNvSpPr>
      </xdr:nvSpPr>
      <xdr:spPr bwMode="auto">
        <a:xfrm>
          <a:off x="58300620" y="1063752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7541"/>
    <xdr:sp macro="" textlink="">
      <xdr:nvSpPr>
        <xdr:cNvPr id="52" name="Text Box 15">
          <a:extLst>
            <a:ext uri="{FF2B5EF4-FFF2-40B4-BE49-F238E27FC236}">
              <a16:creationId xmlns="" xmlns:a16="http://schemas.microsoft.com/office/drawing/2014/main" id="{441AEBCF-D1D6-442C-B12F-0E26F5BAA102}"/>
            </a:ext>
          </a:extLst>
        </xdr:cNvPr>
        <xdr:cNvSpPr txBox="1">
          <a:spLocks noChangeArrowheads="1"/>
        </xdr:cNvSpPr>
      </xdr:nvSpPr>
      <xdr:spPr bwMode="auto">
        <a:xfrm>
          <a:off x="58300620" y="1063752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7541"/>
    <xdr:sp macro="" textlink="">
      <xdr:nvSpPr>
        <xdr:cNvPr id="53" name="Text Box 15">
          <a:extLst>
            <a:ext uri="{FF2B5EF4-FFF2-40B4-BE49-F238E27FC236}">
              <a16:creationId xmlns="" xmlns:a16="http://schemas.microsoft.com/office/drawing/2014/main" id="{18571E39-4AE1-42F9-950B-45AF18A3F66A}"/>
            </a:ext>
          </a:extLst>
        </xdr:cNvPr>
        <xdr:cNvSpPr txBox="1">
          <a:spLocks noChangeArrowheads="1"/>
        </xdr:cNvSpPr>
      </xdr:nvSpPr>
      <xdr:spPr bwMode="auto">
        <a:xfrm>
          <a:off x="58300620" y="1063752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7541"/>
    <xdr:sp macro="" textlink="">
      <xdr:nvSpPr>
        <xdr:cNvPr id="54" name="Text Box 15">
          <a:extLst>
            <a:ext uri="{FF2B5EF4-FFF2-40B4-BE49-F238E27FC236}">
              <a16:creationId xmlns="" xmlns:a16="http://schemas.microsoft.com/office/drawing/2014/main" id="{A054D484-B621-47B8-A8BA-6465F9F748BB}"/>
            </a:ext>
          </a:extLst>
        </xdr:cNvPr>
        <xdr:cNvSpPr txBox="1">
          <a:spLocks noChangeArrowheads="1"/>
        </xdr:cNvSpPr>
      </xdr:nvSpPr>
      <xdr:spPr bwMode="auto">
        <a:xfrm>
          <a:off x="58300620" y="1063752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55" name="Text Box 15">
          <a:extLst>
            <a:ext uri="{FF2B5EF4-FFF2-40B4-BE49-F238E27FC236}">
              <a16:creationId xmlns="" xmlns:a16="http://schemas.microsoft.com/office/drawing/2014/main" id="{ABF12E2E-119D-41F7-A3C5-DE1A9BE54F88}"/>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56" name="Text Box 15">
          <a:extLst>
            <a:ext uri="{FF2B5EF4-FFF2-40B4-BE49-F238E27FC236}">
              <a16:creationId xmlns="" xmlns:a16="http://schemas.microsoft.com/office/drawing/2014/main" id="{95000FBE-8FBE-4701-B601-70F8082F8FE1}"/>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57" name="Text Box 15">
          <a:extLst>
            <a:ext uri="{FF2B5EF4-FFF2-40B4-BE49-F238E27FC236}">
              <a16:creationId xmlns="" xmlns:a16="http://schemas.microsoft.com/office/drawing/2014/main" id="{B176C41A-CDF3-4ADF-A41F-05E064D26FE7}"/>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58" name="Text Box 15">
          <a:extLst>
            <a:ext uri="{FF2B5EF4-FFF2-40B4-BE49-F238E27FC236}">
              <a16:creationId xmlns="" xmlns:a16="http://schemas.microsoft.com/office/drawing/2014/main" id="{AE52A59F-0F8C-4F0D-9C32-FEE5E6B9F6D2}"/>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59" name="Text Box 15">
          <a:extLst>
            <a:ext uri="{FF2B5EF4-FFF2-40B4-BE49-F238E27FC236}">
              <a16:creationId xmlns="" xmlns:a16="http://schemas.microsoft.com/office/drawing/2014/main" id="{DCCDE9BF-96BA-478F-B47C-4D029DC708A8}"/>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7630" cy="112531"/>
    <xdr:sp macro="" textlink="">
      <xdr:nvSpPr>
        <xdr:cNvPr id="60" name="Text Box 15">
          <a:extLst>
            <a:ext uri="{FF2B5EF4-FFF2-40B4-BE49-F238E27FC236}">
              <a16:creationId xmlns="" xmlns:a16="http://schemas.microsoft.com/office/drawing/2014/main" id="{01F51AA3-9474-4C28-989A-B9FC6F7107BC}"/>
            </a:ext>
          </a:extLst>
        </xdr:cNvPr>
        <xdr:cNvSpPr txBox="1">
          <a:spLocks noChangeArrowheads="1"/>
        </xdr:cNvSpPr>
      </xdr:nvSpPr>
      <xdr:spPr bwMode="auto">
        <a:xfrm>
          <a:off x="58300620" y="1063752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444014"/>
    <xdr:sp macro="" textlink="">
      <xdr:nvSpPr>
        <xdr:cNvPr id="61" name="Text Box 15">
          <a:extLst>
            <a:ext uri="{FF2B5EF4-FFF2-40B4-BE49-F238E27FC236}">
              <a16:creationId xmlns="" xmlns:a16="http://schemas.microsoft.com/office/drawing/2014/main" id="{A3347E71-397D-46C3-B1CB-7281B5716C52}"/>
            </a:ext>
          </a:extLst>
        </xdr:cNvPr>
        <xdr:cNvSpPr txBox="1">
          <a:spLocks noChangeArrowheads="1"/>
        </xdr:cNvSpPr>
      </xdr:nvSpPr>
      <xdr:spPr bwMode="auto">
        <a:xfrm>
          <a:off x="54894480" y="106375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2" name="Text Box 16">
          <a:extLst>
            <a:ext uri="{FF2B5EF4-FFF2-40B4-BE49-F238E27FC236}">
              <a16:creationId xmlns="" xmlns:a16="http://schemas.microsoft.com/office/drawing/2014/main" id="{33E06166-BE86-4E7F-98CD-323C9A3564F4}"/>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3" name="Text Box 17">
          <a:extLst>
            <a:ext uri="{FF2B5EF4-FFF2-40B4-BE49-F238E27FC236}">
              <a16:creationId xmlns="" xmlns:a16="http://schemas.microsoft.com/office/drawing/2014/main" id="{94C7EE3A-EE72-4295-8D22-CB105D04FED4}"/>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4" name="Text Box 18">
          <a:extLst>
            <a:ext uri="{FF2B5EF4-FFF2-40B4-BE49-F238E27FC236}">
              <a16:creationId xmlns="" xmlns:a16="http://schemas.microsoft.com/office/drawing/2014/main" id="{189FD0CF-DFC5-4A31-9250-915927C05381}"/>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5" name="Text Box 19">
          <a:extLst>
            <a:ext uri="{FF2B5EF4-FFF2-40B4-BE49-F238E27FC236}">
              <a16:creationId xmlns="" xmlns:a16="http://schemas.microsoft.com/office/drawing/2014/main" id="{3A855680-7158-43AC-AAC6-8A2B0209E2C4}"/>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6" name="Text Box 16">
          <a:extLst>
            <a:ext uri="{FF2B5EF4-FFF2-40B4-BE49-F238E27FC236}">
              <a16:creationId xmlns="" xmlns:a16="http://schemas.microsoft.com/office/drawing/2014/main" id="{3562C4D8-458B-4321-A47A-F6C00EB7CC93}"/>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7" name="Text Box 17">
          <a:extLst>
            <a:ext uri="{FF2B5EF4-FFF2-40B4-BE49-F238E27FC236}">
              <a16:creationId xmlns="" xmlns:a16="http://schemas.microsoft.com/office/drawing/2014/main" id="{C652AD32-5F6F-41BB-8AEF-B890A3FD7436}"/>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8" name="Text Box 18">
          <a:extLst>
            <a:ext uri="{FF2B5EF4-FFF2-40B4-BE49-F238E27FC236}">
              <a16:creationId xmlns="" xmlns:a16="http://schemas.microsoft.com/office/drawing/2014/main" id="{33930103-894E-4D9F-9E2F-0E37D08B1572}"/>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171450"/>
    <xdr:sp macro="" textlink="">
      <xdr:nvSpPr>
        <xdr:cNvPr id="69" name="Text Box 19">
          <a:extLst>
            <a:ext uri="{FF2B5EF4-FFF2-40B4-BE49-F238E27FC236}">
              <a16:creationId xmlns="" xmlns:a16="http://schemas.microsoft.com/office/drawing/2014/main" id="{A6C3F9ED-BB16-4D62-836E-4C5DC2E6D858}"/>
            </a:ext>
          </a:extLst>
        </xdr:cNvPr>
        <xdr:cNvSpPr txBox="1">
          <a:spLocks noChangeArrowheads="1"/>
        </xdr:cNvSpPr>
      </xdr:nvSpPr>
      <xdr:spPr bwMode="auto">
        <a:xfrm>
          <a:off x="5489448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13</xdr:row>
      <xdr:rowOff>0</xdr:rowOff>
    </xdr:from>
    <xdr:ext cx="95250" cy="213632"/>
    <xdr:sp macro="" textlink="">
      <xdr:nvSpPr>
        <xdr:cNvPr id="70" name="Text Box 15">
          <a:extLst>
            <a:ext uri="{FF2B5EF4-FFF2-40B4-BE49-F238E27FC236}">
              <a16:creationId xmlns="" xmlns:a16="http://schemas.microsoft.com/office/drawing/2014/main" id="{5A0E5099-CCD4-4615-8B16-492445C9B070}"/>
            </a:ext>
          </a:extLst>
        </xdr:cNvPr>
        <xdr:cNvSpPr txBox="1">
          <a:spLocks noChangeArrowheads="1"/>
        </xdr:cNvSpPr>
      </xdr:nvSpPr>
      <xdr:spPr bwMode="auto">
        <a:xfrm>
          <a:off x="54894480" y="1063752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444014"/>
    <xdr:sp macro="" textlink="">
      <xdr:nvSpPr>
        <xdr:cNvPr id="71" name="Text Box 15">
          <a:extLst>
            <a:ext uri="{FF2B5EF4-FFF2-40B4-BE49-F238E27FC236}">
              <a16:creationId xmlns="" xmlns:a16="http://schemas.microsoft.com/office/drawing/2014/main" id="{AE98E54C-9031-442E-80DD-10EBE76CC77E}"/>
            </a:ext>
          </a:extLst>
        </xdr:cNvPr>
        <xdr:cNvSpPr txBox="1">
          <a:spLocks noChangeArrowheads="1"/>
        </xdr:cNvSpPr>
      </xdr:nvSpPr>
      <xdr:spPr bwMode="auto">
        <a:xfrm>
          <a:off x="58300620" y="106375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2" name="Text Box 16">
          <a:extLst>
            <a:ext uri="{FF2B5EF4-FFF2-40B4-BE49-F238E27FC236}">
              <a16:creationId xmlns="" xmlns:a16="http://schemas.microsoft.com/office/drawing/2014/main" id="{D4CAEF2B-C2D8-42BA-A27D-16FD6EAD928E}"/>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3" name="Text Box 17">
          <a:extLst>
            <a:ext uri="{FF2B5EF4-FFF2-40B4-BE49-F238E27FC236}">
              <a16:creationId xmlns="" xmlns:a16="http://schemas.microsoft.com/office/drawing/2014/main" id="{0381432B-1214-461C-ABEE-26BAE3F17EF7}"/>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4" name="Text Box 18">
          <a:extLst>
            <a:ext uri="{FF2B5EF4-FFF2-40B4-BE49-F238E27FC236}">
              <a16:creationId xmlns="" xmlns:a16="http://schemas.microsoft.com/office/drawing/2014/main" id="{C8C19409-42E9-4C8B-A29E-0E978135A37B}"/>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5" name="Text Box 19">
          <a:extLst>
            <a:ext uri="{FF2B5EF4-FFF2-40B4-BE49-F238E27FC236}">
              <a16:creationId xmlns="" xmlns:a16="http://schemas.microsoft.com/office/drawing/2014/main" id="{2A85871D-09E7-4AA0-917D-A8FE02AA6596}"/>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6" name="Text Box 16">
          <a:extLst>
            <a:ext uri="{FF2B5EF4-FFF2-40B4-BE49-F238E27FC236}">
              <a16:creationId xmlns="" xmlns:a16="http://schemas.microsoft.com/office/drawing/2014/main" id="{A24A3B60-E9EE-4EF8-AFED-B67DA00235AF}"/>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7" name="Text Box 17">
          <a:extLst>
            <a:ext uri="{FF2B5EF4-FFF2-40B4-BE49-F238E27FC236}">
              <a16:creationId xmlns="" xmlns:a16="http://schemas.microsoft.com/office/drawing/2014/main" id="{3B1F8D14-A713-4462-9EAB-292DFB46953D}"/>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8" name="Text Box 18">
          <a:extLst>
            <a:ext uri="{FF2B5EF4-FFF2-40B4-BE49-F238E27FC236}">
              <a16:creationId xmlns="" xmlns:a16="http://schemas.microsoft.com/office/drawing/2014/main" id="{BB87C5FE-6829-4B29-8ECB-905DBEAC58E3}"/>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171450"/>
    <xdr:sp macro="" textlink="">
      <xdr:nvSpPr>
        <xdr:cNvPr id="79" name="Text Box 19">
          <a:extLst>
            <a:ext uri="{FF2B5EF4-FFF2-40B4-BE49-F238E27FC236}">
              <a16:creationId xmlns="" xmlns:a16="http://schemas.microsoft.com/office/drawing/2014/main" id="{83F7F1CC-00D5-4CBC-A370-929493EA4ECD}"/>
            </a:ext>
          </a:extLst>
        </xdr:cNvPr>
        <xdr:cNvSpPr txBox="1">
          <a:spLocks noChangeArrowheads="1"/>
        </xdr:cNvSpPr>
      </xdr:nvSpPr>
      <xdr:spPr bwMode="auto">
        <a:xfrm>
          <a:off x="58300620" y="1063752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13</xdr:row>
      <xdr:rowOff>0</xdr:rowOff>
    </xdr:from>
    <xdr:ext cx="95250" cy="213632"/>
    <xdr:sp macro="" textlink="">
      <xdr:nvSpPr>
        <xdr:cNvPr id="80" name="Text Box 15">
          <a:extLst>
            <a:ext uri="{FF2B5EF4-FFF2-40B4-BE49-F238E27FC236}">
              <a16:creationId xmlns="" xmlns:a16="http://schemas.microsoft.com/office/drawing/2014/main" id="{D490813D-78CE-48FB-A5D3-22F73908FE41}"/>
            </a:ext>
          </a:extLst>
        </xdr:cNvPr>
        <xdr:cNvSpPr txBox="1">
          <a:spLocks noChangeArrowheads="1"/>
        </xdr:cNvSpPr>
      </xdr:nvSpPr>
      <xdr:spPr bwMode="auto">
        <a:xfrm>
          <a:off x="58300620" y="1063752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AR/Archivos%20Rec/Seguiplan%202016/SEGUIMIENTO/PLAN%20INDICATIVO/Anexo-1%20Plan-Indicativo%20(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lcart-my.sharepoint.com/Dadis/2024/PROYECTO/ACTUALIZACIONES%20PROYECTO%20202413001001515%20%2009%202024%20ok/PTDGI02-F002%20-%20FORMATO%20DE%20ACTUALIZACI&#211;N%20PRESUPUESTAL%20DE%20PROYECTOS%20DE%20INVERSI&#211;N%202024-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correa/Desktop/SEGUIMIENTO%20PLAN%20DE%20ACCI&#211;N%20JUNIO%20AGOSTO%202024%20SP/SALUD%20INFANTIL-IRA-EDA-Seguimiento%20Plan%20de%20Acci&#243;n%20Institucional%2026082024%204-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correa/Desktop/SEGUIMIENTO%20PLAN%20DE%20ACCI&#211;N%20JUNIO%20AGOSTO%202024%20SP/PAI%20CORREGIDOSeguimiento%20Plan%20de%20Accio&#769;n%20Institucional%2026082024%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CONSOLIDADO/Seguimiento%20Plan%20de%20Acci&#243;n%20Institucional%20DAD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Seguimiento%20Plan%20de%20Acci&#243;n%20Institucional%2026082024%20ASE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Seguimiento%20Plan%20de%20Acci&#243;n%20Institucional%2026082024%20Prest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PAU/Seguimiento%20Plan%20de%20Acci&#243;n%20Institucional%2026082024%20promo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CRUED/Seguimiento%20Plan%20de%20Acci&#243;n%20Institucional%20CRUED%202608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matriz%20Plan%20de%20Acci&#243;n%20Institucional%202025-%20VIGILANCIA%20Y%20CONTROL%20(1)%20OK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refreshError="1"/>
      <sheetData sheetId="2">
        <row r="4">
          <cell r="C4" t="str">
            <v>1. Aumentar la cobertura de afiliación al Régimen Subsidiado en Salud en el área urbano del Distrito de Cartagena de Indias para alcanzar lo universalización  100%</v>
          </cell>
        </row>
        <row r="5">
          <cell r="C5" t="str">
            <v>2. Mejorar la oportunidad en la atención por consulta externa medica de mediano y alta complejidad a 10 Días.</v>
          </cell>
        </row>
        <row r="6">
          <cell r="C6" t="str">
            <v>3. Mantener lo oportunidad en lo atención por consulta externa de baja complejidad en 2 Días</v>
          </cell>
        </row>
        <row r="7">
          <cell r="C7" t="str">
            <v>4. Lograr que el 65% de la población se encuentren satisfecho con la calidad de los servicios de atención en salud</v>
          </cell>
        </row>
        <row r="8">
          <cell r="C8" t="str">
            <v xml:space="preserve">5. Aumentar o 60% de los prestadores de servicios de salud que mantengan de forma permanente los condiciones de habilitación, controlen el riesgo asociado a la prestación de los servicios de salud, brinden seguridad a sus usuarios y mejoren continuamente </v>
          </cell>
        </row>
        <row r="9">
          <cell r="C9" t="str">
            <v>6. Lograr que el 90% de establecimientos farmacéuticos alcancen concepto favorable al cumplimiento de las condiciones sanitarias establecidas en la normatividad</v>
          </cell>
        </row>
        <row r="10">
          <cell r="C10" t="str">
            <v>7. Mantener el 100% de cobertura en generación de estadísticas vitales por medio de la WEB.</v>
          </cell>
        </row>
        <row r="11">
          <cell r="C11" t="str">
            <v>8. Intervenir oportunamente el 100% de los eventos de interés en salud pública notificados según lineamientos nacionales</v>
          </cell>
        </row>
        <row r="12">
          <cell r="C12" t="str">
            <v>9. Lograr que el 100% de las aseguradoras del Distrito de Cartagena tengan implementado modelo de atención en salud basado en la estrategia de Atención Primaria en salud</v>
          </cell>
        </row>
        <row r="13">
          <cell r="C13" t="str">
            <v>10. Lograr que el 100% de las aseguradoras del Distrito de Cartagena tengan la programación de actividades preventivas en salud (acciones de protección específica y detección temprana).</v>
          </cell>
        </row>
        <row r="14">
          <cell r="C14" t="str">
            <v>11. Lograr aumentar al 100% de EPS e IPS públicas, implementen la atención diferencial con poblaciones vulnerables</v>
          </cell>
        </row>
        <row r="15">
          <cell r="C15" t="str">
            <v>12. Aumentar la gestión de respuesta al 100% de los no conformidades relacionados con lo atención en salud al DADIS expresadas por los usuarios del SGSSS</v>
          </cell>
        </row>
        <row r="16">
          <cell r="C16" t="str">
            <v>13. Disminuir la tosa de mortalidad infantil o menos de 10,8 por mil nacidos vivos</v>
          </cell>
        </row>
        <row r="17">
          <cell r="C17" t="str">
            <v>14. Mantener el índice de Riesgo de Calidad del Aguo (IRCA) igual o interior al 5%</v>
          </cell>
        </row>
        <row r="18">
          <cell r="C18" t="str">
            <v>15. Mantener índice Riesgo por Abastecimiento de Agua (IRABA) igual o inferior al 25%</v>
          </cell>
        </row>
        <row r="19">
          <cell r="C19" t="str">
            <v>16. Lograr que el 80% de Establecimientos de Interés Sanitarios abiertos al público alcancen concepto sanitario favorable</v>
          </cell>
        </row>
        <row r="20">
          <cell r="C20" t="str">
            <v>17. Tasa de mortalidad por rabia humana</v>
          </cell>
        </row>
        <row r="21">
          <cell r="C21" t="str">
            <v>18. Porcentaje de supervivencia por cáncer infantil</v>
          </cell>
        </row>
        <row r="22">
          <cell r="C22" t="str">
            <v>19. Lograr que el 65%de las personas se mantengan sin enfermedad renal crónico o en estadio 1 y 2 o pesar de tener enfermedades precursoras (Hipertensión y diabetes</v>
          </cell>
        </row>
        <row r="23">
          <cell r="C23" t="str">
            <v>20. Mantener el logro del índice de caries dentales (COP) menor a 2.3 en menores de doce (12) años</v>
          </cell>
        </row>
        <row r="24">
          <cell r="C24" t="str">
            <v>21. Garantizar lo atención al 100% de los defectos refractivos en niños entre 2 y 8 años identificados</v>
          </cell>
        </row>
        <row r="25">
          <cell r="C25" t="str">
            <v>22. Garantizar la atención al 100% de los niños de alto riesgo de 0 o 12 años  identificados con hipoacusia</v>
          </cell>
        </row>
        <row r="26">
          <cell r="C26" t="str">
            <v>23. Garantizar la atención al 100% de los niños de alto riesgo de 0 o 12 años  identificados con hipoacusia</v>
          </cell>
        </row>
        <row r="27">
          <cell r="C27" t="str">
            <v>24. Mantener la Tasa de mortalidad por suicidio por debajo de 3.8 por 100.000 habitantes</v>
          </cell>
        </row>
        <row r="28">
          <cell r="C28" t="str">
            <v>25. Vigilar que el 100% de las instituciones de atención a lo drogadicción habilitados apliquen protocolos de tratamiento de consumo de sustancias psicoactivas o los casos notificados</v>
          </cell>
        </row>
        <row r="29">
          <cell r="C29" t="str">
            <v>26. Incrementar A 3 meses la duración medio de la lactancia materna en menores de 6 meses</v>
          </cell>
        </row>
        <row r="30">
          <cell r="C30" t="str">
            <v>27. Mantener por debajo de 5,4 % la desnutrición global (bajo peso para la edad) en menores de 5 años</v>
          </cell>
        </row>
        <row r="31">
          <cell r="C31" t="str">
            <v>28. Mantener en menos de 8.23% la proporción de bajo peso al nacer</v>
          </cell>
        </row>
        <row r="32">
          <cell r="C32" t="str">
            <v>29. Lograr que el 80% de los establecimientos de alimentos y bebidas alcohólicas alcancen concepto favorable al cumplimiento de los condiciones sanitarias establecidas en la normatividad</v>
          </cell>
        </row>
        <row r="33">
          <cell r="C33" t="str">
            <v>30. Disminuir ol 2% la trasmisión materno infantil del VIH, sobre el número de niños expuestos</v>
          </cell>
        </row>
        <row r="34">
          <cell r="C34" t="str">
            <v>31. Mantener la incidencia de infección del VIH en menos de 1%</v>
          </cell>
        </row>
        <row r="35">
          <cell r="C35" t="str">
            <v>32. Disminuir la proporción de adolescentes embarazadas al 19%</v>
          </cell>
        </row>
        <row r="36">
          <cell r="C36" t="str">
            <v>33. Disminuir la mortalidad materna a 31,2 X 100.000 nacidos vivos</v>
          </cell>
        </row>
        <row r="37">
          <cell r="C37" t="str">
            <v>34. Mantener la meta de eliminación de la lepra como enfermedad en salud pública en menos de 1 caso X 10.000 habitante</v>
          </cell>
        </row>
        <row r="38">
          <cell r="C38" t="str">
            <v>35. Disminuirla tasa de mortalidad por tuberculosis a 1,96 x 100.000</v>
          </cell>
        </row>
        <row r="39">
          <cell r="C39" t="str">
            <v>36. Lograr Coberturas de vacunación del 95% en niños y niños menores de un año</v>
          </cell>
        </row>
        <row r="40">
          <cell r="C40" t="str">
            <v>37. Lograr Coberturas de vacunación del 95% en niños y niñas  de un año</v>
          </cell>
        </row>
        <row r="41">
          <cell r="C41" t="str">
            <v>38. DISMINUIR LA LETALIDAD POR DENGUE A MENOS DEL 2% EN EL DISTRITO</v>
          </cell>
        </row>
        <row r="42">
          <cell r="C42" t="str">
            <v>39. DISMINUIR LA TASA DE MORTALIDAD POR IRA ENMENORESDE 5 AÑOS a 15X100.000</v>
          </cell>
        </row>
        <row r="43">
          <cell r="C43" t="str">
            <v>40. Reducir a niveles menores a 1 por cada 100.000 habitantes la mortalidad por urgencias, emergencias y desastres.</v>
          </cell>
        </row>
        <row r="44">
          <cell r="C44" t="str">
            <v>41. 25% de la población del sector informal de la economía con acciones de promoción de la salud y prevención de riesgos laborales</v>
          </cell>
        </row>
        <row r="45">
          <cell r="C45" t="str">
            <v>42. Disminuir a 6% la tasa de accidentalidad en el trabajo en el Distrito</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 xml:space="preserve"> </v>
          </cell>
        </row>
        <row r="52">
          <cell r="C52" t="str">
            <v xml:space="preserve"> </v>
          </cell>
        </row>
        <row r="53">
          <cell r="C53" t="str">
            <v xml:space="preserve"> </v>
          </cell>
        </row>
      </sheetData>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es_presentados_OCAD"/>
      <sheetName val="PRESUPUESTO"/>
      <sheetName val="Hoja1"/>
      <sheetName val="CONTROL DE CAMBIOS"/>
      <sheetName val="Tipo_Compromiso"/>
      <sheetName val="Hoj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27">
          <cell r="E27" t="str">
            <v>Reducir la razón de mortalidad materna (a 42 días) a 32 por cada 100.000 nacidos vivos</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30">
          <cell r="E30" t="str">
            <v>Lograr un 95% de cobertura útil de vacunación de biológicos trazadores en el Distrito de Cartagena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 val="Hoja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MS 365" id="{CA86F7DF-DC3A-40E2-A882-15B54A2D8867}" userId="S::ms365dadis2@cartagena.gov.co::4f10c9ed-d5c0-4f58-8207-305921934fb0"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76" dT="2024-09-11T22:19:18.59" personId="{CA86F7DF-DC3A-40E2-A882-15B54A2D8867}" id="{964C7181-0F0F-40AE-A846-95D38AA4CE18}">
    <text>VISITAS DE ENERO A JUNIO 2024</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000"/>
  <sheetViews>
    <sheetView topLeftCell="A63" zoomScale="82" zoomScaleNormal="82" workbookViewId="0">
      <selection activeCell="B48" sqref="B48:H48"/>
    </sheetView>
  </sheetViews>
  <sheetFormatPr baseColWidth="10" defaultColWidth="10.8984375" defaultRowHeight="15" customHeight="1"/>
  <cols>
    <col min="1" max="1" width="34.09765625" style="3" customWidth="1"/>
    <col min="2" max="2" width="10.8984375" style="1"/>
    <col min="3" max="3" width="28.19921875" style="1" customWidth="1"/>
    <col min="4" max="4" width="21.19921875" style="1" customWidth="1"/>
    <col min="5" max="5" width="19.19921875" style="1" customWidth="1"/>
    <col min="6" max="6" width="27.19921875" style="1" customWidth="1"/>
    <col min="7" max="7" width="17.19921875" style="1" customWidth="1"/>
    <col min="8" max="8" width="27.19921875" style="1" customWidth="1"/>
    <col min="9" max="9" width="15.19921875" style="1" customWidth="1"/>
    <col min="10" max="10" width="17.8984375" style="1" customWidth="1"/>
    <col min="11" max="11" width="19.19921875" style="1" customWidth="1"/>
    <col min="12" max="12" width="25.19921875" style="1" customWidth="1"/>
    <col min="13" max="13" width="20.69921875" style="1" customWidth="1"/>
    <col min="14" max="15" width="10.8984375" style="1"/>
    <col min="16" max="16" width="16.69921875" style="1" customWidth="1"/>
    <col min="17" max="17" width="20.19921875" style="1" customWidth="1"/>
    <col min="18" max="18" width="18.69921875" style="1" customWidth="1"/>
    <col min="19" max="19" width="22.8984375" style="1" customWidth="1"/>
    <col min="20" max="20" width="22.09765625" style="1" customWidth="1"/>
    <col min="21" max="21" width="25.19921875" style="1" customWidth="1"/>
    <col min="22" max="22" width="21.09765625" style="1" customWidth="1"/>
    <col min="23" max="23" width="19.09765625" style="1" customWidth="1"/>
    <col min="24" max="24" width="17.19921875" style="1" customWidth="1"/>
    <col min="25" max="26" width="16.19921875" style="1" customWidth="1"/>
    <col min="27" max="27" width="28.69921875" style="1" customWidth="1"/>
    <col min="28" max="28" width="19.19921875" style="1" customWidth="1"/>
    <col min="29" max="29" width="21.09765625" style="1" customWidth="1"/>
    <col min="30" max="30" width="21.8984375" style="1" customWidth="1"/>
    <col min="31" max="31" width="25.19921875" style="1" customWidth="1"/>
    <col min="32" max="32" width="22.19921875" style="1" customWidth="1"/>
    <col min="33" max="33" width="29.69921875" style="1" customWidth="1"/>
    <col min="34" max="34" width="18.69921875" style="1" customWidth="1"/>
    <col min="35" max="35" width="18.19921875" style="1" customWidth="1"/>
    <col min="36" max="36" width="22.19921875" style="1" customWidth="1"/>
    <col min="37" max="16384" width="10.8984375" style="1"/>
  </cols>
  <sheetData>
    <row r="1" spans="1:50" ht="54.75" customHeight="1">
      <c r="A1" s="1040" t="s">
        <v>0</v>
      </c>
      <c r="B1" s="1040"/>
      <c r="C1" s="1040"/>
      <c r="D1" s="1040"/>
      <c r="E1" s="1040"/>
      <c r="F1" s="1040"/>
      <c r="G1" s="1040"/>
      <c r="H1" s="1040"/>
    </row>
    <row r="2" spans="1:50" ht="33" customHeight="1">
      <c r="A2" s="1041" t="s">
        <v>1</v>
      </c>
      <c r="B2" s="1041"/>
      <c r="C2" s="1041"/>
      <c r="D2" s="1041"/>
      <c r="E2" s="1041"/>
      <c r="F2" s="1041"/>
      <c r="G2" s="1041"/>
      <c r="H2" s="1041"/>
      <c r="I2" s="2"/>
      <c r="J2" s="2"/>
      <c r="K2" s="2"/>
      <c r="L2" s="2"/>
      <c r="M2" s="2"/>
      <c r="N2" s="2"/>
      <c r="O2" s="2"/>
      <c r="P2" s="2"/>
      <c r="Q2" s="2"/>
      <c r="R2" s="2"/>
      <c r="S2" s="2"/>
      <c r="T2" s="2"/>
      <c r="U2" s="2"/>
      <c r="V2" s="2"/>
      <c r="W2" s="2"/>
      <c r="X2" s="2"/>
      <c r="Y2" s="2"/>
      <c r="Z2" s="2"/>
      <c r="AA2" s="30"/>
      <c r="AB2" s="30"/>
      <c r="AC2" s="30"/>
      <c r="AD2" s="30"/>
      <c r="AE2" s="30"/>
      <c r="AF2" s="30"/>
      <c r="AG2" s="31"/>
      <c r="AH2" s="31"/>
      <c r="AI2" s="31"/>
      <c r="AJ2" s="31"/>
      <c r="AK2" s="31"/>
      <c r="AL2" s="31"/>
      <c r="AM2" s="31"/>
      <c r="AN2" s="31"/>
      <c r="AO2" s="31"/>
      <c r="AP2" s="31"/>
      <c r="AQ2" s="2"/>
      <c r="AR2" s="2"/>
      <c r="AS2" s="2"/>
      <c r="AT2" s="2"/>
      <c r="AU2" s="2"/>
      <c r="AV2" s="2"/>
      <c r="AW2" s="2"/>
      <c r="AX2" s="2"/>
    </row>
    <row r="3" spans="1:50" ht="48" customHeight="1">
      <c r="A3" s="32" t="s">
        <v>2</v>
      </c>
      <c r="B3" s="1042" t="s">
        <v>3</v>
      </c>
      <c r="C3" s="1042"/>
      <c r="D3" s="1042"/>
      <c r="E3" s="1042"/>
      <c r="F3" s="1042"/>
      <c r="G3" s="1042"/>
      <c r="H3" s="1042"/>
    </row>
    <row r="4" spans="1:50" ht="48" customHeight="1">
      <c r="A4" s="32" t="s">
        <v>4</v>
      </c>
      <c r="B4" s="1043" t="s">
        <v>5</v>
      </c>
      <c r="C4" s="1044"/>
      <c r="D4" s="1044"/>
      <c r="E4" s="1044"/>
      <c r="F4" s="1044"/>
      <c r="G4" s="1044"/>
      <c r="H4" s="1045"/>
    </row>
    <row r="5" spans="1:50" ht="31.5" customHeight="1">
      <c r="A5" s="32" t="s">
        <v>6</v>
      </c>
      <c r="B5" s="1042" t="s">
        <v>7</v>
      </c>
      <c r="C5" s="1042"/>
      <c r="D5" s="1042"/>
      <c r="E5" s="1042"/>
      <c r="F5" s="1042"/>
      <c r="G5" s="1042"/>
      <c r="H5" s="1042"/>
    </row>
    <row r="6" spans="1:50" ht="40.5" customHeight="1">
      <c r="A6" s="32" t="s">
        <v>8</v>
      </c>
      <c r="B6" s="1043" t="s">
        <v>9</v>
      </c>
      <c r="C6" s="1044"/>
      <c r="D6" s="1044"/>
      <c r="E6" s="1044"/>
      <c r="F6" s="1044"/>
      <c r="G6" s="1044"/>
      <c r="H6" s="1045"/>
    </row>
    <row r="7" spans="1:50" ht="41.1" customHeight="1">
      <c r="A7" s="32" t="s">
        <v>10</v>
      </c>
      <c r="B7" s="1042" t="s">
        <v>11</v>
      </c>
      <c r="C7" s="1042"/>
      <c r="D7" s="1042"/>
      <c r="E7" s="1042"/>
      <c r="F7" s="1042"/>
      <c r="G7" s="1042"/>
      <c r="H7" s="1042"/>
    </row>
    <row r="8" spans="1:50" ht="48.9" customHeight="1">
      <c r="A8" s="32" t="s">
        <v>12</v>
      </c>
      <c r="B8" s="1042" t="s">
        <v>13</v>
      </c>
      <c r="C8" s="1042"/>
      <c r="D8" s="1042"/>
      <c r="E8" s="1042"/>
      <c r="F8" s="1042"/>
      <c r="G8" s="1042"/>
      <c r="H8" s="1042"/>
    </row>
    <row r="9" spans="1:50" ht="48.9" customHeight="1">
      <c r="A9" s="32" t="s">
        <v>14</v>
      </c>
      <c r="B9" s="1043" t="s">
        <v>15</v>
      </c>
      <c r="C9" s="1044"/>
      <c r="D9" s="1044"/>
      <c r="E9" s="1044"/>
      <c r="F9" s="1044"/>
      <c r="G9" s="1044"/>
      <c r="H9" s="1045"/>
    </row>
    <row r="10" spans="1:50" ht="30">
      <c r="A10" s="32" t="s">
        <v>16</v>
      </c>
      <c r="B10" s="1042" t="s">
        <v>17</v>
      </c>
      <c r="C10" s="1042"/>
      <c r="D10" s="1042"/>
      <c r="E10" s="1042"/>
      <c r="F10" s="1042"/>
      <c r="G10" s="1042"/>
      <c r="H10" s="1042"/>
    </row>
    <row r="11" spans="1:50" ht="30">
      <c r="A11" s="32" t="s">
        <v>18</v>
      </c>
      <c r="B11" s="1042" t="s">
        <v>19</v>
      </c>
      <c r="C11" s="1042"/>
      <c r="D11" s="1042"/>
      <c r="E11" s="1042"/>
      <c r="F11" s="1042"/>
      <c r="G11" s="1042"/>
      <c r="H11" s="1042"/>
    </row>
    <row r="12" spans="1:50" ht="33.9" customHeight="1">
      <c r="A12" s="32" t="s">
        <v>20</v>
      </c>
      <c r="B12" s="1042" t="s">
        <v>21</v>
      </c>
      <c r="C12" s="1042"/>
      <c r="D12" s="1042"/>
      <c r="E12" s="1042"/>
      <c r="F12" s="1042"/>
      <c r="G12" s="1042"/>
      <c r="H12" s="1042"/>
    </row>
    <row r="13" spans="1:50" ht="30">
      <c r="A13" s="32" t="s">
        <v>22</v>
      </c>
      <c r="B13" s="1042" t="s">
        <v>23</v>
      </c>
      <c r="C13" s="1042"/>
      <c r="D13" s="1042"/>
      <c r="E13" s="1042"/>
      <c r="F13" s="1042"/>
      <c r="G13" s="1042"/>
      <c r="H13" s="1042"/>
    </row>
    <row r="14" spans="1:50" ht="30">
      <c r="A14" s="32" t="s">
        <v>24</v>
      </c>
      <c r="B14" s="1042" t="s">
        <v>25</v>
      </c>
      <c r="C14" s="1042"/>
      <c r="D14" s="1042"/>
      <c r="E14" s="1042"/>
      <c r="F14" s="1042"/>
      <c r="G14" s="1042"/>
      <c r="H14" s="1042"/>
    </row>
    <row r="15" spans="1:50" ht="44.1" customHeight="1">
      <c r="A15" s="32" t="s">
        <v>26</v>
      </c>
      <c r="B15" s="1042" t="s">
        <v>27</v>
      </c>
      <c r="C15" s="1042"/>
      <c r="D15" s="1042"/>
      <c r="E15" s="1042"/>
      <c r="F15" s="1042"/>
      <c r="G15" s="1042"/>
      <c r="H15" s="1042"/>
    </row>
    <row r="16" spans="1:50" ht="60">
      <c r="A16" s="32" t="s">
        <v>28</v>
      </c>
      <c r="B16" s="1042" t="s">
        <v>29</v>
      </c>
      <c r="C16" s="1042"/>
      <c r="D16" s="1042"/>
      <c r="E16" s="1042"/>
      <c r="F16" s="1042"/>
      <c r="G16" s="1042"/>
      <c r="H16" s="1042"/>
    </row>
    <row r="17" spans="1:8" ht="58.5" customHeight="1">
      <c r="A17" s="32" t="s">
        <v>30</v>
      </c>
      <c r="B17" s="1042" t="s">
        <v>31</v>
      </c>
      <c r="C17" s="1042"/>
      <c r="D17" s="1042"/>
      <c r="E17" s="1042"/>
      <c r="F17" s="1042"/>
      <c r="G17" s="1042"/>
      <c r="H17" s="1042"/>
    </row>
    <row r="18" spans="1:8" ht="48" customHeight="1">
      <c r="A18" s="32" t="s">
        <v>32</v>
      </c>
      <c r="B18" s="1042" t="s">
        <v>33</v>
      </c>
      <c r="C18" s="1042"/>
      <c r="D18" s="1042"/>
      <c r="E18" s="1042"/>
      <c r="F18" s="1042"/>
      <c r="G18" s="1042"/>
      <c r="H18" s="1042"/>
    </row>
    <row r="19" spans="1:8" ht="30" customHeight="1">
      <c r="A19" s="1046"/>
      <c r="B19" s="1047"/>
      <c r="C19" s="1047"/>
      <c r="D19" s="1047"/>
      <c r="E19" s="1047"/>
      <c r="F19" s="1047"/>
      <c r="G19" s="1047"/>
      <c r="H19" s="1048"/>
    </row>
    <row r="20" spans="1:8" ht="37.5" customHeight="1">
      <c r="A20" s="1041" t="s">
        <v>34</v>
      </c>
      <c r="B20" s="1041"/>
      <c r="C20" s="1041"/>
      <c r="D20" s="1041"/>
      <c r="E20" s="1041"/>
      <c r="F20" s="1041"/>
      <c r="G20" s="1041"/>
      <c r="H20" s="1041"/>
    </row>
    <row r="21" spans="1:8" ht="117" customHeight="1">
      <c r="A21" s="1049" t="s">
        <v>35</v>
      </c>
      <c r="B21" s="1049"/>
      <c r="C21" s="1049"/>
      <c r="D21" s="1049"/>
      <c r="E21" s="1049"/>
      <c r="F21" s="1049"/>
      <c r="G21" s="1049"/>
      <c r="H21" s="1049"/>
    </row>
    <row r="22" spans="1:8" ht="117" customHeight="1">
      <c r="A22" s="32" t="s">
        <v>10</v>
      </c>
      <c r="B22" s="1042" t="s">
        <v>11</v>
      </c>
      <c r="C22" s="1042"/>
      <c r="D22" s="1042"/>
      <c r="E22" s="1042"/>
      <c r="F22" s="1042"/>
      <c r="G22" s="1042"/>
      <c r="H22" s="1042"/>
    </row>
    <row r="23" spans="1:8" ht="166.5" customHeight="1">
      <c r="A23" s="32" t="s">
        <v>36</v>
      </c>
      <c r="B23" s="1049" t="s">
        <v>37</v>
      </c>
      <c r="C23" s="1049"/>
      <c r="D23" s="1049"/>
      <c r="E23" s="1049"/>
      <c r="F23" s="1049"/>
      <c r="G23" s="1049"/>
      <c r="H23" s="1049"/>
    </row>
    <row r="24" spans="1:8" ht="69.75" customHeight="1">
      <c r="A24" s="32" t="s">
        <v>38</v>
      </c>
      <c r="B24" s="1049" t="s">
        <v>39</v>
      </c>
      <c r="C24" s="1049"/>
      <c r="D24" s="1049"/>
      <c r="E24" s="1049"/>
      <c r="F24" s="1049"/>
      <c r="G24" s="1049"/>
      <c r="H24" s="1049"/>
    </row>
    <row r="25" spans="1:8" ht="60" customHeight="1">
      <c r="A25" s="32" t="s">
        <v>40</v>
      </c>
      <c r="B25" s="1049" t="s">
        <v>41</v>
      </c>
      <c r="C25" s="1049"/>
      <c r="D25" s="1049"/>
      <c r="E25" s="1049"/>
      <c r="F25" s="1049"/>
      <c r="G25" s="1049"/>
      <c r="H25" s="1049"/>
    </row>
    <row r="26" spans="1:8" ht="24.75" customHeight="1">
      <c r="A26" s="33" t="s">
        <v>42</v>
      </c>
      <c r="B26" s="1050" t="s">
        <v>43</v>
      </c>
      <c r="C26" s="1050"/>
      <c r="D26" s="1050"/>
      <c r="E26" s="1050"/>
      <c r="F26" s="1050"/>
      <c r="G26" s="1050"/>
      <c r="H26" s="1050"/>
    </row>
    <row r="27" spans="1:8" ht="26.25" customHeight="1">
      <c r="A27" s="33" t="s">
        <v>44</v>
      </c>
      <c r="B27" s="1050" t="s">
        <v>45</v>
      </c>
      <c r="C27" s="1050"/>
      <c r="D27" s="1050"/>
      <c r="E27" s="1050"/>
      <c r="F27" s="1050"/>
      <c r="G27" s="1050"/>
      <c r="H27" s="1050"/>
    </row>
    <row r="28" spans="1:8" ht="28.5" customHeight="1">
      <c r="A28" s="32" t="s">
        <v>48</v>
      </c>
      <c r="B28" s="1049" t="s">
        <v>49</v>
      </c>
      <c r="C28" s="1049"/>
      <c r="D28" s="1049"/>
      <c r="E28" s="1049"/>
      <c r="F28" s="1049"/>
      <c r="G28" s="1049"/>
      <c r="H28" s="1049"/>
    </row>
    <row r="29" spans="1:8" ht="53.25" customHeight="1">
      <c r="A29" s="32" t="s">
        <v>50</v>
      </c>
      <c r="B29" s="1051" t="s">
        <v>51</v>
      </c>
      <c r="C29" s="1052"/>
      <c r="D29" s="1052"/>
      <c r="E29" s="1052"/>
      <c r="F29" s="1052"/>
      <c r="G29" s="1052"/>
      <c r="H29" s="1053"/>
    </row>
    <row r="30" spans="1:8" ht="45" customHeight="1">
      <c r="A30" s="32" t="s">
        <v>52</v>
      </c>
      <c r="B30" s="1051" t="s">
        <v>53</v>
      </c>
      <c r="C30" s="1052"/>
      <c r="D30" s="1052"/>
      <c r="E30" s="1052"/>
      <c r="F30" s="1052"/>
      <c r="G30" s="1052"/>
      <c r="H30" s="1053"/>
    </row>
    <row r="31" spans="1:8" ht="45" customHeight="1">
      <c r="A31" s="32" t="s">
        <v>54</v>
      </c>
      <c r="B31" s="1051" t="s">
        <v>55</v>
      </c>
      <c r="C31" s="1052"/>
      <c r="D31" s="1052"/>
      <c r="E31" s="1052"/>
      <c r="F31" s="1052"/>
      <c r="G31" s="1052"/>
      <c r="H31" s="1053"/>
    </row>
    <row r="32" spans="1:8" ht="45" customHeight="1">
      <c r="A32" s="33" t="s">
        <v>56</v>
      </c>
      <c r="B32" s="1049" t="s">
        <v>57</v>
      </c>
      <c r="C32" s="1049"/>
      <c r="D32" s="1049"/>
      <c r="E32" s="1049"/>
      <c r="F32" s="1049"/>
      <c r="G32" s="1049"/>
      <c r="H32" s="1049"/>
    </row>
    <row r="33" spans="1:8" ht="33" customHeight="1">
      <c r="A33" s="32" t="s">
        <v>46</v>
      </c>
      <c r="B33" s="1050" t="s">
        <v>47</v>
      </c>
      <c r="C33" s="1050"/>
      <c r="D33" s="1050"/>
      <c r="E33" s="1050"/>
      <c r="F33" s="1050"/>
      <c r="G33" s="1050"/>
      <c r="H33" s="1050"/>
    </row>
    <row r="34" spans="1:8" ht="33" customHeight="1">
      <c r="A34" s="1041" t="s">
        <v>480</v>
      </c>
      <c r="B34" s="1041"/>
      <c r="C34" s="1041"/>
      <c r="D34" s="1041"/>
      <c r="E34" s="1041"/>
      <c r="F34" s="1041"/>
      <c r="G34" s="1041"/>
      <c r="H34" s="1041"/>
    </row>
    <row r="35" spans="1:8" ht="57" customHeight="1">
      <c r="A35" s="1043" t="s">
        <v>481</v>
      </c>
      <c r="B35" s="1044"/>
      <c r="C35" s="1044"/>
      <c r="D35" s="1044"/>
      <c r="E35" s="1044"/>
      <c r="F35" s="1044"/>
      <c r="G35" s="1044"/>
      <c r="H35" s="1045"/>
    </row>
    <row r="36" spans="1:8" ht="34.5" customHeight="1">
      <c r="A36" s="32" t="s">
        <v>117</v>
      </c>
      <c r="B36" s="1049" t="s">
        <v>118</v>
      </c>
      <c r="C36" s="1049"/>
      <c r="D36" s="1049"/>
      <c r="E36" s="1049"/>
      <c r="F36" s="1049"/>
      <c r="G36" s="1049"/>
      <c r="H36" s="1049"/>
    </row>
    <row r="37" spans="1:8" ht="29.25" customHeight="1">
      <c r="A37" s="32" t="s">
        <v>119</v>
      </c>
      <c r="B37" s="1049" t="s">
        <v>120</v>
      </c>
      <c r="C37" s="1049"/>
      <c r="D37" s="1049"/>
      <c r="E37" s="1049"/>
      <c r="F37" s="1049"/>
      <c r="G37" s="1049"/>
      <c r="H37" s="1049"/>
    </row>
    <row r="38" spans="1:8" ht="42" customHeight="1">
      <c r="A38" s="34"/>
      <c r="B38" s="35"/>
      <c r="C38" s="35"/>
      <c r="D38" s="35"/>
      <c r="E38" s="35"/>
      <c r="F38" s="35"/>
      <c r="G38" s="35"/>
      <c r="H38" s="36"/>
    </row>
    <row r="39" spans="1:8" ht="42" customHeight="1">
      <c r="A39" s="1041" t="s">
        <v>58</v>
      </c>
      <c r="B39" s="1041"/>
      <c r="C39" s="1041"/>
      <c r="D39" s="1041"/>
      <c r="E39" s="1041"/>
      <c r="F39" s="1041"/>
      <c r="G39" s="1041"/>
      <c r="H39" s="1041"/>
    </row>
    <row r="40" spans="1:8" ht="42" customHeight="1">
      <c r="A40" s="32" t="s">
        <v>59</v>
      </c>
      <c r="B40" s="1049" t="s">
        <v>60</v>
      </c>
      <c r="C40" s="1049"/>
      <c r="D40" s="1049"/>
      <c r="E40" s="1049"/>
      <c r="F40" s="1049"/>
      <c r="G40" s="1049"/>
      <c r="H40" s="1049"/>
    </row>
    <row r="41" spans="1:8" ht="42" customHeight="1">
      <c r="A41" s="32" t="s">
        <v>61</v>
      </c>
      <c r="B41" s="1049" t="s">
        <v>62</v>
      </c>
      <c r="C41" s="1049"/>
      <c r="D41" s="1049"/>
      <c r="E41" s="1049"/>
      <c r="F41" s="1049"/>
      <c r="G41" s="1049"/>
      <c r="H41" s="1049"/>
    </row>
    <row r="42" spans="1:8" ht="85.5" customHeight="1">
      <c r="A42" s="32" t="s">
        <v>63</v>
      </c>
      <c r="B42" s="1049" t="s">
        <v>64</v>
      </c>
      <c r="C42" s="1049"/>
      <c r="D42" s="1049"/>
      <c r="E42" s="1049"/>
      <c r="F42" s="1049"/>
      <c r="G42" s="1049"/>
      <c r="H42" s="1049"/>
    </row>
    <row r="43" spans="1:8" ht="31.5" customHeight="1">
      <c r="A43" s="32" t="s">
        <v>65</v>
      </c>
      <c r="B43" s="1051" t="s">
        <v>66</v>
      </c>
      <c r="C43" s="1052"/>
      <c r="D43" s="1052"/>
      <c r="E43" s="1052"/>
      <c r="F43" s="1052"/>
      <c r="G43" s="1052"/>
      <c r="H43" s="1053"/>
    </row>
    <row r="44" spans="1:8" ht="15.75" customHeight="1">
      <c r="A44" s="32" t="s">
        <v>67</v>
      </c>
      <c r="B44" s="1051" t="s">
        <v>68</v>
      </c>
      <c r="C44" s="1052"/>
      <c r="D44" s="1052"/>
      <c r="E44" s="1052"/>
      <c r="F44" s="1052"/>
      <c r="G44" s="1052"/>
      <c r="H44" s="1053"/>
    </row>
    <row r="45" spans="1:8" ht="43.5" customHeight="1">
      <c r="A45" s="32" t="s">
        <v>69</v>
      </c>
      <c r="B45" s="1051" t="s">
        <v>70</v>
      </c>
      <c r="C45" s="1052"/>
      <c r="D45" s="1052"/>
      <c r="E45" s="1052"/>
      <c r="F45" s="1052"/>
      <c r="G45" s="1052"/>
      <c r="H45" s="1053"/>
    </row>
    <row r="46" spans="1:8" ht="40.5" customHeight="1">
      <c r="A46" s="37" t="s">
        <v>71</v>
      </c>
      <c r="B46" s="1031" t="s">
        <v>72</v>
      </c>
      <c r="C46" s="1031"/>
      <c r="D46" s="1031"/>
      <c r="E46" s="1031"/>
      <c r="F46" s="1031"/>
      <c r="G46" s="1031"/>
      <c r="H46" s="1031"/>
    </row>
    <row r="47" spans="1:8" ht="75.75" customHeight="1">
      <c r="A47" s="37" t="s">
        <v>477</v>
      </c>
      <c r="B47" s="1055" t="s">
        <v>482</v>
      </c>
      <c r="C47" s="1056"/>
      <c r="D47" s="1056"/>
      <c r="E47" s="1056"/>
      <c r="F47" s="1056"/>
      <c r="G47" s="1056"/>
      <c r="H47" s="1057"/>
    </row>
    <row r="48" spans="1:8" ht="41.25" customHeight="1">
      <c r="A48" s="37" t="s">
        <v>73</v>
      </c>
      <c r="B48" s="1031" t="s">
        <v>74</v>
      </c>
      <c r="C48" s="1031"/>
      <c r="D48" s="1031"/>
      <c r="E48" s="1031"/>
      <c r="F48" s="1031"/>
      <c r="G48" s="1031"/>
      <c r="H48" s="1031"/>
    </row>
    <row r="49" spans="1:10" ht="47.25" customHeight="1">
      <c r="A49" s="37" t="s">
        <v>75</v>
      </c>
      <c r="B49" s="1031" t="s">
        <v>76</v>
      </c>
      <c r="C49" s="1031"/>
      <c r="D49" s="1031"/>
      <c r="E49" s="1031"/>
      <c r="F49" s="1031"/>
      <c r="G49" s="1031"/>
      <c r="H49" s="1031"/>
    </row>
    <row r="50" spans="1:10" ht="57" customHeight="1">
      <c r="A50" s="37" t="s">
        <v>77</v>
      </c>
      <c r="B50" s="1031" t="s">
        <v>78</v>
      </c>
      <c r="C50" s="1031"/>
      <c r="D50" s="1031"/>
      <c r="E50" s="1031"/>
      <c r="F50" s="1031"/>
      <c r="G50" s="1031"/>
      <c r="H50" s="1031"/>
    </row>
    <row r="51" spans="1:10" ht="31.5" customHeight="1">
      <c r="A51" s="37" t="s">
        <v>79</v>
      </c>
      <c r="B51" s="1031" t="s">
        <v>80</v>
      </c>
      <c r="C51" s="1031"/>
      <c r="D51" s="1031"/>
      <c r="E51" s="1031"/>
      <c r="F51" s="1031"/>
      <c r="G51" s="1031"/>
      <c r="H51" s="1031"/>
    </row>
    <row r="52" spans="1:10" ht="70.5" customHeight="1">
      <c r="A52" s="38" t="s">
        <v>81</v>
      </c>
      <c r="B52" s="1032" t="s">
        <v>82</v>
      </c>
      <c r="C52" s="1032"/>
      <c r="D52" s="1032"/>
      <c r="E52" s="1032"/>
      <c r="F52" s="1032"/>
      <c r="G52" s="1032"/>
      <c r="H52" s="1032"/>
    </row>
    <row r="53" spans="1:10" ht="33.75" customHeight="1">
      <c r="A53" s="38" t="s">
        <v>83</v>
      </c>
      <c r="B53" s="1032" t="s">
        <v>84</v>
      </c>
      <c r="C53" s="1032"/>
      <c r="D53" s="1032"/>
      <c r="E53" s="1032"/>
      <c r="F53" s="1032"/>
      <c r="G53" s="1032"/>
      <c r="H53" s="1032"/>
    </row>
    <row r="54" spans="1:10" ht="32.25" customHeight="1">
      <c r="A54" s="38" t="s">
        <v>85</v>
      </c>
      <c r="B54" s="1032" t="s">
        <v>86</v>
      </c>
      <c r="C54" s="1032"/>
      <c r="D54" s="1032"/>
      <c r="E54" s="1032"/>
      <c r="F54" s="1032"/>
      <c r="G54" s="1032"/>
      <c r="H54" s="1032"/>
    </row>
    <row r="55" spans="1:10" ht="34.5" customHeight="1">
      <c r="A55" s="38" t="s">
        <v>87</v>
      </c>
      <c r="B55" s="1032" t="s">
        <v>88</v>
      </c>
      <c r="C55" s="1032"/>
      <c r="D55" s="1032"/>
      <c r="E55" s="1032"/>
      <c r="F55" s="1032"/>
      <c r="G55" s="1032"/>
      <c r="H55" s="1032"/>
    </row>
    <row r="56" spans="1:10" ht="60" customHeight="1">
      <c r="A56" s="38" t="s">
        <v>89</v>
      </c>
      <c r="B56" s="1032" t="s">
        <v>90</v>
      </c>
      <c r="C56" s="1032"/>
      <c r="D56" s="1032"/>
      <c r="E56" s="1032"/>
      <c r="F56" s="1032"/>
      <c r="G56" s="1032"/>
      <c r="H56" s="1032"/>
    </row>
    <row r="57" spans="1:10" ht="41.25" customHeight="1">
      <c r="A57" s="38" t="s">
        <v>91</v>
      </c>
      <c r="B57" s="1032" t="s">
        <v>92</v>
      </c>
      <c r="C57" s="1032"/>
      <c r="D57" s="1032"/>
      <c r="E57" s="1032"/>
      <c r="F57" s="1032"/>
      <c r="G57" s="1032"/>
      <c r="H57" s="1032"/>
      <c r="J57" s="1">
        <f>1100000/3000</f>
        <v>366.66666666666669</v>
      </c>
    </row>
    <row r="58" spans="1:10" ht="42" customHeight="1">
      <c r="A58" s="1037"/>
      <c r="B58" s="1037"/>
      <c r="C58" s="1037"/>
      <c r="D58" s="1037"/>
      <c r="E58" s="1037"/>
      <c r="F58" s="1037"/>
      <c r="G58" s="1037"/>
      <c r="H58" s="1038"/>
    </row>
    <row r="59" spans="1:10" ht="31.5" customHeight="1">
      <c r="A59" s="1039" t="s">
        <v>93</v>
      </c>
      <c r="B59" s="1039"/>
      <c r="C59" s="1039"/>
      <c r="D59" s="1039"/>
      <c r="E59" s="1039"/>
      <c r="F59" s="1039"/>
      <c r="G59" s="1039"/>
      <c r="H59" s="1039"/>
    </row>
    <row r="60" spans="1:10" ht="45.75" customHeight="1">
      <c r="A60" s="32" t="s">
        <v>94</v>
      </c>
      <c r="B60" s="1058" t="s">
        <v>95</v>
      </c>
      <c r="C60" s="1058"/>
      <c r="D60" s="1058"/>
      <c r="E60" s="1058"/>
      <c r="F60" s="1058"/>
      <c r="G60" s="1058"/>
      <c r="H60" s="1058"/>
    </row>
    <row r="61" spans="1:10" ht="30.75" customHeight="1">
      <c r="A61" s="32" t="s">
        <v>96</v>
      </c>
      <c r="B61" s="1033" t="s">
        <v>97</v>
      </c>
      <c r="C61" s="1033"/>
      <c r="D61" s="1033"/>
      <c r="E61" s="1033"/>
      <c r="F61" s="1033"/>
      <c r="G61" s="1033"/>
      <c r="H61" s="1033"/>
    </row>
    <row r="62" spans="1:10" ht="34.5" customHeight="1">
      <c r="A62" s="32" t="s">
        <v>98</v>
      </c>
      <c r="B62" s="1034" t="s">
        <v>99</v>
      </c>
      <c r="C62" s="1035"/>
      <c r="D62" s="1035"/>
      <c r="E62" s="1035"/>
      <c r="F62" s="1035"/>
      <c r="G62" s="1035"/>
      <c r="H62" s="1036"/>
    </row>
    <row r="63" spans="1:10" ht="39.75" customHeight="1">
      <c r="A63" s="32" t="s">
        <v>100</v>
      </c>
      <c r="B63" s="1049" t="s">
        <v>101</v>
      </c>
      <c r="C63" s="1049"/>
      <c r="D63" s="1049"/>
      <c r="E63" s="1049"/>
      <c r="F63" s="1049"/>
      <c r="G63" s="1049"/>
      <c r="H63" s="1049"/>
    </row>
    <row r="64" spans="1:10" ht="39.75" customHeight="1">
      <c r="A64" s="32" t="s">
        <v>102</v>
      </c>
      <c r="B64" s="1058" t="s">
        <v>103</v>
      </c>
      <c r="C64" s="1058"/>
      <c r="D64" s="1058"/>
      <c r="E64" s="1058"/>
      <c r="F64" s="1058"/>
      <c r="G64" s="1058"/>
      <c r="H64" s="1058"/>
    </row>
    <row r="65" spans="1:8" ht="42" customHeight="1">
      <c r="A65" s="32" t="s">
        <v>104</v>
      </c>
      <c r="B65" s="1058" t="s">
        <v>105</v>
      </c>
      <c r="C65" s="1058"/>
      <c r="D65" s="1058"/>
      <c r="E65" s="1058"/>
      <c r="F65" s="1058"/>
      <c r="G65" s="1058"/>
      <c r="H65" s="1058"/>
    </row>
    <row r="66" spans="1:8" ht="33.75" customHeight="1">
      <c r="A66" s="1059"/>
      <c r="B66" s="1059"/>
      <c r="C66" s="1059"/>
      <c r="D66" s="1059"/>
      <c r="E66" s="1059"/>
      <c r="F66" s="1059"/>
      <c r="G66" s="1059"/>
      <c r="H66" s="1059"/>
    </row>
    <row r="67" spans="1:8" ht="33" customHeight="1">
      <c r="A67" s="1039" t="s">
        <v>106</v>
      </c>
      <c r="B67" s="1039"/>
      <c r="C67" s="1039"/>
      <c r="D67" s="1039"/>
      <c r="E67" s="1039"/>
      <c r="F67" s="1039"/>
      <c r="G67" s="1039"/>
      <c r="H67" s="1039"/>
    </row>
    <row r="68" spans="1:8" ht="33.75" customHeight="1">
      <c r="A68" s="38" t="s">
        <v>107</v>
      </c>
      <c r="B68" s="1058" t="s">
        <v>108</v>
      </c>
      <c r="C68" s="1058"/>
      <c r="D68" s="1058"/>
      <c r="E68" s="1058"/>
      <c r="F68" s="1058"/>
      <c r="G68" s="1058"/>
      <c r="H68" s="1058"/>
    </row>
    <row r="69" spans="1:8" ht="152.25" customHeight="1">
      <c r="A69" s="38" t="s">
        <v>109</v>
      </c>
      <c r="B69" s="1058" t="s">
        <v>110</v>
      </c>
      <c r="C69" s="1058"/>
      <c r="D69" s="1058"/>
      <c r="E69" s="1058"/>
      <c r="F69" s="1058"/>
      <c r="G69" s="1058"/>
      <c r="H69" s="1058"/>
    </row>
    <row r="70" spans="1:8" ht="40.5" customHeight="1">
      <c r="A70" s="38" t="s">
        <v>111</v>
      </c>
      <c r="B70" s="1032" t="s">
        <v>112</v>
      </c>
      <c r="C70" s="1032"/>
      <c r="D70" s="1032"/>
      <c r="E70" s="1032"/>
      <c r="F70" s="1032"/>
      <c r="G70" s="1032"/>
      <c r="H70" s="1032"/>
    </row>
    <row r="71" spans="1:8" ht="55.5" customHeight="1">
      <c r="A71" s="38" t="s">
        <v>113</v>
      </c>
      <c r="B71" s="1058" t="s">
        <v>114</v>
      </c>
      <c r="C71" s="1058"/>
      <c r="D71" s="1058"/>
      <c r="E71" s="1058"/>
      <c r="F71" s="1058"/>
      <c r="G71" s="1058"/>
      <c r="H71" s="1058"/>
    </row>
    <row r="72" spans="1:8" ht="58.5" customHeight="1">
      <c r="A72" s="38" t="s">
        <v>115</v>
      </c>
      <c r="B72" s="1058" t="s">
        <v>116</v>
      </c>
      <c r="C72" s="1058"/>
      <c r="D72" s="1058"/>
      <c r="E72" s="1058"/>
      <c r="F72" s="1058"/>
      <c r="G72" s="1058"/>
      <c r="H72" s="1058"/>
    </row>
    <row r="73" spans="1:8" ht="54.75" customHeight="1">
      <c r="A73" s="1054"/>
      <c r="B73" s="1054"/>
      <c r="C73" s="1054"/>
      <c r="D73" s="1054"/>
      <c r="E73" s="1054"/>
      <c r="F73" s="1054"/>
      <c r="G73" s="1054"/>
      <c r="H73" s="1054"/>
    </row>
    <row r="74" spans="1:8" ht="15.75" customHeight="1"/>
    <row r="75" spans="1:8" ht="134.25" customHeight="1"/>
    <row r="76" spans="1:8" ht="64.5" customHeight="1"/>
    <row r="77" spans="1:8" ht="49.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40.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2">
    <mergeCell ref="A73:H73"/>
    <mergeCell ref="B46:H46"/>
    <mergeCell ref="B47:H47"/>
    <mergeCell ref="B48:H48"/>
    <mergeCell ref="B49:H49"/>
    <mergeCell ref="B72:H72"/>
    <mergeCell ref="B64:H64"/>
    <mergeCell ref="B65:H65"/>
    <mergeCell ref="B70:H70"/>
    <mergeCell ref="A66:H66"/>
    <mergeCell ref="A67:H67"/>
    <mergeCell ref="B68:H68"/>
    <mergeCell ref="B69:H69"/>
    <mergeCell ref="B60:H60"/>
    <mergeCell ref="B63:H63"/>
    <mergeCell ref="B71:H71"/>
    <mergeCell ref="B41:H41"/>
    <mergeCell ref="B42:H42"/>
    <mergeCell ref="B43:H43"/>
    <mergeCell ref="B44:H44"/>
    <mergeCell ref="B45:H45"/>
    <mergeCell ref="B36:H36"/>
    <mergeCell ref="B37:H37"/>
    <mergeCell ref="B40:H40"/>
    <mergeCell ref="A39:H39"/>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B61:H61"/>
    <mergeCell ref="B62:H62"/>
    <mergeCell ref="B55:H55"/>
    <mergeCell ref="B56:H56"/>
    <mergeCell ref="B57:H57"/>
    <mergeCell ref="A58:H58"/>
    <mergeCell ref="A59:H59"/>
    <mergeCell ref="B50:H50"/>
    <mergeCell ref="B51:H51"/>
    <mergeCell ref="B52:H52"/>
    <mergeCell ref="B53:H53"/>
    <mergeCell ref="B54:H54"/>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3"/>
  <sheetViews>
    <sheetView tabSelected="1" topLeftCell="M7" zoomScale="70" zoomScaleNormal="70" workbookViewId="0">
      <pane ySplit="1" topLeftCell="A36" activePane="bottomLeft" state="frozen"/>
      <selection activeCell="A7" sqref="A7"/>
      <selection pane="bottomLeft" activeCell="O40" sqref="O40"/>
    </sheetView>
  </sheetViews>
  <sheetFormatPr baseColWidth="10" defaultColWidth="12.59765625" defaultRowHeight="15" customHeight="1"/>
  <cols>
    <col min="1" max="1" width="32.09765625" customWidth="1"/>
    <col min="2" max="2" width="45.3984375" customWidth="1"/>
    <col min="3" max="4" width="22.3984375" customWidth="1"/>
    <col min="5" max="5" width="46.59765625" customWidth="1"/>
    <col min="6" max="6" width="23.69921875" customWidth="1"/>
    <col min="7" max="7" width="23.69921875" style="893" customWidth="1"/>
    <col min="8" max="8" width="38.19921875" customWidth="1"/>
    <col min="9" max="9" width="27.69921875" customWidth="1"/>
    <col min="10" max="10" width="31.09765625" customWidth="1"/>
    <col min="11" max="12" width="35.09765625" customWidth="1"/>
    <col min="13" max="13" width="26.8984375" customWidth="1"/>
    <col min="14" max="14" width="47.59765625" customWidth="1"/>
    <col min="15" max="15" width="27.3984375" customWidth="1"/>
    <col min="16" max="16" width="28.09765625" customWidth="1"/>
    <col min="17" max="18" width="30.09765625" customWidth="1"/>
    <col min="19" max="19" width="32.09765625" customWidth="1"/>
    <col min="20" max="20" width="27.3984375" customWidth="1"/>
    <col min="21" max="21" width="11.3984375" hidden="1" customWidth="1"/>
    <col min="22" max="26" width="11.3984375" customWidth="1"/>
    <col min="27" max="27" width="64.3984375" customWidth="1"/>
    <col min="28" max="28" width="18.19921875" bestFit="1" customWidth="1"/>
  </cols>
  <sheetData>
    <row r="1" spans="1:26" ht="26.25" customHeight="1">
      <c r="A1" s="1065"/>
      <c r="B1" s="1066"/>
      <c r="C1" s="1071" t="s">
        <v>121</v>
      </c>
      <c r="D1" s="1072"/>
      <c r="E1" s="1072"/>
      <c r="F1" s="1072"/>
      <c r="G1" s="1072"/>
      <c r="H1" s="1072"/>
      <c r="I1" s="1072"/>
      <c r="J1" s="1072"/>
      <c r="K1" s="1072"/>
      <c r="L1" s="1072"/>
      <c r="M1" s="1072"/>
      <c r="N1" s="1072"/>
      <c r="O1" s="1072"/>
      <c r="P1" s="1072"/>
      <c r="Q1" s="1072"/>
      <c r="R1" s="1061"/>
      <c r="S1" s="844" t="s">
        <v>122</v>
      </c>
      <c r="T1" s="845"/>
      <c r="U1" s="845"/>
      <c r="V1" s="845"/>
      <c r="W1" s="845"/>
      <c r="X1" s="845"/>
      <c r="Y1" s="845"/>
      <c r="Z1" s="845"/>
    </row>
    <row r="2" spans="1:26" ht="26.25" customHeight="1">
      <c r="A2" s="1067"/>
      <c r="B2" s="1068"/>
      <c r="C2" s="1071" t="s">
        <v>123</v>
      </c>
      <c r="D2" s="1072"/>
      <c r="E2" s="1072"/>
      <c r="F2" s="1072"/>
      <c r="G2" s="1072"/>
      <c r="H2" s="1072"/>
      <c r="I2" s="1072"/>
      <c r="J2" s="1072"/>
      <c r="K2" s="1072"/>
      <c r="L2" s="1072"/>
      <c r="M2" s="1072"/>
      <c r="N2" s="1072"/>
      <c r="O2" s="1072"/>
      <c r="P2" s="1072"/>
      <c r="Q2" s="1072"/>
      <c r="R2" s="1061"/>
      <c r="S2" s="844" t="s">
        <v>124</v>
      </c>
      <c r="T2" s="845"/>
      <c r="U2" s="845"/>
      <c r="V2" s="845"/>
      <c r="W2" s="845"/>
      <c r="X2" s="845"/>
      <c r="Y2" s="845"/>
      <c r="Z2" s="845"/>
    </row>
    <row r="3" spans="1:26" ht="26.25" customHeight="1">
      <c r="A3" s="1067"/>
      <c r="B3" s="1068"/>
      <c r="C3" s="1071" t="s">
        <v>125</v>
      </c>
      <c r="D3" s="1072"/>
      <c r="E3" s="1072"/>
      <c r="F3" s="1072"/>
      <c r="G3" s="1072"/>
      <c r="H3" s="1072"/>
      <c r="I3" s="1072"/>
      <c r="J3" s="1072"/>
      <c r="K3" s="1072"/>
      <c r="L3" s="1072"/>
      <c r="M3" s="1072"/>
      <c r="N3" s="1072"/>
      <c r="O3" s="1072"/>
      <c r="P3" s="1072"/>
      <c r="Q3" s="1072"/>
      <c r="R3" s="1061"/>
      <c r="S3" s="844" t="s">
        <v>126</v>
      </c>
      <c r="T3" s="845"/>
      <c r="U3" s="845"/>
      <c r="V3" s="845"/>
      <c r="W3" s="845"/>
      <c r="X3" s="845"/>
      <c r="Y3" s="845"/>
      <c r="Z3" s="845"/>
    </row>
    <row r="4" spans="1:26" ht="30.75" customHeight="1">
      <c r="A4" s="1069"/>
      <c r="B4" s="1070"/>
      <c r="C4" s="1071" t="s">
        <v>127</v>
      </c>
      <c r="D4" s="1072"/>
      <c r="E4" s="1072"/>
      <c r="F4" s="1072"/>
      <c r="G4" s="1072"/>
      <c r="H4" s="1072"/>
      <c r="I4" s="1072"/>
      <c r="J4" s="1072"/>
      <c r="K4" s="1072"/>
      <c r="L4" s="1072"/>
      <c r="M4" s="1072"/>
      <c r="N4" s="1072"/>
      <c r="O4" s="1072"/>
      <c r="P4" s="1072"/>
      <c r="Q4" s="1072"/>
      <c r="R4" s="1061"/>
      <c r="S4" s="844" t="s">
        <v>128</v>
      </c>
      <c r="T4" s="845"/>
      <c r="U4" s="845"/>
      <c r="V4" s="845"/>
      <c r="W4" s="845"/>
      <c r="X4" s="845"/>
      <c r="Y4" s="845"/>
      <c r="Z4" s="845"/>
    </row>
    <row r="5" spans="1:26" ht="26.25" customHeight="1">
      <c r="A5" s="1060" t="s">
        <v>129</v>
      </c>
      <c r="B5" s="1061"/>
      <c r="C5" s="846"/>
      <c r="D5" s="847"/>
      <c r="E5" s="847"/>
      <c r="F5" s="847"/>
      <c r="G5" s="847"/>
      <c r="H5" s="847"/>
      <c r="I5" s="847"/>
      <c r="J5" s="847"/>
      <c r="K5" s="847"/>
      <c r="L5" s="847"/>
      <c r="M5" s="847"/>
      <c r="N5" s="847"/>
      <c r="O5" s="848"/>
      <c r="P5" s="847"/>
      <c r="Q5" s="847"/>
      <c r="R5" s="847"/>
      <c r="S5" s="849"/>
      <c r="T5" s="845"/>
      <c r="U5" s="845"/>
      <c r="V5" s="845"/>
      <c r="W5" s="845"/>
      <c r="X5" s="845"/>
      <c r="Y5" s="845"/>
      <c r="Z5" s="845"/>
    </row>
    <row r="6" spans="1:26" ht="39" customHeight="1">
      <c r="A6" s="1062" t="s">
        <v>130</v>
      </c>
      <c r="B6" s="1063"/>
      <c r="C6" s="1063"/>
      <c r="D6" s="1063"/>
      <c r="E6" s="1063"/>
      <c r="F6" s="1063"/>
      <c r="G6" s="1063"/>
      <c r="H6" s="1063"/>
      <c r="I6" s="1063"/>
      <c r="J6" s="1063"/>
      <c r="K6" s="1063"/>
      <c r="L6" s="1063"/>
      <c r="M6" s="1063"/>
      <c r="N6" s="1063"/>
      <c r="O6" s="1063"/>
      <c r="P6" s="1063"/>
      <c r="Q6" s="1063"/>
      <c r="R6" s="1063"/>
      <c r="S6" s="1064"/>
      <c r="T6" s="845"/>
      <c r="U6" s="845"/>
      <c r="V6" s="845"/>
      <c r="W6" s="845"/>
      <c r="X6" s="845"/>
      <c r="Y6" s="845"/>
      <c r="Z6" s="845"/>
    </row>
    <row r="7" spans="1:26" ht="41.4">
      <c r="A7" s="850" t="s">
        <v>2</v>
      </c>
      <c r="B7" s="850" t="s">
        <v>4</v>
      </c>
      <c r="C7" s="851" t="s">
        <v>131</v>
      </c>
      <c r="D7" s="851" t="s">
        <v>132</v>
      </c>
      <c r="E7" s="850" t="s">
        <v>133</v>
      </c>
      <c r="F7" s="850" t="s">
        <v>134</v>
      </c>
      <c r="G7" s="850" t="s">
        <v>14</v>
      </c>
      <c r="H7" s="850" t="s">
        <v>16</v>
      </c>
      <c r="I7" s="850" t="s">
        <v>18</v>
      </c>
      <c r="J7" s="850" t="s">
        <v>135</v>
      </c>
      <c r="K7" s="850" t="s">
        <v>136</v>
      </c>
      <c r="L7" s="850" t="s">
        <v>137</v>
      </c>
      <c r="M7" s="850" t="s">
        <v>138</v>
      </c>
      <c r="N7" s="850" t="s">
        <v>28</v>
      </c>
      <c r="O7" s="852" t="s">
        <v>30</v>
      </c>
      <c r="P7" s="850" t="s">
        <v>139</v>
      </c>
      <c r="Q7" s="850" t="s">
        <v>140</v>
      </c>
      <c r="R7" s="850" t="s">
        <v>141</v>
      </c>
      <c r="S7" s="850" t="s">
        <v>142</v>
      </c>
      <c r="T7" s="853"/>
      <c r="U7" s="854"/>
      <c r="V7" s="854"/>
      <c r="W7" s="854"/>
      <c r="X7" s="854"/>
      <c r="Y7" s="854"/>
      <c r="Z7" s="854"/>
    </row>
    <row r="8" spans="1:26" ht="145.19999999999999" customHeight="1">
      <c r="A8" s="855" t="s">
        <v>318</v>
      </c>
      <c r="B8" s="42" t="s">
        <v>369</v>
      </c>
      <c r="C8" s="856" t="s">
        <v>209</v>
      </c>
      <c r="D8" s="855" t="s">
        <v>210</v>
      </c>
      <c r="E8" s="864" t="s">
        <v>211</v>
      </c>
      <c r="F8" s="856" t="s">
        <v>212</v>
      </c>
      <c r="G8" s="857" t="s">
        <v>311</v>
      </c>
      <c r="H8" s="856" t="s">
        <v>213</v>
      </c>
      <c r="I8" s="858" t="s">
        <v>315</v>
      </c>
      <c r="J8" s="859">
        <v>679555</v>
      </c>
      <c r="K8" s="856" t="s">
        <v>215</v>
      </c>
      <c r="L8" s="859">
        <v>5</v>
      </c>
      <c r="M8" s="856" t="s">
        <v>144</v>
      </c>
      <c r="N8" s="856" t="s">
        <v>214</v>
      </c>
      <c r="O8" s="859">
        <v>679555</v>
      </c>
      <c r="P8" s="859">
        <v>679555</v>
      </c>
      <c r="Q8" s="859">
        <v>679555</v>
      </c>
      <c r="R8" s="859">
        <v>679555</v>
      </c>
      <c r="S8" s="859">
        <v>679555</v>
      </c>
      <c r="T8" s="860"/>
      <c r="U8" s="860"/>
      <c r="V8" s="860"/>
      <c r="W8" s="860"/>
      <c r="X8" s="860"/>
      <c r="Y8" s="860"/>
      <c r="Z8" s="860"/>
    </row>
    <row r="9" spans="1:26" ht="55.2">
      <c r="A9" s="855" t="s">
        <v>318</v>
      </c>
      <c r="B9" s="861"/>
      <c r="C9" s="856" t="s">
        <v>209</v>
      </c>
      <c r="D9" s="855" t="s">
        <v>210</v>
      </c>
      <c r="E9" s="856" t="s">
        <v>216</v>
      </c>
      <c r="F9" s="856" t="s">
        <v>212</v>
      </c>
      <c r="G9" s="857" t="s">
        <v>311</v>
      </c>
      <c r="H9" s="856" t="s">
        <v>217</v>
      </c>
      <c r="I9" s="858" t="s">
        <v>315</v>
      </c>
      <c r="J9" s="862">
        <v>0</v>
      </c>
      <c r="K9" s="856" t="s">
        <v>219</v>
      </c>
      <c r="L9" s="862">
        <v>3</v>
      </c>
      <c r="M9" s="856" t="s">
        <v>144</v>
      </c>
      <c r="N9" s="856" t="s">
        <v>218</v>
      </c>
      <c r="O9" s="862">
        <v>20000</v>
      </c>
      <c r="P9" s="862">
        <v>5000</v>
      </c>
      <c r="Q9" s="862">
        <v>5000</v>
      </c>
      <c r="R9" s="862">
        <v>5000</v>
      </c>
      <c r="S9" s="862">
        <v>5000</v>
      </c>
      <c r="T9" s="860"/>
      <c r="U9" s="860" t="s">
        <v>143</v>
      </c>
      <c r="V9" s="860"/>
      <c r="W9" s="860"/>
      <c r="X9" s="860"/>
      <c r="Y9" s="860"/>
      <c r="Z9" s="860"/>
    </row>
    <row r="10" spans="1:26" ht="55.2">
      <c r="A10" s="25"/>
      <c r="B10" s="25"/>
      <c r="C10" s="25"/>
      <c r="D10" s="25"/>
      <c r="E10" s="25"/>
      <c r="F10" s="856" t="s">
        <v>212</v>
      </c>
      <c r="G10" s="857" t="s">
        <v>311</v>
      </c>
      <c r="H10" s="856" t="s">
        <v>221</v>
      </c>
      <c r="I10" s="858" t="s">
        <v>315</v>
      </c>
      <c r="J10" s="862">
        <v>142</v>
      </c>
      <c r="K10" s="856" t="s">
        <v>222</v>
      </c>
      <c r="L10" s="862">
        <v>3</v>
      </c>
      <c r="M10" s="856" t="s">
        <v>144</v>
      </c>
      <c r="N10" s="856" t="s">
        <v>316</v>
      </c>
      <c r="O10" s="862">
        <v>142</v>
      </c>
      <c r="P10" s="862">
        <v>142</v>
      </c>
      <c r="Q10" s="862">
        <v>142</v>
      </c>
      <c r="R10" s="862">
        <v>142</v>
      </c>
      <c r="S10" s="862">
        <v>142</v>
      </c>
      <c r="T10" s="860"/>
      <c r="U10" s="860" t="s">
        <v>144</v>
      </c>
      <c r="V10" s="860"/>
      <c r="W10" s="860"/>
      <c r="X10" s="860"/>
      <c r="Y10" s="860"/>
      <c r="Z10" s="860"/>
    </row>
    <row r="11" spans="1:26" ht="55.2">
      <c r="A11" s="25"/>
      <c r="B11" s="25"/>
      <c r="C11" s="25"/>
      <c r="D11" s="25"/>
      <c r="E11" s="25"/>
      <c r="F11" s="856" t="s">
        <v>212</v>
      </c>
      <c r="G11" s="857" t="s">
        <v>311</v>
      </c>
      <c r="H11" s="856" t="s">
        <v>319</v>
      </c>
      <c r="I11" s="858" t="s">
        <v>315</v>
      </c>
      <c r="J11" s="862">
        <v>3</v>
      </c>
      <c r="K11" s="856" t="s">
        <v>225</v>
      </c>
      <c r="L11" s="862">
        <v>2</v>
      </c>
      <c r="M11" s="856" t="s">
        <v>144</v>
      </c>
      <c r="N11" s="856" t="s">
        <v>224</v>
      </c>
      <c r="O11" s="862">
        <v>62</v>
      </c>
      <c r="P11" s="862">
        <v>62</v>
      </c>
      <c r="Q11" s="862">
        <v>62</v>
      </c>
      <c r="R11" s="862">
        <v>62</v>
      </c>
      <c r="S11" s="862">
        <v>62</v>
      </c>
      <c r="T11" s="860"/>
      <c r="U11" s="860"/>
      <c r="V11" s="860"/>
      <c r="W11" s="860"/>
      <c r="X11" s="860"/>
      <c r="Y11" s="860"/>
      <c r="Z11" s="860"/>
    </row>
    <row r="12" spans="1:26" ht="55.2">
      <c r="A12" s="25"/>
      <c r="B12" s="25"/>
      <c r="C12" s="25"/>
      <c r="D12" s="25"/>
      <c r="E12" s="25"/>
      <c r="F12" s="856" t="s">
        <v>212</v>
      </c>
      <c r="G12" s="857" t="s">
        <v>311</v>
      </c>
      <c r="H12" s="856" t="s">
        <v>227</v>
      </c>
      <c r="I12" s="858" t="s">
        <v>315</v>
      </c>
      <c r="J12" s="862">
        <v>31</v>
      </c>
      <c r="K12" s="856" t="s">
        <v>229</v>
      </c>
      <c r="L12" s="862">
        <v>3</v>
      </c>
      <c r="M12" s="856" t="s">
        <v>143</v>
      </c>
      <c r="N12" s="856" t="s">
        <v>228</v>
      </c>
      <c r="O12" s="862">
        <v>2</v>
      </c>
      <c r="P12" s="862">
        <v>0</v>
      </c>
      <c r="Q12" s="862">
        <v>1</v>
      </c>
      <c r="R12" s="862">
        <v>1</v>
      </c>
      <c r="S12" s="862">
        <v>0</v>
      </c>
      <c r="T12" s="860"/>
      <c r="U12" s="860"/>
      <c r="V12" s="860"/>
      <c r="W12" s="860"/>
      <c r="X12" s="860"/>
      <c r="Y12" s="860"/>
      <c r="Z12" s="860"/>
    </row>
    <row r="13" spans="1:26" ht="69">
      <c r="A13" s="25"/>
      <c r="B13" s="25"/>
      <c r="C13" s="25"/>
      <c r="D13" s="25"/>
      <c r="E13" s="25"/>
      <c r="F13" s="856" t="s">
        <v>212</v>
      </c>
      <c r="G13" s="857" t="s">
        <v>311</v>
      </c>
      <c r="H13" s="856" t="s">
        <v>231</v>
      </c>
      <c r="I13" s="858" t="s">
        <v>315</v>
      </c>
      <c r="J13" s="862">
        <v>0</v>
      </c>
      <c r="K13" s="856" t="s">
        <v>233</v>
      </c>
      <c r="L13" s="862">
        <v>3</v>
      </c>
      <c r="M13" s="856" t="s">
        <v>144</v>
      </c>
      <c r="N13" s="856" t="s">
        <v>232</v>
      </c>
      <c r="O13" s="862">
        <v>60</v>
      </c>
      <c r="P13" s="862">
        <v>15</v>
      </c>
      <c r="Q13" s="862">
        <v>15</v>
      </c>
      <c r="R13" s="862">
        <v>15</v>
      </c>
      <c r="S13" s="862">
        <v>15</v>
      </c>
      <c r="T13" s="860"/>
      <c r="U13" s="860"/>
      <c r="V13" s="860"/>
      <c r="W13" s="860"/>
      <c r="X13" s="860"/>
      <c r="Y13" s="860"/>
      <c r="Z13" s="860"/>
    </row>
    <row r="14" spans="1:26" ht="82.8">
      <c r="A14" s="855" t="s">
        <v>318</v>
      </c>
      <c r="B14" s="861"/>
      <c r="C14" s="856" t="s">
        <v>209</v>
      </c>
      <c r="D14" s="855" t="s">
        <v>210</v>
      </c>
      <c r="E14" s="856" t="s">
        <v>220</v>
      </c>
      <c r="F14" s="856" t="s">
        <v>235</v>
      </c>
      <c r="G14" s="857" t="s">
        <v>312</v>
      </c>
      <c r="H14" s="856" t="s">
        <v>236</v>
      </c>
      <c r="I14" s="858" t="s">
        <v>315</v>
      </c>
      <c r="J14" s="862">
        <v>3686</v>
      </c>
      <c r="K14" s="856" t="s">
        <v>238</v>
      </c>
      <c r="L14" s="862">
        <v>2</v>
      </c>
      <c r="M14" s="856" t="s">
        <v>144</v>
      </c>
      <c r="N14" s="856" t="s">
        <v>237</v>
      </c>
      <c r="O14" s="862">
        <v>10000</v>
      </c>
      <c r="P14" s="862">
        <v>1000</v>
      </c>
      <c r="Q14" s="862">
        <v>3000</v>
      </c>
      <c r="R14" s="862">
        <v>3000</v>
      </c>
      <c r="S14" s="862">
        <v>3000</v>
      </c>
      <c r="T14" s="860"/>
      <c r="U14" s="860"/>
      <c r="V14" s="860"/>
      <c r="W14" s="860"/>
      <c r="X14" s="860"/>
      <c r="Y14" s="860"/>
      <c r="Z14" s="860"/>
    </row>
    <row r="15" spans="1:26" ht="69">
      <c r="A15" s="855"/>
      <c r="B15" s="25"/>
      <c r="C15" s="25"/>
      <c r="D15" s="25"/>
      <c r="E15" s="25"/>
      <c r="F15" s="856" t="s">
        <v>235</v>
      </c>
      <c r="G15" s="857" t="s">
        <v>312</v>
      </c>
      <c r="H15" s="856" t="s">
        <v>240</v>
      </c>
      <c r="I15" s="858" t="s">
        <v>315</v>
      </c>
      <c r="J15" s="862">
        <v>25000</v>
      </c>
      <c r="K15" s="856" t="s">
        <v>242</v>
      </c>
      <c r="L15" s="862">
        <v>2</v>
      </c>
      <c r="M15" s="856" t="s">
        <v>144</v>
      </c>
      <c r="N15" s="856" t="s">
        <v>241</v>
      </c>
      <c r="O15" s="862">
        <v>30000</v>
      </c>
      <c r="P15" s="862">
        <v>7500</v>
      </c>
      <c r="Q15" s="862">
        <v>7500</v>
      </c>
      <c r="R15" s="862">
        <v>7500</v>
      </c>
      <c r="S15" s="862">
        <v>7500</v>
      </c>
      <c r="T15" s="860"/>
      <c r="U15" s="860"/>
      <c r="V15" s="860"/>
      <c r="W15" s="860"/>
      <c r="X15" s="860"/>
      <c r="Y15" s="860"/>
      <c r="Z15" s="860"/>
    </row>
    <row r="16" spans="1:26" ht="96.6">
      <c r="A16" s="855" t="s">
        <v>318</v>
      </c>
      <c r="B16" s="861"/>
      <c r="C16" s="856" t="s">
        <v>209</v>
      </c>
      <c r="D16" s="855" t="s">
        <v>210</v>
      </c>
      <c r="E16" s="856" t="s">
        <v>223</v>
      </c>
      <c r="F16" s="856" t="s">
        <v>244</v>
      </c>
      <c r="G16" s="857" t="s">
        <v>313</v>
      </c>
      <c r="H16" s="856" t="s">
        <v>245</v>
      </c>
      <c r="I16" s="858" t="s">
        <v>315</v>
      </c>
      <c r="J16" s="862">
        <v>29</v>
      </c>
      <c r="K16" s="856" t="s">
        <v>247</v>
      </c>
      <c r="L16" s="862">
        <v>2</v>
      </c>
      <c r="M16" s="856" t="s">
        <v>144</v>
      </c>
      <c r="N16" s="856" t="s">
        <v>246</v>
      </c>
      <c r="O16" s="862">
        <v>29</v>
      </c>
      <c r="P16" s="862">
        <v>29</v>
      </c>
      <c r="Q16" s="862">
        <v>29</v>
      </c>
      <c r="R16" s="862">
        <v>29</v>
      </c>
      <c r="S16" s="862">
        <v>29</v>
      </c>
      <c r="T16" s="860"/>
      <c r="U16" s="860"/>
      <c r="V16" s="860"/>
      <c r="W16" s="860"/>
      <c r="X16" s="860"/>
      <c r="Y16" s="860"/>
      <c r="Z16" s="860"/>
    </row>
    <row r="17" spans="1:26" ht="96.6">
      <c r="A17" s="855" t="s">
        <v>318</v>
      </c>
      <c r="B17" s="861"/>
      <c r="C17" s="856" t="s">
        <v>209</v>
      </c>
      <c r="D17" s="855" t="s">
        <v>210</v>
      </c>
      <c r="E17" s="25"/>
      <c r="F17" s="856" t="s">
        <v>244</v>
      </c>
      <c r="G17" s="857" t="s">
        <v>313</v>
      </c>
      <c r="H17" s="856" t="s">
        <v>249</v>
      </c>
      <c r="I17" s="858" t="s">
        <v>315</v>
      </c>
      <c r="J17" s="862">
        <v>0</v>
      </c>
      <c r="K17" s="856" t="s">
        <v>251</v>
      </c>
      <c r="L17" s="862">
        <v>2</v>
      </c>
      <c r="M17" s="856" t="s">
        <v>144</v>
      </c>
      <c r="N17" s="856" t="s">
        <v>250</v>
      </c>
      <c r="O17" s="862">
        <v>1</v>
      </c>
      <c r="P17" s="862">
        <v>0</v>
      </c>
      <c r="Q17" s="862">
        <v>1</v>
      </c>
      <c r="R17" s="862">
        <v>0</v>
      </c>
      <c r="S17" s="862">
        <v>0</v>
      </c>
      <c r="T17" s="860"/>
      <c r="U17" s="860"/>
      <c r="V17" s="860"/>
      <c r="W17" s="860"/>
      <c r="X17" s="860"/>
      <c r="Y17" s="860"/>
      <c r="Z17" s="860"/>
    </row>
    <row r="18" spans="1:26" ht="103.2" customHeight="1">
      <c r="A18" s="42" t="s">
        <v>318</v>
      </c>
      <c r="B18" s="863"/>
      <c r="C18" s="864" t="s">
        <v>209</v>
      </c>
      <c r="D18" s="42" t="s">
        <v>210</v>
      </c>
      <c r="E18" s="25"/>
      <c r="F18" s="864" t="s">
        <v>253</v>
      </c>
      <c r="G18" s="865" t="s">
        <v>314</v>
      </c>
      <c r="H18" s="864" t="s">
        <v>254</v>
      </c>
      <c r="I18" s="866" t="s">
        <v>315</v>
      </c>
      <c r="J18" s="867">
        <v>0</v>
      </c>
      <c r="K18" s="864" t="s">
        <v>256</v>
      </c>
      <c r="L18" s="867">
        <v>4</v>
      </c>
      <c r="M18" s="864" t="s">
        <v>144</v>
      </c>
      <c r="N18" s="864" t="s">
        <v>255</v>
      </c>
      <c r="O18" s="868">
        <v>4</v>
      </c>
      <c r="P18" s="869">
        <v>1</v>
      </c>
      <c r="Q18" s="869">
        <v>1</v>
      </c>
      <c r="R18" s="869">
        <v>1</v>
      </c>
      <c r="S18" s="869">
        <v>1</v>
      </c>
      <c r="T18" s="845"/>
      <c r="U18" s="845"/>
      <c r="V18" s="845"/>
      <c r="W18" s="845"/>
      <c r="X18" s="845"/>
      <c r="Y18" s="845"/>
      <c r="Z18" s="845"/>
    </row>
    <row r="19" spans="1:26" ht="55.2">
      <c r="A19" s="42" t="s">
        <v>318</v>
      </c>
      <c r="B19" s="863"/>
      <c r="C19" s="864" t="s">
        <v>209</v>
      </c>
      <c r="D19" s="42" t="s">
        <v>210</v>
      </c>
      <c r="E19" s="25"/>
      <c r="F19" s="864" t="s">
        <v>253</v>
      </c>
      <c r="G19" s="865" t="s">
        <v>314</v>
      </c>
      <c r="H19" s="864" t="s">
        <v>258</v>
      </c>
      <c r="I19" s="866" t="s">
        <v>315</v>
      </c>
      <c r="J19" s="867">
        <v>500</v>
      </c>
      <c r="K19" s="864" t="s">
        <v>260</v>
      </c>
      <c r="L19" s="867">
        <v>4</v>
      </c>
      <c r="M19" s="864" t="s">
        <v>144</v>
      </c>
      <c r="N19" s="864" t="s">
        <v>259</v>
      </c>
      <c r="O19" s="867">
        <v>700</v>
      </c>
      <c r="P19" s="870">
        <v>700</v>
      </c>
      <c r="Q19" s="867">
        <v>700</v>
      </c>
      <c r="R19" s="867">
        <v>700</v>
      </c>
      <c r="S19" s="867">
        <v>700</v>
      </c>
      <c r="T19" s="845"/>
      <c r="U19" s="845"/>
      <c r="V19" s="845"/>
      <c r="W19" s="845"/>
      <c r="X19" s="845"/>
      <c r="Y19" s="845"/>
      <c r="Z19" s="845"/>
    </row>
    <row r="20" spans="1:26" ht="82.8">
      <c r="A20" s="42" t="s">
        <v>318</v>
      </c>
      <c r="B20" s="863"/>
      <c r="C20" s="864" t="s">
        <v>209</v>
      </c>
      <c r="D20" s="42" t="s">
        <v>210</v>
      </c>
      <c r="E20" s="25"/>
      <c r="F20" s="864" t="s">
        <v>253</v>
      </c>
      <c r="G20" s="865" t="s">
        <v>314</v>
      </c>
      <c r="H20" s="864" t="s">
        <v>262</v>
      </c>
      <c r="I20" s="866" t="s">
        <v>315</v>
      </c>
      <c r="J20" s="867">
        <v>1900</v>
      </c>
      <c r="K20" s="864" t="s">
        <v>264</v>
      </c>
      <c r="L20" s="867">
        <v>4</v>
      </c>
      <c r="M20" s="864" t="s">
        <v>144</v>
      </c>
      <c r="N20" s="864" t="s">
        <v>263</v>
      </c>
      <c r="O20" s="867">
        <v>2100</v>
      </c>
      <c r="P20" s="870">
        <v>1955</v>
      </c>
      <c r="Q20" s="867">
        <v>2100</v>
      </c>
      <c r="R20" s="867">
        <v>2100</v>
      </c>
      <c r="S20" s="867">
        <v>2100</v>
      </c>
      <c r="T20" s="845"/>
      <c r="U20" s="845"/>
      <c r="V20" s="845"/>
      <c r="W20" s="845"/>
      <c r="X20" s="845"/>
      <c r="Y20" s="845"/>
      <c r="Z20" s="845"/>
    </row>
    <row r="21" spans="1:26" ht="82.8">
      <c r="A21" s="42" t="s">
        <v>318</v>
      </c>
      <c r="B21" s="863"/>
      <c r="C21" s="864" t="s">
        <v>209</v>
      </c>
      <c r="D21" s="42" t="s">
        <v>210</v>
      </c>
      <c r="E21" s="25"/>
      <c r="F21" s="864" t="s">
        <v>253</v>
      </c>
      <c r="G21" s="865" t="s">
        <v>314</v>
      </c>
      <c r="H21" s="44" t="s">
        <v>266</v>
      </c>
      <c r="I21" s="866" t="s">
        <v>315</v>
      </c>
      <c r="J21" s="867">
        <v>7600</v>
      </c>
      <c r="K21" s="864" t="s">
        <v>268</v>
      </c>
      <c r="L21" s="867">
        <v>4</v>
      </c>
      <c r="M21" s="864" t="s">
        <v>144</v>
      </c>
      <c r="N21" s="864" t="s">
        <v>267</v>
      </c>
      <c r="O21" s="867">
        <v>7600</v>
      </c>
      <c r="P21" s="871">
        <v>11360</v>
      </c>
      <c r="Q21" s="867">
        <v>7600</v>
      </c>
      <c r="R21" s="867">
        <v>7600</v>
      </c>
      <c r="S21" s="867">
        <v>7600</v>
      </c>
      <c r="T21" s="845"/>
      <c r="U21" s="845"/>
      <c r="V21" s="845"/>
      <c r="W21" s="845"/>
      <c r="X21" s="845"/>
      <c r="Y21" s="845"/>
      <c r="Z21" s="845"/>
    </row>
    <row r="22" spans="1:26" ht="41.4">
      <c r="A22" s="42" t="s">
        <v>318</v>
      </c>
      <c r="B22" s="863"/>
      <c r="C22" s="864" t="s">
        <v>209</v>
      </c>
      <c r="D22" s="42" t="s">
        <v>210</v>
      </c>
      <c r="E22" s="25"/>
      <c r="F22" s="864" t="s">
        <v>253</v>
      </c>
      <c r="G22" s="865" t="s">
        <v>314</v>
      </c>
      <c r="H22" s="864" t="s">
        <v>270</v>
      </c>
      <c r="I22" s="866" t="s">
        <v>315</v>
      </c>
      <c r="J22" s="867">
        <v>81595</v>
      </c>
      <c r="K22" s="864" t="s">
        <v>272</v>
      </c>
      <c r="L22" s="867">
        <v>4</v>
      </c>
      <c r="M22" s="864" t="s">
        <v>144</v>
      </c>
      <c r="N22" s="864" t="s">
        <v>271</v>
      </c>
      <c r="O22" s="867">
        <v>90000</v>
      </c>
      <c r="P22" s="870">
        <v>90000</v>
      </c>
      <c r="Q22" s="867">
        <v>90000</v>
      </c>
      <c r="R22" s="867">
        <v>90000</v>
      </c>
      <c r="S22" s="867">
        <v>90000</v>
      </c>
      <c r="T22" s="845"/>
      <c r="U22" s="845"/>
      <c r="V22" s="845"/>
      <c r="W22" s="845"/>
      <c r="X22" s="845"/>
      <c r="Y22" s="845"/>
      <c r="Z22" s="845"/>
    </row>
    <row r="23" spans="1:26" ht="55.2">
      <c r="A23" s="42" t="s">
        <v>318</v>
      </c>
      <c r="B23" s="863"/>
      <c r="C23" s="864" t="s">
        <v>209</v>
      </c>
      <c r="D23" s="42" t="s">
        <v>210</v>
      </c>
      <c r="E23" s="864" t="s">
        <v>257</v>
      </c>
      <c r="F23" s="864" t="s">
        <v>253</v>
      </c>
      <c r="G23" s="865" t="s">
        <v>314</v>
      </c>
      <c r="H23" s="864" t="s">
        <v>274</v>
      </c>
      <c r="I23" s="866" t="s">
        <v>315</v>
      </c>
      <c r="J23" s="867">
        <v>14</v>
      </c>
      <c r="K23" s="864" t="s">
        <v>276</v>
      </c>
      <c r="L23" s="867">
        <v>4</v>
      </c>
      <c r="M23" s="864" t="s">
        <v>144</v>
      </c>
      <c r="N23" s="864" t="s">
        <v>275</v>
      </c>
      <c r="O23" s="867">
        <v>17</v>
      </c>
      <c r="P23" s="870">
        <v>15</v>
      </c>
      <c r="Q23" s="867">
        <v>16</v>
      </c>
      <c r="R23" s="867">
        <v>17</v>
      </c>
      <c r="S23" s="867">
        <v>17</v>
      </c>
      <c r="T23" s="845"/>
      <c r="U23" s="845"/>
      <c r="V23" s="845"/>
      <c r="W23" s="845"/>
      <c r="X23" s="845"/>
      <c r="Y23" s="845"/>
      <c r="Z23" s="845"/>
    </row>
    <row r="24" spans="1:26" ht="82.8">
      <c r="A24" s="42" t="s">
        <v>318</v>
      </c>
      <c r="B24" s="863"/>
      <c r="C24" s="864" t="s">
        <v>209</v>
      </c>
      <c r="D24" s="42" t="s">
        <v>210</v>
      </c>
      <c r="E24" s="864" t="s">
        <v>269</v>
      </c>
      <c r="F24" s="864" t="s">
        <v>253</v>
      </c>
      <c r="G24" s="865" t="s">
        <v>314</v>
      </c>
      <c r="H24" s="864" t="s">
        <v>277</v>
      </c>
      <c r="I24" s="866" t="s">
        <v>315</v>
      </c>
      <c r="J24" s="867">
        <v>64</v>
      </c>
      <c r="K24" s="864" t="s">
        <v>279</v>
      </c>
      <c r="L24" s="867">
        <v>4</v>
      </c>
      <c r="M24" s="864" t="s">
        <v>144</v>
      </c>
      <c r="N24" s="864" t="s">
        <v>278</v>
      </c>
      <c r="O24" s="867">
        <v>250</v>
      </c>
      <c r="P24" s="870">
        <v>250</v>
      </c>
      <c r="Q24" s="867">
        <v>250</v>
      </c>
      <c r="R24" s="867">
        <v>250</v>
      </c>
      <c r="S24" s="867">
        <v>250</v>
      </c>
      <c r="T24" s="845"/>
      <c r="U24" s="845"/>
      <c r="V24" s="845"/>
      <c r="W24" s="845"/>
      <c r="X24" s="845"/>
      <c r="Y24" s="845"/>
      <c r="Z24" s="845"/>
    </row>
    <row r="25" spans="1:26" ht="69">
      <c r="A25" s="42" t="s">
        <v>318</v>
      </c>
      <c r="B25" s="25"/>
      <c r="C25" s="864" t="s">
        <v>209</v>
      </c>
      <c r="D25" s="42" t="s">
        <v>210</v>
      </c>
      <c r="E25" s="864" t="s">
        <v>261</v>
      </c>
      <c r="F25" s="864" t="s">
        <v>253</v>
      </c>
      <c r="G25" s="865" t="s">
        <v>314</v>
      </c>
      <c r="H25" s="864" t="s">
        <v>280</v>
      </c>
      <c r="I25" s="866" t="s">
        <v>315</v>
      </c>
      <c r="J25" s="867">
        <v>0</v>
      </c>
      <c r="K25" s="864" t="s">
        <v>281</v>
      </c>
      <c r="L25" s="867">
        <v>4</v>
      </c>
      <c r="M25" s="864" t="s">
        <v>144</v>
      </c>
      <c r="N25" s="864" t="s">
        <v>317</v>
      </c>
      <c r="O25" s="867">
        <v>17</v>
      </c>
      <c r="P25" s="870">
        <v>2</v>
      </c>
      <c r="Q25" s="867">
        <v>5</v>
      </c>
      <c r="R25" s="867">
        <v>5</v>
      </c>
      <c r="S25" s="867">
        <v>5</v>
      </c>
      <c r="T25" s="845"/>
      <c r="U25" s="845"/>
      <c r="V25" s="845"/>
      <c r="W25" s="845"/>
      <c r="X25" s="845"/>
      <c r="Y25" s="845"/>
      <c r="Z25" s="845"/>
    </row>
    <row r="26" spans="1:26" s="877" customFormat="1" ht="96.6">
      <c r="A26" s="872" t="s">
        <v>318</v>
      </c>
      <c r="B26" s="873"/>
      <c r="C26" s="44" t="s">
        <v>209</v>
      </c>
      <c r="D26" s="872" t="s">
        <v>210</v>
      </c>
      <c r="E26" s="44" t="s">
        <v>243</v>
      </c>
      <c r="F26" s="44" t="s">
        <v>253</v>
      </c>
      <c r="G26" s="874" t="s">
        <v>314</v>
      </c>
      <c r="H26" s="44" t="s">
        <v>282</v>
      </c>
      <c r="I26" s="875" t="s">
        <v>315</v>
      </c>
      <c r="J26" s="869">
        <v>40</v>
      </c>
      <c r="K26" s="44" t="s">
        <v>746</v>
      </c>
      <c r="L26" s="869">
        <v>4</v>
      </c>
      <c r="M26" s="44" t="s">
        <v>144</v>
      </c>
      <c r="N26" s="44" t="s">
        <v>283</v>
      </c>
      <c r="O26" s="869">
        <v>90</v>
      </c>
      <c r="P26" s="869">
        <v>90</v>
      </c>
      <c r="Q26" s="869">
        <v>90</v>
      </c>
      <c r="R26" s="869">
        <v>90</v>
      </c>
      <c r="S26" s="869">
        <v>90</v>
      </c>
      <c r="T26" s="876"/>
      <c r="U26" s="876"/>
      <c r="V26" s="876"/>
      <c r="W26" s="876"/>
      <c r="X26" s="876"/>
      <c r="Y26" s="876"/>
      <c r="Z26" s="876"/>
    </row>
    <row r="27" spans="1:26" ht="55.2">
      <c r="A27" s="42" t="s">
        <v>318</v>
      </c>
      <c r="B27" s="863"/>
      <c r="C27" s="864" t="s">
        <v>209</v>
      </c>
      <c r="D27" s="42" t="s">
        <v>210</v>
      </c>
      <c r="E27" s="878"/>
      <c r="F27" s="864" t="s">
        <v>253</v>
      </c>
      <c r="G27" s="865" t="s">
        <v>314</v>
      </c>
      <c r="H27" s="864" t="s">
        <v>284</v>
      </c>
      <c r="I27" s="866" t="s">
        <v>315</v>
      </c>
      <c r="J27" s="867">
        <v>3000</v>
      </c>
      <c r="K27" s="864" t="s">
        <v>285</v>
      </c>
      <c r="L27" s="867">
        <v>3</v>
      </c>
      <c r="M27" s="864" t="s">
        <v>144</v>
      </c>
      <c r="N27" s="864" t="s">
        <v>267</v>
      </c>
      <c r="O27" s="867">
        <v>3500</v>
      </c>
      <c r="P27" s="870">
        <v>3500</v>
      </c>
      <c r="Q27" s="867">
        <v>3500</v>
      </c>
      <c r="R27" s="867">
        <v>3500</v>
      </c>
      <c r="S27" s="867">
        <v>3500</v>
      </c>
      <c r="T27" s="845"/>
      <c r="U27" s="845"/>
      <c r="V27" s="845"/>
      <c r="W27" s="845"/>
      <c r="X27" s="845"/>
      <c r="Y27" s="845"/>
      <c r="Z27" s="845"/>
    </row>
    <row r="28" spans="1:26" ht="55.2">
      <c r="A28" s="42" t="s">
        <v>318</v>
      </c>
      <c r="B28" s="863"/>
      <c r="C28" s="864" t="s">
        <v>209</v>
      </c>
      <c r="D28" s="42" t="s">
        <v>210</v>
      </c>
      <c r="E28" s="44" t="s">
        <v>226</v>
      </c>
      <c r="F28" s="864" t="s">
        <v>253</v>
      </c>
      <c r="G28" s="865" t="s">
        <v>314</v>
      </c>
      <c r="H28" s="864" t="s">
        <v>286</v>
      </c>
      <c r="I28" s="866" t="s">
        <v>315</v>
      </c>
      <c r="J28" s="867">
        <v>65</v>
      </c>
      <c r="K28" s="864" t="s">
        <v>288</v>
      </c>
      <c r="L28" s="867">
        <v>4</v>
      </c>
      <c r="M28" s="864" t="s">
        <v>144</v>
      </c>
      <c r="N28" s="864" t="s">
        <v>287</v>
      </c>
      <c r="O28" s="867">
        <v>95</v>
      </c>
      <c r="P28" s="870">
        <v>94</v>
      </c>
      <c r="Q28" s="867">
        <v>95</v>
      </c>
      <c r="R28" s="867">
        <v>95</v>
      </c>
      <c r="S28" s="867">
        <v>95</v>
      </c>
      <c r="T28" s="845"/>
      <c r="U28" s="845"/>
      <c r="V28" s="845"/>
      <c r="W28" s="845"/>
      <c r="X28" s="845"/>
      <c r="Y28" s="845"/>
      <c r="Z28" s="845"/>
    </row>
    <row r="29" spans="1:26" ht="110.4">
      <c r="A29" s="42" t="s">
        <v>318</v>
      </c>
      <c r="B29" s="863"/>
      <c r="C29" s="864" t="s">
        <v>209</v>
      </c>
      <c r="D29" s="42" t="s">
        <v>210</v>
      </c>
      <c r="E29" s="864" t="s">
        <v>777</v>
      </c>
      <c r="F29" s="864" t="s">
        <v>253</v>
      </c>
      <c r="G29" s="865" t="s">
        <v>314</v>
      </c>
      <c r="H29" s="864" t="s">
        <v>289</v>
      </c>
      <c r="I29" s="866" t="s">
        <v>315</v>
      </c>
      <c r="J29" s="867">
        <v>544</v>
      </c>
      <c r="K29" s="864" t="s">
        <v>291</v>
      </c>
      <c r="L29" s="867">
        <v>4</v>
      </c>
      <c r="M29" s="864" t="s">
        <v>144</v>
      </c>
      <c r="N29" s="864" t="s">
        <v>290</v>
      </c>
      <c r="O29" s="867">
        <v>675</v>
      </c>
      <c r="P29" s="870">
        <v>674</v>
      </c>
      <c r="Q29" s="867">
        <v>675</v>
      </c>
      <c r="R29" s="867">
        <v>675</v>
      </c>
      <c r="S29" s="867">
        <v>675</v>
      </c>
      <c r="T29" s="845"/>
      <c r="U29" s="845"/>
      <c r="V29" s="845"/>
      <c r="W29" s="845"/>
      <c r="X29" s="845"/>
      <c r="Y29" s="845"/>
      <c r="Z29" s="845"/>
    </row>
    <row r="30" spans="1:26" ht="82.8">
      <c r="A30" s="909" t="s">
        <v>1052</v>
      </c>
      <c r="B30" s="910"/>
      <c r="C30" s="908" t="s">
        <v>209</v>
      </c>
      <c r="D30" s="909" t="s">
        <v>210</v>
      </c>
      <c r="E30" s="908" t="s">
        <v>273</v>
      </c>
      <c r="F30" s="908" t="s">
        <v>253</v>
      </c>
      <c r="G30" s="911" t="s">
        <v>314</v>
      </c>
      <c r="H30" s="908" t="s">
        <v>292</v>
      </c>
      <c r="I30" s="912" t="s">
        <v>315</v>
      </c>
      <c r="J30" s="913">
        <v>14108</v>
      </c>
      <c r="K30" s="908" t="s">
        <v>294</v>
      </c>
      <c r="L30" s="913">
        <v>4</v>
      </c>
      <c r="M30" s="908" t="s">
        <v>144</v>
      </c>
      <c r="N30" s="908" t="s">
        <v>293</v>
      </c>
      <c r="O30" s="913">
        <v>14796</v>
      </c>
      <c r="P30" s="914">
        <v>12957</v>
      </c>
      <c r="Q30" s="913">
        <v>14796</v>
      </c>
      <c r="R30" s="913">
        <v>14796</v>
      </c>
      <c r="S30" s="913">
        <v>14796</v>
      </c>
      <c r="T30" s="845"/>
      <c r="U30" s="845"/>
      <c r="V30" s="845"/>
      <c r="W30" s="845"/>
      <c r="X30" s="845"/>
      <c r="Y30" s="845"/>
      <c r="Z30" s="845"/>
    </row>
    <row r="31" spans="1:26" ht="55.2">
      <c r="A31" s="42" t="s">
        <v>318</v>
      </c>
      <c r="B31" s="863"/>
      <c r="C31" s="864" t="s">
        <v>209</v>
      </c>
      <c r="D31" s="42" t="s">
        <v>210</v>
      </c>
      <c r="E31" s="879" t="s">
        <v>265</v>
      </c>
      <c r="F31" s="879" t="s">
        <v>253</v>
      </c>
      <c r="G31" s="880" t="s">
        <v>314</v>
      </c>
      <c r="H31" s="879" t="s">
        <v>295</v>
      </c>
      <c r="I31" s="881" t="s">
        <v>315</v>
      </c>
      <c r="J31" s="882">
        <v>7</v>
      </c>
      <c r="K31" s="879" t="s">
        <v>296</v>
      </c>
      <c r="L31" s="882">
        <v>4</v>
      </c>
      <c r="M31" s="881" t="s">
        <v>144</v>
      </c>
      <c r="N31" s="879" t="s">
        <v>271</v>
      </c>
      <c r="O31" s="882">
        <v>7</v>
      </c>
      <c r="P31" s="870">
        <v>7</v>
      </c>
      <c r="Q31" s="882">
        <v>7</v>
      </c>
      <c r="R31" s="882">
        <v>7</v>
      </c>
      <c r="S31" s="882">
        <v>7</v>
      </c>
      <c r="T31" s="845"/>
      <c r="U31" s="845"/>
      <c r="V31" s="845"/>
      <c r="W31" s="845"/>
      <c r="X31" s="845"/>
      <c r="Y31" s="845"/>
      <c r="Z31" s="845"/>
    </row>
    <row r="32" spans="1:26" ht="110.4">
      <c r="A32" s="42" t="s">
        <v>318</v>
      </c>
      <c r="B32" s="863"/>
      <c r="C32" s="864" t="s">
        <v>209</v>
      </c>
      <c r="D32" s="42" t="s">
        <v>210</v>
      </c>
      <c r="E32" s="864" t="s">
        <v>248</v>
      </c>
      <c r="F32" s="864" t="s">
        <v>253</v>
      </c>
      <c r="G32" s="865" t="s">
        <v>314</v>
      </c>
      <c r="H32" s="864" t="s">
        <v>297</v>
      </c>
      <c r="I32" s="866" t="s">
        <v>315</v>
      </c>
      <c r="J32" s="867">
        <v>21</v>
      </c>
      <c r="K32" s="864" t="s">
        <v>299</v>
      </c>
      <c r="L32" s="867">
        <v>4</v>
      </c>
      <c r="M32" s="864" t="s">
        <v>144</v>
      </c>
      <c r="N32" s="864" t="s">
        <v>298</v>
      </c>
      <c r="O32" s="867">
        <v>32</v>
      </c>
      <c r="P32" s="870">
        <v>4</v>
      </c>
      <c r="Q32" s="867">
        <v>8</v>
      </c>
      <c r="R32" s="867">
        <v>11</v>
      </c>
      <c r="S32" s="867">
        <v>9</v>
      </c>
      <c r="T32" s="845"/>
      <c r="U32" s="845"/>
      <c r="V32" s="845"/>
      <c r="W32" s="845"/>
      <c r="X32" s="845"/>
      <c r="Y32" s="845"/>
      <c r="Z32" s="845"/>
    </row>
    <row r="33" spans="1:26" ht="124.2">
      <c r="A33" s="42" t="s">
        <v>318</v>
      </c>
      <c r="B33" s="863"/>
      <c r="C33" s="864" t="s">
        <v>209</v>
      </c>
      <c r="D33" s="42" t="s">
        <v>210</v>
      </c>
      <c r="E33" s="864" t="s">
        <v>252</v>
      </c>
      <c r="F33" s="864" t="s">
        <v>253</v>
      </c>
      <c r="G33" s="865" t="s">
        <v>314</v>
      </c>
      <c r="H33" s="864" t="s">
        <v>300</v>
      </c>
      <c r="I33" s="866" t="s">
        <v>315</v>
      </c>
      <c r="J33" s="867">
        <v>47</v>
      </c>
      <c r="K33" s="864" t="s">
        <v>302</v>
      </c>
      <c r="L33" s="867">
        <v>4</v>
      </c>
      <c r="M33" s="864" t="s">
        <v>144</v>
      </c>
      <c r="N33" s="864" t="s">
        <v>301</v>
      </c>
      <c r="O33" s="867">
        <v>72</v>
      </c>
      <c r="P33" s="870">
        <v>32</v>
      </c>
      <c r="Q33" s="867">
        <v>72</v>
      </c>
      <c r="R33" s="867">
        <v>72</v>
      </c>
      <c r="S33" s="867">
        <v>72</v>
      </c>
      <c r="T33" s="845"/>
      <c r="U33" s="845"/>
      <c r="V33" s="845"/>
      <c r="W33" s="845"/>
      <c r="X33" s="845"/>
      <c r="Y33" s="845"/>
      <c r="Z33" s="845"/>
    </row>
    <row r="34" spans="1:26" ht="124.2">
      <c r="A34" s="42" t="s">
        <v>318</v>
      </c>
      <c r="B34" s="863"/>
      <c r="C34" s="864" t="s">
        <v>209</v>
      </c>
      <c r="D34" s="42" t="s">
        <v>210</v>
      </c>
      <c r="E34" s="864" t="s">
        <v>239</v>
      </c>
      <c r="F34" s="864" t="s">
        <v>253</v>
      </c>
      <c r="G34" s="865" t="s">
        <v>314</v>
      </c>
      <c r="H34" s="864" t="s">
        <v>578</v>
      </c>
      <c r="I34" s="866" t="s">
        <v>315</v>
      </c>
      <c r="J34" s="867">
        <v>15</v>
      </c>
      <c r="K34" s="864" t="s">
        <v>302</v>
      </c>
      <c r="L34" s="867">
        <v>3.5</v>
      </c>
      <c r="M34" s="864" t="s">
        <v>144</v>
      </c>
      <c r="N34" s="864" t="s">
        <v>304</v>
      </c>
      <c r="O34" s="867">
        <v>72</v>
      </c>
      <c r="P34" s="870">
        <v>72</v>
      </c>
      <c r="Q34" s="867">
        <v>72</v>
      </c>
      <c r="R34" s="867">
        <v>72</v>
      </c>
      <c r="S34" s="867">
        <v>72</v>
      </c>
      <c r="T34" s="845"/>
      <c r="U34" s="845"/>
      <c r="V34" s="845"/>
      <c r="W34" s="845"/>
      <c r="X34" s="845"/>
      <c r="Y34" s="845"/>
      <c r="Z34" s="845"/>
    </row>
    <row r="35" spans="1:26" ht="55.2">
      <c r="A35" s="42" t="s">
        <v>318</v>
      </c>
      <c r="B35" s="863"/>
      <c r="C35" s="864" t="s">
        <v>209</v>
      </c>
      <c r="D35" s="42" t="s">
        <v>210</v>
      </c>
      <c r="E35" s="44"/>
      <c r="F35" s="864" t="s">
        <v>253</v>
      </c>
      <c r="G35" s="865" t="s">
        <v>314</v>
      </c>
      <c r="H35" s="864" t="s">
        <v>303</v>
      </c>
      <c r="I35" s="866" t="s">
        <v>315</v>
      </c>
      <c r="J35" s="867">
        <v>15</v>
      </c>
      <c r="K35" s="864" t="s">
        <v>305</v>
      </c>
      <c r="L35" s="867">
        <v>3.5</v>
      </c>
      <c r="M35" s="864" t="s">
        <v>144</v>
      </c>
      <c r="N35" s="864" t="s">
        <v>304</v>
      </c>
      <c r="O35" s="867">
        <v>75</v>
      </c>
      <c r="P35" s="870">
        <v>75</v>
      </c>
      <c r="Q35" s="867">
        <v>75</v>
      </c>
      <c r="R35" s="867">
        <v>75</v>
      </c>
      <c r="S35" s="867">
        <v>75</v>
      </c>
      <c r="T35" s="845"/>
      <c r="U35" s="845"/>
      <c r="V35" s="845"/>
      <c r="W35" s="845"/>
      <c r="X35" s="845"/>
      <c r="Y35" s="845"/>
      <c r="Z35" s="845"/>
    </row>
    <row r="36" spans="1:26" ht="69">
      <c r="A36" s="42" t="s">
        <v>318</v>
      </c>
      <c r="B36" s="863"/>
      <c r="C36" s="864" t="s">
        <v>209</v>
      </c>
      <c r="D36" s="42" t="s">
        <v>210</v>
      </c>
      <c r="E36" s="883"/>
      <c r="F36" s="864" t="s">
        <v>253</v>
      </c>
      <c r="G36" s="865" t="s">
        <v>314</v>
      </c>
      <c r="H36" s="864" t="s">
        <v>306</v>
      </c>
      <c r="I36" s="866" t="s">
        <v>315</v>
      </c>
      <c r="J36" s="867">
        <v>15</v>
      </c>
      <c r="K36" s="864" t="s">
        <v>307</v>
      </c>
      <c r="L36" s="867">
        <v>3.5</v>
      </c>
      <c r="M36" s="864" t="s">
        <v>144</v>
      </c>
      <c r="N36" s="864" t="s">
        <v>298</v>
      </c>
      <c r="O36" s="867">
        <v>75</v>
      </c>
      <c r="P36" s="870">
        <v>75</v>
      </c>
      <c r="Q36" s="867">
        <v>75</v>
      </c>
      <c r="R36" s="867">
        <v>75</v>
      </c>
      <c r="S36" s="867">
        <v>75</v>
      </c>
      <c r="T36" s="845"/>
      <c r="U36" s="845"/>
      <c r="V36" s="845"/>
      <c r="W36" s="845"/>
      <c r="X36" s="845"/>
      <c r="Y36" s="845"/>
      <c r="Z36" s="845"/>
    </row>
    <row r="37" spans="1:26" ht="55.2">
      <c r="A37" s="884" t="s">
        <v>318</v>
      </c>
      <c r="B37" s="885"/>
      <c r="C37" s="864" t="s">
        <v>209</v>
      </c>
      <c r="D37" s="42" t="s">
        <v>210</v>
      </c>
      <c r="E37" s="886"/>
      <c r="F37" s="864" t="s">
        <v>253</v>
      </c>
      <c r="G37" s="865" t="s">
        <v>314</v>
      </c>
      <c r="H37" s="864" t="s">
        <v>308</v>
      </c>
      <c r="I37" s="866" t="s">
        <v>315</v>
      </c>
      <c r="J37" s="867">
        <v>660</v>
      </c>
      <c r="K37" s="864" t="s">
        <v>310</v>
      </c>
      <c r="L37" s="867">
        <v>3</v>
      </c>
      <c r="M37" s="864" t="s">
        <v>144</v>
      </c>
      <c r="N37" s="864" t="s">
        <v>309</v>
      </c>
      <c r="O37" s="867">
        <v>720</v>
      </c>
      <c r="P37" s="870">
        <v>224</v>
      </c>
      <c r="Q37" s="867">
        <v>180</v>
      </c>
      <c r="R37" s="867">
        <v>180</v>
      </c>
      <c r="S37" s="867">
        <v>180</v>
      </c>
      <c r="T37" s="845"/>
      <c r="U37" s="845"/>
      <c r="V37" s="845"/>
      <c r="W37" s="845"/>
      <c r="X37" s="845"/>
      <c r="Y37" s="845"/>
      <c r="Z37" s="845"/>
    </row>
    <row r="38" spans="1:26" ht="110.4">
      <c r="A38" s="1020"/>
      <c r="B38" s="885"/>
      <c r="C38" s="864"/>
      <c r="D38" s="1570"/>
      <c r="E38" s="886"/>
      <c r="F38" s="864" t="s">
        <v>1270</v>
      </c>
      <c r="G38" s="865"/>
      <c r="H38" s="864"/>
      <c r="I38" s="866" t="s">
        <v>315</v>
      </c>
      <c r="J38" s="867"/>
      <c r="K38" s="864" t="s">
        <v>1263</v>
      </c>
      <c r="L38" s="867"/>
      <c r="M38" s="1028" t="s">
        <v>144</v>
      </c>
      <c r="N38" s="864" t="s">
        <v>255</v>
      </c>
      <c r="O38" s="867">
        <v>4</v>
      </c>
      <c r="P38" s="870">
        <v>4</v>
      </c>
      <c r="Q38" s="867">
        <v>0</v>
      </c>
      <c r="R38" s="867">
        <v>0</v>
      </c>
      <c r="S38" s="867">
        <v>0</v>
      </c>
      <c r="T38" s="845"/>
      <c r="U38" s="845"/>
      <c r="V38" s="845"/>
      <c r="W38" s="845"/>
      <c r="X38" s="845"/>
      <c r="Y38" s="845"/>
      <c r="Z38" s="845"/>
    </row>
    <row r="39" spans="1:26" ht="55.2">
      <c r="A39" s="1020"/>
      <c r="B39" s="885"/>
      <c r="C39" s="864"/>
      <c r="D39" s="1570"/>
      <c r="E39" s="886"/>
      <c r="F39" s="864" t="s">
        <v>1269</v>
      </c>
      <c r="G39" s="865"/>
      <c r="H39" s="864"/>
      <c r="I39" s="866" t="s">
        <v>315</v>
      </c>
      <c r="J39" s="867"/>
      <c r="K39" s="864" t="s">
        <v>1267</v>
      </c>
      <c r="L39" s="867"/>
      <c r="M39" s="1028" t="s">
        <v>144</v>
      </c>
      <c r="N39" s="856" t="s">
        <v>316</v>
      </c>
      <c r="O39" s="867">
        <v>1</v>
      </c>
      <c r="P39" s="870">
        <v>1</v>
      </c>
      <c r="Q39" s="867">
        <v>1</v>
      </c>
      <c r="R39" s="867">
        <v>1</v>
      </c>
      <c r="S39" s="867">
        <v>1</v>
      </c>
      <c r="T39" s="845"/>
      <c r="U39" s="845"/>
      <c r="V39" s="845"/>
      <c r="W39" s="845"/>
      <c r="X39" s="845"/>
      <c r="Y39" s="845"/>
      <c r="Z39" s="845"/>
    </row>
    <row r="40" spans="1:26" s="25" customFormat="1" ht="79.5" customHeight="1">
      <c r="A40" s="1020" t="s">
        <v>318</v>
      </c>
      <c r="B40" s="1021"/>
      <c r="C40" s="864"/>
      <c r="D40" s="1022" t="s">
        <v>1060</v>
      </c>
      <c r="E40" s="1023"/>
      <c r="F40" s="864" t="s">
        <v>1269</v>
      </c>
      <c r="G40" s="1024"/>
      <c r="H40" s="1025"/>
      <c r="I40" s="866" t="s">
        <v>315</v>
      </c>
      <c r="J40" s="1026"/>
      <c r="K40" s="864" t="s">
        <v>1268</v>
      </c>
      <c r="L40" s="1028"/>
      <c r="M40" s="1028" t="s">
        <v>144</v>
      </c>
      <c r="N40" s="1027" t="s">
        <v>1061</v>
      </c>
      <c r="O40" s="1571">
        <v>4</v>
      </c>
      <c r="P40" s="1029">
        <v>1</v>
      </c>
      <c r="Q40" s="1029">
        <v>1</v>
      </c>
      <c r="R40" s="1029">
        <v>1</v>
      </c>
      <c r="S40" s="1029">
        <v>1</v>
      </c>
      <c r="T40" s="1030"/>
      <c r="U40" s="1030"/>
      <c r="V40" s="1030"/>
      <c r="W40" s="1030"/>
      <c r="X40" s="1030"/>
      <c r="Y40" s="1030"/>
      <c r="Z40" s="1030"/>
    </row>
    <row r="41" spans="1:26" ht="18.75" customHeight="1">
      <c r="A41" s="890"/>
      <c r="B41" s="845"/>
      <c r="C41" s="845"/>
      <c r="D41" s="845"/>
      <c r="E41" s="845"/>
      <c r="F41" s="845"/>
      <c r="G41" s="846"/>
      <c r="H41" s="845"/>
      <c r="I41" s="845"/>
      <c r="J41" s="845"/>
      <c r="K41" s="887"/>
      <c r="L41" s="887"/>
      <c r="M41" s="887"/>
      <c r="N41" s="887"/>
      <c r="O41" s="888"/>
      <c r="P41" s="889"/>
      <c r="Q41" s="845"/>
      <c r="R41" s="845"/>
      <c r="S41" s="845"/>
      <c r="T41" s="845"/>
      <c r="U41" s="845"/>
      <c r="V41" s="845"/>
      <c r="W41" s="845"/>
      <c r="X41" s="845"/>
      <c r="Y41" s="845"/>
      <c r="Z41" s="845"/>
    </row>
    <row r="42" spans="1:26" ht="18.75" customHeight="1">
      <c r="A42" s="845"/>
      <c r="B42" s="845"/>
      <c r="C42" s="845"/>
      <c r="D42" s="845"/>
      <c r="E42" s="845"/>
      <c r="F42" s="845"/>
      <c r="G42" s="846"/>
      <c r="H42" s="845"/>
      <c r="I42" s="845"/>
      <c r="J42" s="845"/>
      <c r="K42" s="887"/>
      <c r="L42" s="887"/>
      <c r="M42" s="887"/>
      <c r="N42" s="887"/>
      <c r="O42" s="888"/>
      <c r="P42" s="889"/>
      <c r="Q42" s="845"/>
      <c r="R42" s="845"/>
      <c r="S42" s="845"/>
      <c r="T42" s="845"/>
      <c r="U42" s="845"/>
      <c r="V42" s="845"/>
      <c r="W42" s="845"/>
      <c r="X42" s="845"/>
      <c r="Y42" s="845"/>
      <c r="Z42" s="845"/>
    </row>
    <row r="43" spans="1:26" ht="18.75" customHeight="1">
      <c r="A43" s="845"/>
      <c r="B43" s="845"/>
      <c r="C43" s="845"/>
      <c r="D43" s="845"/>
      <c r="E43" s="845"/>
      <c r="F43" s="845"/>
      <c r="G43" s="846"/>
      <c r="H43" s="845"/>
      <c r="I43" s="845"/>
      <c r="J43" s="845"/>
      <c r="K43" s="887"/>
      <c r="L43" s="887"/>
      <c r="M43" s="887"/>
      <c r="N43" s="887"/>
      <c r="O43" s="888"/>
      <c r="P43" s="889"/>
      <c r="Q43" s="845"/>
      <c r="R43" s="845"/>
      <c r="S43" s="845"/>
      <c r="T43" s="845"/>
      <c r="U43" s="845"/>
      <c r="V43" s="845"/>
      <c r="W43" s="845"/>
      <c r="X43" s="845"/>
      <c r="Y43" s="845"/>
      <c r="Z43" s="845"/>
    </row>
    <row r="44" spans="1:26" ht="18.75" customHeight="1">
      <c r="A44" s="845"/>
      <c r="B44" s="845"/>
      <c r="C44" s="845"/>
      <c r="D44" s="845"/>
      <c r="E44" s="845"/>
      <c r="F44" s="845"/>
      <c r="G44" s="846"/>
      <c r="H44" s="845"/>
      <c r="I44" s="845"/>
      <c r="J44" s="845"/>
      <c r="K44" s="887"/>
      <c r="L44" s="887"/>
      <c r="M44" s="887"/>
      <c r="N44" s="887"/>
      <c r="O44" s="888"/>
      <c r="P44" s="889"/>
      <c r="Q44" s="845"/>
      <c r="R44" s="845"/>
      <c r="S44" s="845"/>
      <c r="T44" s="845"/>
      <c r="U44" s="845"/>
      <c r="V44" s="845"/>
      <c r="W44" s="845"/>
      <c r="X44" s="845"/>
      <c r="Y44" s="845"/>
      <c r="Z44" s="845"/>
    </row>
    <row r="45" spans="1:26" ht="18.75" customHeight="1">
      <c r="A45" s="845"/>
      <c r="B45" s="845"/>
      <c r="C45" s="845"/>
      <c r="D45" s="845"/>
      <c r="E45" s="845"/>
      <c r="F45" s="845"/>
      <c r="G45" s="846"/>
      <c r="H45" s="845"/>
      <c r="I45" s="845"/>
      <c r="J45" s="845"/>
      <c r="K45" s="887"/>
      <c r="L45" s="887"/>
      <c r="M45" s="887"/>
      <c r="N45" s="887"/>
      <c r="O45" s="888"/>
      <c r="P45" s="889"/>
      <c r="Q45" s="845"/>
      <c r="R45" s="845"/>
      <c r="S45" s="845"/>
      <c r="T45" s="845"/>
      <c r="U45" s="845"/>
      <c r="V45" s="845"/>
      <c r="W45" s="845"/>
      <c r="X45" s="845"/>
      <c r="Y45" s="845"/>
      <c r="Z45" s="845"/>
    </row>
    <row r="46" spans="1:26" ht="18.75" customHeight="1">
      <c r="A46" s="845"/>
      <c r="B46" s="845"/>
      <c r="C46" s="845"/>
      <c r="D46" s="845"/>
      <c r="E46" s="845"/>
      <c r="F46" s="845"/>
      <c r="G46" s="846"/>
      <c r="H46" s="845"/>
      <c r="I46" s="845"/>
      <c r="J46" s="845"/>
      <c r="K46" s="887"/>
      <c r="L46" s="887">
        <f>100-27</f>
        <v>73</v>
      </c>
      <c r="M46" s="887"/>
      <c r="N46" s="887"/>
      <c r="O46" s="888"/>
      <c r="P46" s="889"/>
      <c r="Q46" s="845"/>
      <c r="R46" s="845"/>
      <c r="S46" s="845"/>
      <c r="T46" s="845"/>
      <c r="U46" s="845"/>
      <c r="V46" s="845"/>
      <c r="W46" s="845"/>
      <c r="X46" s="845"/>
      <c r="Y46" s="845"/>
      <c r="Z46" s="845"/>
    </row>
    <row r="47" spans="1:26" ht="18.75" customHeight="1">
      <c r="A47" s="845"/>
      <c r="B47" s="845"/>
      <c r="C47" s="845"/>
      <c r="D47" s="845"/>
      <c r="E47" s="845"/>
      <c r="F47" s="845"/>
      <c r="G47" s="846"/>
      <c r="H47" s="845"/>
      <c r="I47" s="845"/>
      <c r="J47" s="845"/>
      <c r="K47" s="887"/>
      <c r="L47" s="887">
        <f>+L46/19</f>
        <v>3.8421052631578947</v>
      </c>
      <c r="M47" s="887"/>
      <c r="N47" s="887"/>
      <c r="O47" s="888"/>
      <c r="P47" s="889"/>
      <c r="Q47" s="845"/>
      <c r="R47" s="845"/>
      <c r="S47" s="845"/>
      <c r="T47" s="845"/>
      <c r="U47" s="845"/>
      <c r="V47" s="845"/>
      <c r="W47" s="845"/>
      <c r="X47" s="845"/>
      <c r="Y47" s="845"/>
      <c r="Z47" s="845"/>
    </row>
    <row r="48" spans="1:26" ht="18.75" customHeight="1">
      <c r="A48" s="845"/>
      <c r="B48" s="845"/>
      <c r="C48" s="845"/>
      <c r="D48" s="845"/>
      <c r="E48" s="845"/>
      <c r="F48" s="845"/>
      <c r="G48" s="846"/>
      <c r="H48" s="845"/>
      <c r="I48" s="845"/>
      <c r="J48" s="845"/>
      <c r="K48" s="887"/>
      <c r="L48" s="887"/>
      <c r="M48" s="887"/>
      <c r="N48" s="887"/>
      <c r="O48" s="888"/>
      <c r="P48" s="889"/>
      <c r="Q48" s="845"/>
      <c r="R48" s="845"/>
      <c r="S48" s="845"/>
      <c r="T48" s="845"/>
      <c r="U48" s="845"/>
      <c r="V48" s="845"/>
      <c r="W48" s="845"/>
      <c r="X48" s="845"/>
      <c r="Y48" s="845"/>
      <c r="Z48" s="845"/>
    </row>
    <row r="49" spans="1:26" ht="18.75" customHeight="1">
      <c r="A49" s="845"/>
      <c r="B49" s="845"/>
      <c r="C49" s="845"/>
      <c r="D49" s="845"/>
      <c r="E49" s="845"/>
      <c r="F49" s="845"/>
      <c r="G49" s="846"/>
      <c r="H49" s="845"/>
      <c r="I49" s="845"/>
      <c r="J49" s="845"/>
      <c r="K49" s="887"/>
      <c r="L49" s="887"/>
      <c r="M49" s="887"/>
      <c r="N49" s="887"/>
      <c r="O49" s="888"/>
      <c r="P49" s="889"/>
      <c r="Q49" s="845"/>
      <c r="R49" s="845"/>
      <c r="S49" s="845"/>
      <c r="T49" s="845"/>
      <c r="U49" s="845"/>
      <c r="V49" s="845"/>
      <c r="W49" s="845"/>
      <c r="X49" s="845"/>
      <c r="Y49" s="845"/>
      <c r="Z49" s="845"/>
    </row>
    <row r="50" spans="1:26" ht="18.75" customHeight="1">
      <c r="A50" s="845"/>
      <c r="B50" s="845"/>
      <c r="C50" s="845"/>
      <c r="D50" s="845"/>
      <c r="E50" s="845"/>
      <c r="F50" s="845"/>
      <c r="G50" s="846"/>
      <c r="H50" s="845"/>
      <c r="I50" s="845"/>
      <c r="J50" s="845"/>
      <c r="K50" s="887"/>
      <c r="L50" s="887"/>
      <c r="M50" s="887"/>
      <c r="N50" s="887"/>
      <c r="O50" s="888"/>
      <c r="P50" s="889"/>
      <c r="Q50" s="845"/>
      <c r="R50" s="845"/>
      <c r="S50" s="845"/>
      <c r="T50" s="845"/>
      <c r="U50" s="845"/>
      <c r="V50" s="845"/>
      <c r="W50" s="845"/>
      <c r="X50" s="845"/>
      <c r="Y50" s="845"/>
      <c r="Z50" s="845"/>
    </row>
    <row r="51" spans="1:26" ht="18.75" customHeight="1">
      <c r="A51" s="845"/>
      <c r="B51" s="845"/>
      <c r="C51" s="845"/>
      <c r="D51" s="845"/>
      <c r="E51" s="845"/>
      <c r="F51" s="845"/>
      <c r="G51" s="846"/>
      <c r="H51" s="845"/>
      <c r="I51" s="845"/>
      <c r="J51" s="845"/>
      <c r="K51" s="887">
        <f>100/29</f>
        <v>3.4482758620689653</v>
      </c>
      <c r="L51" s="887"/>
      <c r="M51" s="887"/>
      <c r="N51" s="887"/>
      <c r="O51" s="888"/>
      <c r="P51" s="889"/>
      <c r="Q51" s="845"/>
      <c r="R51" s="845"/>
      <c r="S51" s="845"/>
      <c r="T51" s="845"/>
      <c r="U51" s="845"/>
      <c r="V51" s="845"/>
      <c r="W51" s="845"/>
      <c r="X51" s="845"/>
      <c r="Y51" s="845"/>
      <c r="Z51" s="845"/>
    </row>
    <row r="52" spans="1:26" ht="18.75" customHeight="1">
      <c r="A52" s="845"/>
      <c r="B52" s="845"/>
      <c r="C52" s="845"/>
      <c r="D52" s="845"/>
      <c r="E52" s="845"/>
      <c r="F52" s="845"/>
      <c r="G52" s="846"/>
      <c r="H52" s="845"/>
      <c r="I52" s="845"/>
      <c r="J52" s="845"/>
      <c r="K52" s="887"/>
      <c r="L52" s="887"/>
      <c r="M52" s="887"/>
      <c r="N52" s="887"/>
      <c r="O52" s="888"/>
      <c r="P52" s="889"/>
      <c r="Q52" s="845"/>
      <c r="R52" s="845"/>
      <c r="S52" s="845"/>
      <c r="T52" s="845"/>
      <c r="U52" s="845"/>
      <c r="V52" s="845"/>
      <c r="W52" s="845"/>
      <c r="X52" s="845"/>
      <c r="Y52" s="845"/>
      <c r="Z52" s="845"/>
    </row>
    <row r="53" spans="1:26" ht="18.75" customHeight="1">
      <c r="A53" s="845"/>
      <c r="B53" s="845"/>
      <c r="C53" s="845"/>
      <c r="D53" s="845"/>
      <c r="E53" s="845"/>
      <c r="F53" s="845"/>
      <c r="G53" s="846"/>
      <c r="H53" s="845"/>
      <c r="I53" s="845"/>
      <c r="J53" s="845"/>
      <c r="K53" s="887"/>
      <c r="L53" s="887"/>
      <c r="M53" s="887"/>
      <c r="N53" s="887"/>
      <c r="O53" s="888"/>
      <c r="P53" s="889"/>
      <c r="Q53" s="845"/>
      <c r="R53" s="845"/>
      <c r="S53" s="845"/>
      <c r="T53" s="845"/>
      <c r="U53" s="845"/>
      <c r="V53" s="845"/>
      <c r="W53" s="845"/>
      <c r="X53" s="845"/>
      <c r="Y53" s="845"/>
      <c r="Z53" s="845"/>
    </row>
    <row r="54" spans="1:26" ht="18.75" customHeight="1">
      <c r="A54" s="845"/>
      <c r="B54" s="845"/>
      <c r="C54" s="845"/>
      <c r="D54" s="845"/>
      <c r="E54" s="845"/>
      <c r="F54" s="845"/>
      <c r="G54" s="846"/>
      <c r="H54" s="845"/>
      <c r="I54" s="845"/>
      <c r="J54" s="845"/>
      <c r="K54" s="887"/>
      <c r="L54" s="887"/>
      <c r="M54" s="887"/>
      <c r="N54" s="887"/>
      <c r="O54" s="888"/>
      <c r="P54" s="889"/>
      <c r="Q54" s="845"/>
      <c r="R54" s="845"/>
      <c r="S54" s="845"/>
      <c r="T54" s="845"/>
      <c r="U54" s="845"/>
      <c r="V54" s="845"/>
      <c r="W54" s="845"/>
      <c r="X54" s="845"/>
      <c r="Y54" s="845"/>
      <c r="Z54" s="845"/>
    </row>
    <row r="55" spans="1:26" ht="18.75" customHeight="1">
      <c r="A55" s="845"/>
      <c r="B55" s="845"/>
      <c r="C55" s="845"/>
      <c r="D55" s="845"/>
      <c r="E55" s="845"/>
      <c r="F55" s="845"/>
      <c r="G55" s="846"/>
      <c r="H55" s="845"/>
      <c r="I55" s="845"/>
      <c r="J55" s="845"/>
      <c r="K55" s="887"/>
      <c r="L55" s="887"/>
      <c r="M55" s="887"/>
      <c r="N55" s="887"/>
      <c r="O55" s="888"/>
      <c r="P55" s="889"/>
      <c r="Q55" s="845"/>
      <c r="R55" s="845"/>
      <c r="S55" s="845"/>
      <c r="T55" s="845"/>
      <c r="U55" s="845"/>
      <c r="V55" s="845"/>
      <c r="W55" s="845"/>
      <c r="X55" s="845"/>
      <c r="Y55" s="845"/>
      <c r="Z55" s="845"/>
    </row>
    <row r="56" spans="1:26" ht="18.75" customHeight="1">
      <c r="A56" s="845"/>
      <c r="B56" s="845"/>
      <c r="C56" s="845"/>
      <c r="D56" s="845"/>
      <c r="E56" s="845"/>
      <c r="F56" s="845"/>
      <c r="G56" s="846"/>
      <c r="H56" s="845"/>
      <c r="I56" s="845"/>
      <c r="J56" s="845"/>
      <c r="K56" s="887"/>
      <c r="L56" s="887"/>
      <c r="M56" s="887"/>
      <c r="N56" s="887"/>
      <c r="O56" s="888"/>
      <c r="P56" s="889"/>
      <c r="Q56" s="845"/>
      <c r="R56" s="845"/>
      <c r="S56" s="845"/>
      <c r="T56" s="845"/>
      <c r="U56" s="845"/>
      <c r="V56" s="845"/>
      <c r="W56" s="845"/>
      <c r="X56" s="845"/>
      <c r="Y56" s="845"/>
      <c r="Z56" s="845"/>
    </row>
    <row r="57" spans="1:26" ht="18.75" customHeight="1">
      <c r="A57" s="845"/>
      <c r="B57" s="845"/>
      <c r="C57" s="845"/>
      <c r="D57" s="845"/>
      <c r="E57" s="845"/>
      <c r="F57" s="845"/>
      <c r="G57" s="846"/>
      <c r="H57" s="845"/>
      <c r="I57" s="845"/>
      <c r="J57" s="845"/>
      <c r="K57" s="887"/>
      <c r="L57" s="887"/>
      <c r="M57" s="887"/>
      <c r="N57" s="887"/>
      <c r="O57" s="888"/>
      <c r="P57" s="889"/>
      <c r="Q57" s="845"/>
      <c r="R57" s="845"/>
      <c r="S57" s="845"/>
      <c r="T57" s="845"/>
      <c r="U57" s="845"/>
      <c r="V57" s="845"/>
      <c r="W57" s="845"/>
      <c r="X57" s="845"/>
      <c r="Y57" s="845"/>
      <c r="Z57" s="845"/>
    </row>
    <row r="58" spans="1:26" ht="18.75" customHeight="1">
      <c r="A58" s="845"/>
      <c r="B58" s="845"/>
      <c r="C58" s="845"/>
      <c r="D58" s="845"/>
      <c r="E58" s="845"/>
      <c r="F58" s="845"/>
      <c r="G58" s="846"/>
      <c r="H58" s="845"/>
      <c r="I58" s="845"/>
      <c r="J58" s="845"/>
      <c r="K58" s="887"/>
      <c r="L58" s="887"/>
      <c r="M58" s="887"/>
      <c r="N58" s="887"/>
      <c r="O58" s="888"/>
      <c r="P58" s="889"/>
      <c r="Q58" s="845"/>
      <c r="R58" s="845"/>
      <c r="S58" s="845"/>
      <c r="T58" s="845"/>
      <c r="U58" s="845"/>
      <c r="V58" s="845"/>
      <c r="W58" s="845"/>
      <c r="X58" s="845"/>
      <c r="Y58" s="845"/>
      <c r="Z58" s="845"/>
    </row>
    <row r="59" spans="1:26" ht="18.75" customHeight="1">
      <c r="A59" s="845"/>
      <c r="B59" s="845"/>
      <c r="C59" s="845"/>
      <c r="D59" s="845"/>
      <c r="E59" s="845"/>
      <c r="F59" s="845"/>
      <c r="G59" s="846"/>
      <c r="H59" s="845"/>
      <c r="I59" s="845"/>
      <c r="J59" s="845"/>
      <c r="K59" s="887"/>
      <c r="L59" s="887"/>
      <c r="M59" s="887"/>
      <c r="N59" s="887"/>
      <c r="O59" s="888"/>
      <c r="P59" s="889"/>
      <c r="Q59" s="845"/>
      <c r="R59" s="845"/>
      <c r="S59" s="845"/>
      <c r="T59" s="845"/>
      <c r="U59" s="845"/>
      <c r="V59" s="845"/>
      <c r="W59" s="845"/>
      <c r="X59" s="845"/>
      <c r="Y59" s="845"/>
      <c r="Z59" s="845"/>
    </row>
    <row r="60" spans="1:26" ht="18.75" customHeight="1">
      <c r="A60" s="845"/>
      <c r="B60" s="845"/>
      <c r="C60" s="845"/>
      <c r="D60" s="845"/>
      <c r="E60" s="845"/>
      <c r="F60" s="845"/>
      <c r="G60" s="846"/>
      <c r="H60" s="845"/>
      <c r="I60" s="845"/>
      <c r="J60" s="845"/>
      <c r="K60" s="887"/>
      <c r="L60" s="887"/>
      <c r="M60" s="887"/>
      <c r="N60" s="887"/>
      <c r="O60" s="888"/>
      <c r="P60" s="889"/>
      <c r="Q60" s="845"/>
      <c r="R60" s="845"/>
      <c r="S60" s="845"/>
      <c r="T60" s="845"/>
      <c r="U60" s="845"/>
      <c r="V60" s="845"/>
      <c r="W60" s="845"/>
      <c r="X60" s="845"/>
      <c r="Y60" s="845"/>
      <c r="Z60" s="845"/>
    </row>
    <row r="61" spans="1:26" ht="18.75" customHeight="1">
      <c r="A61" s="845"/>
      <c r="B61" s="845"/>
      <c r="C61" s="845"/>
      <c r="D61" s="845"/>
      <c r="E61" s="845"/>
      <c r="F61" s="845"/>
      <c r="G61" s="846"/>
      <c r="H61" s="845"/>
      <c r="I61" s="845"/>
      <c r="J61" s="845"/>
      <c r="K61" s="887"/>
      <c r="L61" s="887"/>
      <c r="M61" s="887"/>
      <c r="N61" s="887"/>
      <c r="O61" s="888"/>
      <c r="P61" s="889"/>
      <c r="Q61" s="845"/>
      <c r="R61" s="845"/>
      <c r="S61" s="845"/>
      <c r="T61" s="845"/>
      <c r="U61" s="845"/>
      <c r="V61" s="845"/>
      <c r="W61" s="845"/>
      <c r="X61" s="845"/>
      <c r="Y61" s="845"/>
      <c r="Z61" s="845"/>
    </row>
    <row r="62" spans="1:26" ht="18.75" customHeight="1">
      <c r="A62" s="845"/>
      <c r="B62" s="845"/>
      <c r="C62" s="845"/>
      <c r="D62" s="845"/>
      <c r="E62" s="845"/>
      <c r="F62" s="845"/>
      <c r="G62" s="846"/>
      <c r="H62" s="845"/>
      <c r="I62" s="845"/>
      <c r="J62" s="845"/>
      <c r="K62" s="887"/>
      <c r="L62" s="887"/>
      <c r="M62" s="887"/>
      <c r="N62" s="887"/>
      <c r="O62" s="888"/>
      <c r="P62" s="889"/>
      <c r="Q62" s="845"/>
      <c r="R62" s="845"/>
      <c r="S62" s="845"/>
      <c r="T62" s="845"/>
      <c r="U62" s="845"/>
      <c r="V62" s="845"/>
      <c r="W62" s="845"/>
      <c r="X62" s="845"/>
      <c r="Y62" s="845"/>
      <c r="Z62" s="845"/>
    </row>
    <row r="63" spans="1:26" ht="18.75" customHeight="1">
      <c r="A63" s="845"/>
      <c r="B63" s="845"/>
      <c r="C63" s="845"/>
      <c r="D63" s="845"/>
      <c r="E63" s="845"/>
      <c r="F63" s="845"/>
      <c r="G63" s="846"/>
      <c r="H63" s="845"/>
      <c r="I63" s="845"/>
      <c r="J63" s="845"/>
      <c r="K63" s="887"/>
      <c r="L63" s="887"/>
      <c r="M63" s="887"/>
      <c r="N63" s="887"/>
      <c r="O63" s="888"/>
      <c r="P63" s="889"/>
      <c r="Q63" s="845"/>
      <c r="R63" s="845"/>
      <c r="S63" s="845"/>
      <c r="T63" s="845"/>
      <c r="U63" s="845"/>
      <c r="V63" s="845"/>
      <c r="W63" s="845"/>
      <c r="X63" s="845"/>
      <c r="Y63" s="845"/>
      <c r="Z63" s="845"/>
    </row>
    <row r="64" spans="1:26" ht="18.75" customHeight="1">
      <c r="A64" s="845"/>
      <c r="B64" s="845"/>
      <c r="C64" s="845"/>
      <c r="D64" s="845"/>
      <c r="E64" s="845"/>
      <c r="F64" s="845"/>
      <c r="G64" s="846"/>
      <c r="H64" s="845"/>
      <c r="I64" s="845"/>
      <c r="J64" s="845"/>
      <c r="K64" s="887"/>
      <c r="L64" s="887"/>
      <c r="M64" s="887"/>
      <c r="N64" s="887"/>
      <c r="O64" s="888"/>
      <c r="P64" s="889"/>
      <c r="Q64" s="845"/>
      <c r="R64" s="845"/>
      <c r="S64" s="845"/>
      <c r="T64" s="845"/>
      <c r="U64" s="845"/>
      <c r="V64" s="845"/>
      <c r="W64" s="845"/>
      <c r="X64" s="845"/>
      <c r="Y64" s="845"/>
      <c r="Z64" s="845"/>
    </row>
    <row r="65" spans="1:31" ht="18.75" customHeight="1">
      <c r="A65" s="845"/>
      <c r="B65" s="845"/>
      <c r="C65" s="845"/>
      <c r="D65" s="845"/>
      <c r="E65" s="845"/>
      <c r="F65" s="845"/>
      <c r="G65" s="846"/>
      <c r="H65" s="845"/>
      <c r="I65" s="845"/>
      <c r="J65" s="845"/>
      <c r="K65" s="887"/>
      <c r="L65" s="887"/>
      <c r="M65" s="887"/>
      <c r="N65" s="887"/>
      <c r="O65" s="888"/>
      <c r="P65" s="889"/>
      <c r="Q65" s="845"/>
      <c r="R65" s="845"/>
      <c r="S65" s="845"/>
      <c r="T65" s="845"/>
      <c r="U65" s="845"/>
      <c r="V65" s="845"/>
      <c r="W65" s="845"/>
      <c r="X65" s="845"/>
      <c r="Y65" s="845"/>
      <c r="Z65" s="845"/>
    </row>
    <row r="66" spans="1:31" ht="18.75" customHeight="1">
      <c r="A66" s="845"/>
      <c r="B66" s="845"/>
      <c r="C66" s="845"/>
      <c r="D66" s="845"/>
      <c r="E66" s="845"/>
      <c r="F66" s="845"/>
      <c r="G66" s="846"/>
      <c r="H66" s="845"/>
      <c r="I66" s="845"/>
      <c r="J66" s="845"/>
      <c r="K66" s="887"/>
      <c r="L66" s="887"/>
      <c r="M66" s="887"/>
      <c r="N66" s="887"/>
      <c r="O66" s="888"/>
      <c r="P66" s="889"/>
      <c r="Q66" s="845"/>
      <c r="R66" s="845"/>
      <c r="S66" s="845"/>
      <c r="T66" s="845"/>
      <c r="U66" s="845"/>
      <c r="V66" s="845"/>
      <c r="W66" s="845"/>
      <c r="X66" s="845"/>
      <c r="Y66" s="845"/>
      <c r="Z66" s="845"/>
    </row>
    <row r="67" spans="1:31" ht="18.75" customHeight="1">
      <c r="A67" s="845"/>
      <c r="B67" s="845"/>
      <c r="C67" s="845"/>
      <c r="D67" s="845"/>
      <c r="E67" s="845"/>
      <c r="F67" s="845"/>
      <c r="G67" s="846"/>
      <c r="H67" s="845"/>
      <c r="I67" s="845"/>
      <c r="J67" s="845"/>
      <c r="K67" s="887"/>
      <c r="L67" s="887"/>
      <c r="M67" s="887"/>
      <c r="N67" s="887"/>
      <c r="O67" s="888"/>
      <c r="P67" s="889"/>
      <c r="Q67" s="845"/>
      <c r="R67" s="845"/>
      <c r="S67" s="845"/>
      <c r="T67" s="845"/>
      <c r="U67" s="845"/>
      <c r="V67" s="845"/>
      <c r="W67" s="845"/>
      <c r="X67" s="845"/>
      <c r="Y67" s="845"/>
      <c r="Z67" s="845"/>
    </row>
    <row r="68" spans="1:31" ht="18.75" customHeight="1">
      <c r="A68" s="845"/>
      <c r="B68" s="845"/>
      <c r="C68" s="845"/>
      <c r="D68" s="845"/>
      <c r="E68" s="845"/>
      <c r="F68" s="845"/>
      <c r="G68" s="846"/>
      <c r="H68" s="845"/>
      <c r="I68" s="845"/>
      <c r="J68" s="845"/>
      <c r="K68" s="887"/>
      <c r="L68" s="887"/>
      <c r="M68" s="887"/>
      <c r="N68" s="887"/>
      <c r="O68" s="888"/>
      <c r="P68" s="889"/>
      <c r="Q68" s="845"/>
      <c r="R68" s="845"/>
      <c r="S68" s="845"/>
      <c r="T68" s="845"/>
      <c r="U68" s="845"/>
      <c r="V68" s="845"/>
      <c r="W68" s="845"/>
      <c r="X68" s="845"/>
      <c r="Y68" s="845"/>
      <c r="Z68" s="845"/>
    </row>
    <row r="69" spans="1:31" ht="18.75" customHeight="1">
      <c r="A69" s="845"/>
      <c r="B69" s="845"/>
      <c r="C69" s="845"/>
      <c r="D69" s="845"/>
      <c r="E69" s="845"/>
      <c r="F69" s="845"/>
      <c r="G69" s="846"/>
      <c r="H69" s="845"/>
      <c r="I69" s="845"/>
      <c r="J69" s="845"/>
      <c r="K69" s="887"/>
      <c r="L69" s="887"/>
      <c r="M69" s="887"/>
      <c r="N69" s="887"/>
      <c r="O69" s="888"/>
      <c r="P69" s="889"/>
      <c r="Q69" s="845"/>
      <c r="R69" s="845"/>
      <c r="S69" s="845"/>
      <c r="T69" s="845"/>
      <c r="U69" s="845"/>
      <c r="V69" s="845"/>
      <c r="W69" s="845"/>
      <c r="X69" s="845"/>
      <c r="Y69" s="845"/>
      <c r="Z69" s="845"/>
    </row>
    <row r="70" spans="1:31" ht="18.75" customHeight="1">
      <c r="A70" s="845"/>
      <c r="B70" s="845"/>
      <c r="C70" s="845"/>
      <c r="D70" s="845"/>
      <c r="E70" s="845"/>
      <c r="F70" s="845"/>
      <c r="G70" s="846"/>
      <c r="H70" s="845"/>
      <c r="I70" s="845"/>
      <c r="J70" s="845"/>
      <c r="K70" s="887"/>
      <c r="L70" s="887"/>
      <c r="M70" s="887"/>
      <c r="N70" s="887"/>
      <c r="O70" s="888"/>
      <c r="P70" s="889"/>
      <c r="Q70" s="845"/>
      <c r="R70" s="845"/>
      <c r="S70" s="845"/>
      <c r="T70" s="845"/>
      <c r="U70" s="845"/>
      <c r="V70" s="845"/>
      <c r="W70" s="845"/>
      <c r="X70" s="845"/>
      <c r="Y70" s="845"/>
      <c r="Z70" s="845"/>
    </row>
    <row r="71" spans="1:31" ht="18.75" customHeight="1">
      <c r="A71" s="845"/>
      <c r="B71" s="845"/>
      <c r="C71" s="845"/>
      <c r="D71" s="845"/>
      <c r="E71" s="845"/>
      <c r="F71" s="845"/>
      <c r="G71" s="846"/>
      <c r="H71" s="845"/>
      <c r="I71" s="845"/>
      <c r="J71" s="845"/>
      <c r="K71" s="887"/>
      <c r="L71" s="887"/>
      <c r="M71" s="887"/>
      <c r="N71" s="887"/>
      <c r="O71" s="888"/>
      <c r="P71" s="889"/>
      <c r="Q71" s="845"/>
      <c r="R71" s="845"/>
      <c r="S71" s="845"/>
      <c r="T71" s="845"/>
      <c r="U71" s="845"/>
      <c r="V71" s="845"/>
      <c r="W71" s="845"/>
      <c r="X71" s="845"/>
      <c r="Y71" s="845"/>
      <c r="Z71" s="845"/>
      <c r="AE71" s="41">
        <v>45555</v>
      </c>
    </row>
    <row r="72" spans="1:31" ht="18.75" customHeight="1">
      <c r="A72" s="845"/>
      <c r="B72" s="845"/>
      <c r="C72" s="845"/>
      <c r="D72" s="845"/>
      <c r="E72" s="845"/>
      <c r="F72" s="845"/>
      <c r="G72" s="846"/>
      <c r="H72" s="845"/>
      <c r="I72" s="845"/>
      <c r="J72" s="845"/>
      <c r="K72" s="887"/>
      <c r="L72" s="887"/>
      <c r="M72" s="887"/>
      <c r="N72" s="887"/>
      <c r="O72" s="888"/>
      <c r="P72" s="889"/>
      <c r="Q72" s="845"/>
      <c r="R72" s="845"/>
      <c r="S72" s="845"/>
      <c r="T72" s="845"/>
      <c r="U72" s="845"/>
      <c r="V72" s="845"/>
      <c r="W72" s="845"/>
      <c r="X72" s="845"/>
      <c r="Y72" s="845"/>
      <c r="Z72" s="845"/>
      <c r="AE72" s="41">
        <v>45555</v>
      </c>
    </row>
    <row r="73" spans="1:31" ht="18.75" customHeight="1">
      <c r="A73" s="845"/>
      <c r="B73" s="845"/>
      <c r="C73" s="845"/>
      <c r="D73" s="845"/>
      <c r="E73" s="845"/>
      <c r="F73" s="845"/>
      <c r="G73" s="846"/>
      <c r="H73" s="845"/>
      <c r="I73" s="845"/>
      <c r="J73" s="845"/>
      <c r="K73" s="887"/>
      <c r="L73" s="887"/>
      <c r="M73" s="887"/>
      <c r="N73" s="887"/>
      <c r="O73" s="888"/>
      <c r="P73" s="889"/>
      <c r="Q73" s="845"/>
      <c r="R73" s="845"/>
      <c r="S73" s="845"/>
      <c r="T73" s="845"/>
      <c r="U73" s="845"/>
      <c r="V73" s="845"/>
      <c r="W73" s="845"/>
      <c r="X73" s="845"/>
      <c r="Y73" s="845"/>
      <c r="Z73" s="845"/>
      <c r="AE73" s="41">
        <v>45555</v>
      </c>
    </row>
    <row r="74" spans="1:31" ht="18.75" customHeight="1">
      <c r="A74" s="845"/>
      <c r="B74" s="845"/>
      <c r="C74" s="845"/>
      <c r="D74" s="845"/>
      <c r="E74" s="845"/>
      <c r="F74" s="845"/>
      <c r="G74" s="846"/>
      <c r="H74" s="845"/>
      <c r="I74" s="845"/>
      <c r="J74" s="845"/>
      <c r="K74" s="887"/>
      <c r="L74" s="887"/>
      <c r="M74" s="887"/>
      <c r="N74" s="887"/>
      <c r="O74" s="888"/>
      <c r="P74" s="889"/>
      <c r="Q74" s="845"/>
      <c r="R74" s="845"/>
      <c r="S74" s="845"/>
      <c r="T74" s="845"/>
      <c r="U74" s="845"/>
      <c r="V74" s="845"/>
      <c r="W74" s="845"/>
      <c r="X74" s="845"/>
      <c r="Y74" s="845"/>
      <c r="Z74" s="845"/>
    </row>
    <row r="75" spans="1:31" ht="18.75" customHeight="1">
      <c r="A75" s="845"/>
      <c r="B75" s="845"/>
      <c r="C75" s="845"/>
      <c r="D75" s="845"/>
      <c r="E75" s="845"/>
      <c r="F75" s="845"/>
      <c r="G75" s="846"/>
      <c r="H75" s="845"/>
      <c r="I75" s="845"/>
      <c r="J75" s="845"/>
      <c r="K75" s="887"/>
      <c r="L75" s="887"/>
      <c r="M75" s="887"/>
      <c r="N75" s="887"/>
      <c r="O75" s="888"/>
      <c r="P75" s="889"/>
      <c r="Q75" s="845"/>
      <c r="R75" s="845"/>
      <c r="S75" s="845"/>
      <c r="T75" s="845"/>
      <c r="U75" s="845"/>
      <c r="V75" s="845"/>
      <c r="W75" s="845"/>
      <c r="X75" s="845"/>
      <c r="Y75" s="845"/>
      <c r="Z75" s="845"/>
    </row>
    <row r="76" spans="1:31" ht="18.75" customHeight="1">
      <c r="A76" s="845"/>
      <c r="B76" s="845"/>
      <c r="C76" s="845"/>
      <c r="D76" s="845"/>
      <c r="E76" s="845"/>
      <c r="F76" s="845"/>
      <c r="G76" s="846"/>
      <c r="H76" s="845"/>
      <c r="I76" s="845"/>
      <c r="J76" s="845"/>
      <c r="K76" s="887"/>
      <c r="L76" s="887"/>
      <c r="M76" s="887"/>
      <c r="N76" s="887"/>
      <c r="O76" s="888"/>
      <c r="P76" s="889"/>
      <c r="Q76" s="845"/>
      <c r="R76" s="845"/>
      <c r="S76" s="845"/>
      <c r="T76" s="845"/>
      <c r="U76" s="845"/>
      <c r="V76" s="845"/>
      <c r="W76" s="845"/>
      <c r="X76" s="845"/>
      <c r="Y76" s="845"/>
      <c r="Z76" s="845"/>
    </row>
    <row r="77" spans="1:31" ht="373.5" customHeight="1">
      <c r="A77" s="845"/>
      <c r="B77" s="845"/>
      <c r="C77" s="845"/>
      <c r="D77" s="845"/>
      <c r="E77" s="845"/>
      <c r="F77" s="845"/>
      <c r="G77" s="846"/>
      <c r="H77" s="845"/>
      <c r="I77" s="845"/>
      <c r="J77" s="845"/>
      <c r="K77" s="887"/>
      <c r="L77" s="887"/>
      <c r="M77" s="887"/>
      <c r="N77" s="887"/>
      <c r="O77" s="888"/>
      <c r="P77" s="889"/>
      <c r="Q77" s="845"/>
      <c r="R77" s="845"/>
      <c r="S77" s="845"/>
      <c r="T77" s="845"/>
      <c r="U77" s="845"/>
      <c r="V77" s="845"/>
      <c r="W77" s="845"/>
      <c r="X77" s="845"/>
      <c r="Y77" s="845"/>
      <c r="Z77" s="845"/>
      <c r="AA77" s="891" t="s">
        <v>749</v>
      </c>
      <c r="AB77" s="892">
        <v>148700000</v>
      </c>
    </row>
    <row r="78" spans="1:31" ht="18.75" customHeight="1">
      <c r="A78" s="845"/>
      <c r="B78" s="845"/>
      <c r="C78" s="845"/>
      <c r="D78" s="845"/>
      <c r="E78" s="845"/>
      <c r="F78" s="845"/>
      <c r="G78" s="846"/>
      <c r="H78" s="845"/>
      <c r="I78" s="845"/>
      <c r="J78" s="845"/>
      <c r="K78" s="887"/>
      <c r="L78" s="887"/>
      <c r="M78" s="887"/>
      <c r="N78" s="887"/>
      <c r="O78" s="888"/>
      <c r="P78" s="889"/>
      <c r="Q78" s="845"/>
      <c r="R78" s="845"/>
      <c r="S78" s="845"/>
      <c r="T78" s="845"/>
      <c r="U78" s="845"/>
      <c r="V78" s="845"/>
      <c r="W78" s="845"/>
      <c r="X78" s="845"/>
      <c r="Y78" s="845"/>
      <c r="Z78" s="845"/>
    </row>
    <row r="79" spans="1:31" ht="18.75" customHeight="1">
      <c r="A79" s="845"/>
      <c r="B79" s="845"/>
      <c r="C79" s="845"/>
      <c r="D79" s="845"/>
      <c r="E79" s="845"/>
      <c r="F79" s="845"/>
      <c r="G79" s="846"/>
      <c r="H79" s="845"/>
      <c r="I79" s="845"/>
      <c r="J79" s="845"/>
      <c r="K79" s="887"/>
      <c r="L79" s="887"/>
      <c r="M79" s="887"/>
      <c r="N79" s="887"/>
      <c r="O79" s="888"/>
      <c r="P79" s="889"/>
      <c r="Q79" s="845"/>
      <c r="R79" s="845"/>
      <c r="S79" s="845"/>
      <c r="T79" s="845"/>
      <c r="U79" s="845"/>
      <c r="V79" s="845"/>
      <c r="W79" s="845"/>
      <c r="X79" s="845"/>
      <c r="Y79" s="845"/>
      <c r="Z79" s="845"/>
    </row>
    <row r="80" spans="1:31" ht="18.75" customHeight="1">
      <c r="A80" s="845"/>
      <c r="B80" s="845"/>
      <c r="C80" s="845"/>
      <c r="D80" s="845"/>
      <c r="E80" s="845"/>
      <c r="F80" s="845"/>
      <c r="G80" s="846"/>
      <c r="H80" s="845"/>
      <c r="I80" s="845"/>
      <c r="J80" s="845"/>
      <c r="K80" s="887"/>
      <c r="L80" s="887"/>
      <c r="M80" s="887"/>
      <c r="N80" s="887"/>
      <c r="O80" s="888"/>
      <c r="P80" s="889"/>
      <c r="Q80" s="845"/>
      <c r="R80" s="845"/>
      <c r="S80" s="845"/>
      <c r="T80" s="845"/>
      <c r="U80" s="845"/>
      <c r="V80" s="845"/>
      <c r="W80" s="845"/>
      <c r="X80" s="845"/>
      <c r="Y80" s="845"/>
      <c r="Z80" s="845"/>
    </row>
    <row r="81" spans="1:26" ht="18.75" customHeight="1">
      <c r="A81" s="845"/>
      <c r="B81" s="845"/>
      <c r="C81" s="845"/>
      <c r="D81" s="845"/>
      <c r="E81" s="845"/>
      <c r="F81" s="845"/>
      <c r="G81" s="846"/>
      <c r="H81" s="845"/>
      <c r="I81" s="845"/>
      <c r="J81" s="845"/>
      <c r="K81" s="887"/>
      <c r="L81" s="887"/>
      <c r="M81" s="887"/>
      <c r="N81" s="887"/>
      <c r="O81" s="888"/>
      <c r="P81" s="889"/>
      <c r="Q81" s="845"/>
      <c r="R81" s="845"/>
      <c r="S81" s="845"/>
      <c r="T81" s="845"/>
      <c r="U81" s="845"/>
      <c r="V81" s="845"/>
      <c r="W81" s="845"/>
      <c r="X81" s="845"/>
      <c r="Y81" s="845"/>
      <c r="Z81" s="845"/>
    </row>
    <row r="82" spans="1:26" ht="18.75" customHeight="1">
      <c r="A82" s="845"/>
      <c r="B82" s="845"/>
      <c r="C82" s="845"/>
      <c r="D82" s="845"/>
      <c r="E82" s="845"/>
      <c r="F82" s="845"/>
      <c r="G82" s="846"/>
      <c r="H82" s="845"/>
      <c r="I82" s="845"/>
      <c r="J82" s="845"/>
      <c r="K82" s="887"/>
      <c r="L82" s="887"/>
      <c r="M82" s="887"/>
      <c r="N82" s="887"/>
      <c r="O82" s="888"/>
      <c r="P82" s="889"/>
      <c r="Q82" s="845"/>
      <c r="R82" s="845"/>
      <c r="S82" s="845"/>
      <c r="T82" s="845"/>
      <c r="U82" s="845"/>
      <c r="V82" s="845"/>
      <c r="W82" s="845"/>
      <c r="X82" s="845"/>
      <c r="Y82" s="845"/>
      <c r="Z82" s="845"/>
    </row>
    <row r="83" spans="1:26" ht="18.75" customHeight="1">
      <c r="A83" s="845"/>
      <c r="B83" s="845"/>
      <c r="C83" s="845"/>
      <c r="D83" s="845"/>
      <c r="E83" s="845"/>
      <c r="F83" s="845"/>
      <c r="G83" s="846"/>
      <c r="H83" s="845"/>
      <c r="I83" s="845"/>
      <c r="J83" s="845"/>
      <c r="K83" s="887"/>
      <c r="L83" s="887"/>
      <c r="M83" s="887"/>
      <c r="N83" s="887"/>
      <c r="O83" s="888"/>
      <c r="P83" s="889"/>
      <c r="Q83" s="845"/>
      <c r="R83" s="845"/>
      <c r="S83" s="845"/>
      <c r="T83" s="845"/>
      <c r="U83" s="845"/>
      <c r="V83" s="845"/>
      <c r="W83" s="845"/>
      <c r="X83" s="845"/>
      <c r="Y83" s="845"/>
      <c r="Z83" s="845"/>
    </row>
    <row r="84" spans="1:26" ht="18.75" customHeight="1">
      <c r="A84" s="845"/>
      <c r="B84" s="845"/>
      <c r="C84" s="845"/>
      <c r="D84" s="845"/>
      <c r="E84" s="845"/>
      <c r="F84" s="845"/>
      <c r="G84" s="846"/>
      <c r="H84" s="845"/>
      <c r="I84" s="845"/>
      <c r="J84" s="845"/>
      <c r="K84" s="887"/>
      <c r="L84" s="887"/>
      <c r="M84" s="887"/>
      <c r="N84" s="887"/>
      <c r="O84" s="888"/>
      <c r="P84" s="889"/>
      <c r="Q84" s="845"/>
      <c r="R84" s="845"/>
      <c r="S84" s="845"/>
      <c r="T84" s="845"/>
      <c r="U84" s="845"/>
      <c r="V84" s="845"/>
      <c r="W84" s="845"/>
      <c r="X84" s="845"/>
      <c r="Y84" s="845"/>
      <c r="Z84" s="845"/>
    </row>
    <row r="85" spans="1:26" ht="18.75" customHeight="1">
      <c r="A85" s="845"/>
      <c r="B85" s="845"/>
      <c r="C85" s="845"/>
      <c r="D85" s="845"/>
      <c r="E85" s="845"/>
      <c r="F85" s="845"/>
      <c r="G85" s="846"/>
      <c r="H85" s="845"/>
      <c r="I85" s="845"/>
      <c r="J85" s="845"/>
      <c r="K85" s="887"/>
      <c r="L85" s="887"/>
      <c r="M85" s="887"/>
      <c r="N85" s="887"/>
      <c r="O85" s="888"/>
      <c r="P85" s="889"/>
      <c r="Q85" s="845"/>
      <c r="R85" s="845"/>
      <c r="S85" s="845"/>
      <c r="T85" s="845"/>
      <c r="U85" s="845"/>
      <c r="V85" s="845"/>
      <c r="W85" s="845"/>
      <c r="X85" s="845"/>
      <c r="Y85" s="845"/>
      <c r="Z85" s="845"/>
    </row>
    <row r="86" spans="1:26" ht="18.75" customHeight="1">
      <c r="A86" s="845"/>
      <c r="B86" s="845"/>
      <c r="C86" s="845"/>
      <c r="D86" s="845"/>
      <c r="E86" s="845"/>
      <c r="F86" s="845"/>
      <c r="G86" s="846"/>
      <c r="H86" s="845"/>
      <c r="I86" s="845"/>
      <c r="J86" s="845"/>
      <c r="K86" s="887"/>
      <c r="L86" s="887"/>
      <c r="M86" s="887"/>
      <c r="N86" s="887"/>
      <c r="O86" s="888"/>
      <c r="P86" s="889"/>
      <c r="Q86" s="845"/>
      <c r="R86" s="845"/>
      <c r="S86" s="845"/>
      <c r="T86" s="845"/>
      <c r="U86" s="845"/>
      <c r="V86" s="845"/>
      <c r="W86" s="845"/>
      <c r="X86" s="845"/>
      <c r="Y86" s="845"/>
      <c r="Z86" s="845"/>
    </row>
    <row r="87" spans="1:26" ht="18.75" customHeight="1">
      <c r="A87" s="845"/>
      <c r="B87" s="845"/>
      <c r="C87" s="845"/>
      <c r="D87" s="845"/>
      <c r="E87" s="845"/>
      <c r="F87" s="845"/>
      <c r="G87" s="846"/>
      <c r="H87" s="845"/>
      <c r="I87" s="845"/>
      <c r="J87" s="845"/>
      <c r="K87" s="887"/>
      <c r="L87" s="887"/>
      <c r="M87" s="887"/>
      <c r="N87" s="887"/>
      <c r="O87" s="888"/>
      <c r="P87" s="889"/>
      <c r="Q87" s="845"/>
      <c r="R87" s="845"/>
      <c r="S87" s="845"/>
      <c r="T87" s="845"/>
      <c r="U87" s="845"/>
      <c r="V87" s="845"/>
      <c r="W87" s="845"/>
      <c r="X87" s="845"/>
      <c r="Y87" s="845"/>
      <c r="Z87" s="845"/>
    </row>
    <row r="88" spans="1:26" ht="18.75" customHeight="1">
      <c r="A88" s="845"/>
      <c r="B88" s="845"/>
      <c r="C88" s="845"/>
      <c r="D88" s="845"/>
      <c r="E88" s="845"/>
      <c r="F88" s="845"/>
      <c r="G88" s="846"/>
      <c r="H88" s="845"/>
      <c r="I88" s="845"/>
      <c r="J88" s="845"/>
      <c r="K88" s="887"/>
      <c r="L88" s="887"/>
      <c r="M88" s="887"/>
      <c r="N88" s="887"/>
      <c r="O88" s="888"/>
      <c r="P88" s="889"/>
      <c r="Q88" s="845"/>
      <c r="R88" s="845"/>
      <c r="S88" s="845"/>
      <c r="T88" s="845"/>
      <c r="U88" s="845"/>
      <c r="V88" s="845"/>
      <c r="W88" s="845"/>
      <c r="X88" s="845"/>
      <c r="Y88" s="845"/>
      <c r="Z88" s="845"/>
    </row>
    <row r="89" spans="1:26" ht="18.75" customHeight="1">
      <c r="A89" s="845"/>
      <c r="B89" s="845"/>
      <c r="C89" s="845"/>
      <c r="D89" s="845"/>
      <c r="E89" s="845"/>
      <c r="F89" s="845"/>
      <c r="G89" s="846"/>
      <c r="H89" s="845"/>
      <c r="I89" s="845"/>
      <c r="J89" s="845"/>
      <c r="K89" s="887"/>
      <c r="L89" s="887"/>
      <c r="M89" s="887"/>
      <c r="N89" s="887"/>
      <c r="O89" s="888"/>
      <c r="P89" s="889"/>
      <c r="Q89" s="845"/>
      <c r="R89" s="845"/>
      <c r="S89" s="845"/>
      <c r="T89" s="845"/>
      <c r="U89" s="845"/>
      <c r="V89" s="845"/>
      <c r="W89" s="845"/>
      <c r="X89" s="845"/>
      <c r="Y89" s="845"/>
      <c r="Z89" s="845"/>
    </row>
    <row r="90" spans="1:26" ht="18.75" customHeight="1">
      <c r="A90" s="845"/>
      <c r="B90" s="845"/>
      <c r="C90" s="845"/>
      <c r="D90" s="845"/>
      <c r="E90" s="845"/>
      <c r="F90" s="845"/>
      <c r="G90" s="846"/>
      <c r="H90" s="845"/>
      <c r="I90" s="845"/>
      <c r="J90" s="845"/>
      <c r="K90" s="887"/>
      <c r="L90" s="887"/>
      <c r="M90" s="887"/>
      <c r="N90" s="887"/>
      <c r="O90" s="888"/>
      <c r="P90" s="889"/>
      <c r="Q90" s="845"/>
      <c r="R90" s="845"/>
      <c r="S90" s="845"/>
      <c r="T90" s="845"/>
      <c r="U90" s="845"/>
      <c r="V90" s="845"/>
      <c r="W90" s="845"/>
      <c r="X90" s="845"/>
      <c r="Y90" s="845"/>
      <c r="Z90" s="845"/>
    </row>
    <row r="91" spans="1:26" ht="18.75" customHeight="1">
      <c r="A91" s="845"/>
      <c r="B91" s="845"/>
      <c r="C91" s="845"/>
      <c r="D91" s="845"/>
      <c r="E91" s="845"/>
      <c r="F91" s="845"/>
      <c r="G91" s="846"/>
      <c r="H91" s="845"/>
      <c r="I91" s="845"/>
      <c r="J91" s="845"/>
      <c r="K91" s="887"/>
      <c r="L91" s="887"/>
      <c r="M91" s="887"/>
      <c r="N91" s="887"/>
      <c r="O91" s="888"/>
      <c r="P91" s="889"/>
      <c r="Q91" s="845"/>
      <c r="R91" s="845"/>
      <c r="S91" s="845"/>
      <c r="T91" s="845"/>
      <c r="U91" s="845"/>
      <c r="V91" s="845"/>
      <c r="W91" s="845"/>
      <c r="X91" s="845"/>
      <c r="Y91" s="845"/>
      <c r="Z91" s="845"/>
    </row>
    <row r="92" spans="1:26" ht="18.75" customHeight="1">
      <c r="A92" s="845"/>
      <c r="B92" s="845"/>
      <c r="C92" s="845"/>
      <c r="D92" s="845"/>
      <c r="E92" s="845"/>
      <c r="F92" s="845"/>
      <c r="G92" s="846"/>
      <c r="H92" s="845"/>
      <c r="I92" s="845"/>
      <c r="J92" s="845"/>
      <c r="K92" s="887"/>
      <c r="L92" s="887"/>
      <c r="M92" s="887"/>
      <c r="N92" s="887"/>
      <c r="O92" s="888"/>
      <c r="P92" s="889"/>
      <c r="Q92" s="845"/>
      <c r="R92" s="845"/>
      <c r="S92" s="845"/>
      <c r="T92" s="845"/>
      <c r="U92" s="845"/>
      <c r="V92" s="845"/>
      <c r="W92" s="845"/>
      <c r="X92" s="845"/>
      <c r="Y92" s="845"/>
      <c r="Z92" s="845"/>
    </row>
    <row r="93" spans="1:26" ht="18.75" customHeight="1">
      <c r="A93" s="845"/>
      <c r="B93" s="845"/>
      <c r="C93" s="845"/>
      <c r="D93" s="845"/>
      <c r="E93" s="845"/>
      <c r="F93" s="845"/>
      <c r="G93" s="846"/>
      <c r="H93" s="845"/>
      <c r="I93" s="845"/>
      <c r="J93" s="845"/>
      <c r="K93" s="887"/>
      <c r="L93" s="887"/>
      <c r="M93" s="887"/>
      <c r="N93" s="887"/>
      <c r="O93" s="888"/>
      <c r="P93" s="889"/>
      <c r="Q93" s="845"/>
      <c r="R93" s="845"/>
      <c r="S93" s="845"/>
      <c r="T93" s="845"/>
      <c r="U93" s="845"/>
      <c r="V93" s="845"/>
      <c r="W93" s="845"/>
      <c r="X93" s="845"/>
      <c r="Y93" s="845"/>
      <c r="Z93" s="845"/>
    </row>
    <row r="94" spans="1:26" ht="18.75" customHeight="1">
      <c r="A94" s="845"/>
      <c r="B94" s="845"/>
      <c r="C94" s="845"/>
      <c r="D94" s="845"/>
      <c r="E94" s="845"/>
      <c r="F94" s="845"/>
      <c r="G94" s="846"/>
      <c r="H94" s="845"/>
      <c r="I94" s="845"/>
      <c r="J94" s="845"/>
      <c r="K94" s="887"/>
      <c r="L94" s="887"/>
      <c r="M94" s="887"/>
      <c r="N94" s="887"/>
      <c r="O94" s="888"/>
      <c r="P94" s="889"/>
      <c r="Q94" s="845"/>
      <c r="R94" s="845"/>
      <c r="S94" s="845"/>
      <c r="T94" s="845"/>
      <c r="U94" s="845"/>
      <c r="V94" s="845"/>
      <c r="W94" s="845"/>
      <c r="X94" s="845"/>
      <c r="Y94" s="845"/>
      <c r="Z94" s="845"/>
    </row>
    <row r="95" spans="1:26" ht="18.75" customHeight="1">
      <c r="A95" s="845"/>
      <c r="B95" s="845"/>
      <c r="C95" s="845"/>
      <c r="D95" s="845"/>
      <c r="E95" s="845"/>
      <c r="F95" s="845"/>
      <c r="G95" s="846"/>
      <c r="H95" s="845"/>
      <c r="I95" s="845"/>
      <c r="J95" s="845"/>
      <c r="K95" s="887"/>
      <c r="L95" s="887"/>
      <c r="M95" s="887"/>
      <c r="N95" s="887"/>
      <c r="O95" s="888"/>
      <c r="P95" s="889"/>
      <c r="Q95" s="845"/>
      <c r="R95" s="845"/>
      <c r="S95" s="845"/>
      <c r="T95" s="845"/>
      <c r="U95" s="845"/>
      <c r="V95" s="845"/>
      <c r="W95" s="845"/>
      <c r="X95" s="845"/>
      <c r="Y95" s="845"/>
      <c r="Z95" s="845"/>
    </row>
    <row r="96" spans="1:26" ht="18.75" customHeight="1">
      <c r="A96" s="845"/>
      <c r="B96" s="845"/>
      <c r="C96" s="845"/>
      <c r="D96" s="845"/>
      <c r="E96" s="845"/>
      <c r="F96" s="845"/>
      <c r="G96" s="846"/>
      <c r="H96" s="845"/>
      <c r="I96" s="845"/>
      <c r="J96" s="845"/>
      <c r="K96" s="887"/>
      <c r="L96" s="887"/>
      <c r="M96" s="887"/>
      <c r="N96" s="887"/>
      <c r="O96" s="888"/>
      <c r="P96" s="889"/>
      <c r="Q96" s="845"/>
      <c r="R96" s="845"/>
      <c r="S96" s="845"/>
      <c r="T96" s="845"/>
      <c r="U96" s="845"/>
      <c r="V96" s="845"/>
      <c r="W96" s="845"/>
      <c r="X96" s="845"/>
      <c r="Y96" s="845"/>
      <c r="Z96" s="845"/>
    </row>
    <row r="97" spans="1:26" ht="18.75" customHeight="1">
      <c r="A97" s="845"/>
      <c r="B97" s="845"/>
      <c r="C97" s="845"/>
      <c r="D97" s="845"/>
      <c r="E97" s="845"/>
      <c r="F97" s="845"/>
      <c r="G97" s="846"/>
      <c r="H97" s="845"/>
      <c r="I97" s="845"/>
      <c r="J97" s="845"/>
      <c r="K97" s="887"/>
      <c r="L97" s="887"/>
      <c r="M97" s="887"/>
      <c r="N97" s="887"/>
      <c r="O97" s="888"/>
      <c r="P97" s="889"/>
      <c r="Q97" s="845"/>
      <c r="R97" s="845"/>
      <c r="S97" s="845"/>
      <c r="T97" s="845"/>
      <c r="U97" s="845"/>
      <c r="V97" s="845"/>
      <c r="W97" s="845"/>
      <c r="X97" s="845"/>
      <c r="Y97" s="845"/>
      <c r="Z97" s="845"/>
    </row>
    <row r="98" spans="1:26" ht="18.75" customHeight="1">
      <c r="A98" s="845"/>
      <c r="B98" s="845"/>
      <c r="C98" s="845"/>
      <c r="D98" s="845"/>
      <c r="E98" s="845"/>
      <c r="F98" s="845"/>
      <c r="G98" s="846"/>
      <c r="H98" s="845"/>
      <c r="I98" s="845"/>
      <c r="J98" s="845"/>
      <c r="K98" s="887"/>
      <c r="L98" s="887"/>
      <c r="M98" s="887"/>
      <c r="N98" s="887"/>
      <c r="O98" s="888"/>
      <c r="P98" s="889"/>
      <c r="Q98" s="845"/>
      <c r="R98" s="845"/>
      <c r="S98" s="845"/>
      <c r="T98" s="845"/>
      <c r="U98" s="845"/>
      <c r="V98" s="845"/>
      <c r="W98" s="845"/>
      <c r="X98" s="845"/>
      <c r="Y98" s="845"/>
      <c r="Z98" s="845"/>
    </row>
    <row r="99" spans="1:26" ht="18.75" customHeight="1">
      <c r="A99" s="845"/>
      <c r="B99" s="845"/>
      <c r="C99" s="845"/>
      <c r="D99" s="845"/>
      <c r="E99" s="845"/>
      <c r="F99" s="845"/>
      <c r="G99" s="846"/>
      <c r="H99" s="845"/>
      <c r="I99" s="845"/>
      <c r="J99" s="845"/>
      <c r="K99" s="887"/>
      <c r="L99" s="887"/>
      <c r="M99" s="887"/>
      <c r="N99" s="887"/>
      <c r="O99" s="888"/>
      <c r="P99" s="889"/>
      <c r="Q99" s="845"/>
      <c r="R99" s="845"/>
      <c r="S99" s="845"/>
      <c r="T99" s="845"/>
      <c r="U99" s="845"/>
      <c r="V99" s="845"/>
      <c r="W99" s="845"/>
      <c r="X99" s="845"/>
      <c r="Y99" s="845"/>
      <c r="Z99" s="845"/>
    </row>
    <row r="100" spans="1:26" ht="18.75" customHeight="1">
      <c r="A100" s="845"/>
      <c r="B100" s="845"/>
      <c r="C100" s="845"/>
      <c r="D100" s="845"/>
      <c r="E100" s="845"/>
      <c r="F100" s="845"/>
      <c r="G100" s="846"/>
      <c r="H100" s="845"/>
      <c r="I100" s="845"/>
      <c r="J100" s="845"/>
      <c r="K100" s="887"/>
      <c r="L100" s="887"/>
      <c r="M100" s="887"/>
      <c r="N100" s="887"/>
      <c r="O100" s="888"/>
      <c r="P100" s="889"/>
      <c r="Q100" s="845"/>
      <c r="R100" s="845"/>
      <c r="S100" s="845"/>
      <c r="T100" s="845"/>
      <c r="U100" s="845"/>
      <c r="V100" s="845"/>
      <c r="W100" s="845"/>
      <c r="X100" s="845"/>
      <c r="Y100" s="845"/>
      <c r="Z100" s="845"/>
    </row>
    <row r="101" spans="1:26" ht="18.75" customHeight="1">
      <c r="A101" s="845"/>
      <c r="B101" s="845"/>
      <c r="C101" s="845"/>
      <c r="D101" s="845"/>
      <c r="E101" s="845"/>
      <c r="F101" s="845"/>
      <c r="G101" s="846"/>
      <c r="H101" s="845"/>
      <c r="I101" s="845"/>
      <c r="J101" s="845"/>
      <c r="K101" s="887"/>
      <c r="L101" s="887"/>
      <c r="M101" s="887"/>
      <c r="N101" s="887"/>
      <c r="O101" s="888"/>
      <c r="P101" s="889"/>
      <c r="Q101" s="845"/>
      <c r="R101" s="845"/>
      <c r="S101" s="845"/>
      <c r="T101" s="845"/>
      <c r="U101" s="845"/>
      <c r="V101" s="845"/>
      <c r="W101" s="845"/>
      <c r="X101" s="845"/>
      <c r="Y101" s="845"/>
      <c r="Z101" s="845"/>
    </row>
    <row r="102" spans="1:26" ht="18.75" customHeight="1">
      <c r="A102" s="845"/>
      <c r="B102" s="845"/>
      <c r="C102" s="845"/>
      <c r="D102" s="845"/>
      <c r="E102" s="845"/>
      <c r="F102" s="845"/>
      <c r="G102" s="846"/>
      <c r="H102" s="845"/>
      <c r="I102" s="845"/>
      <c r="J102" s="845"/>
      <c r="K102" s="887"/>
      <c r="L102" s="887"/>
      <c r="M102" s="887"/>
      <c r="N102" s="887"/>
      <c r="O102" s="888"/>
      <c r="P102" s="889"/>
      <c r="Q102" s="845"/>
      <c r="R102" s="845"/>
      <c r="S102" s="845"/>
      <c r="T102" s="845"/>
      <c r="U102" s="845"/>
      <c r="V102" s="845"/>
      <c r="W102" s="845"/>
      <c r="X102" s="845"/>
      <c r="Y102" s="845"/>
      <c r="Z102" s="845"/>
    </row>
    <row r="103" spans="1:26" ht="18.75" customHeight="1">
      <c r="A103" s="845"/>
      <c r="B103" s="845"/>
      <c r="C103" s="845"/>
      <c r="D103" s="845"/>
      <c r="E103" s="845"/>
      <c r="F103" s="845"/>
      <c r="G103" s="846"/>
      <c r="H103" s="845"/>
      <c r="I103" s="845"/>
      <c r="J103" s="845"/>
      <c r="K103" s="887"/>
      <c r="L103" s="887"/>
      <c r="M103" s="887"/>
      <c r="N103" s="887"/>
      <c r="O103" s="888"/>
      <c r="P103" s="889"/>
      <c r="Q103" s="845"/>
      <c r="R103" s="845"/>
      <c r="S103" s="845"/>
      <c r="T103" s="845"/>
      <c r="U103" s="845"/>
      <c r="V103" s="845"/>
      <c r="W103" s="845"/>
      <c r="X103" s="845"/>
      <c r="Y103" s="845"/>
      <c r="Z103" s="845"/>
    </row>
    <row r="104" spans="1:26" ht="18.75" customHeight="1">
      <c r="A104" s="845"/>
      <c r="B104" s="845"/>
      <c r="C104" s="845"/>
      <c r="D104" s="845"/>
      <c r="E104" s="845"/>
      <c r="F104" s="845"/>
      <c r="G104" s="846"/>
      <c r="H104" s="845"/>
      <c r="I104" s="845"/>
      <c r="J104" s="845"/>
      <c r="K104" s="887"/>
      <c r="L104" s="887"/>
      <c r="M104" s="887"/>
      <c r="N104" s="887"/>
      <c r="O104" s="888"/>
      <c r="P104" s="889"/>
      <c r="Q104" s="845"/>
      <c r="R104" s="845"/>
      <c r="S104" s="845"/>
      <c r="T104" s="845"/>
      <c r="U104" s="845"/>
      <c r="V104" s="845"/>
      <c r="W104" s="845"/>
      <c r="X104" s="845"/>
      <c r="Y104" s="845"/>
      <c r="Z104" s="845"/>
    </row>
    <row r="105" spans="1:26" ht="18.75" customHeight="1">
      <c r="A105" s="845"/>
      <c r="B105" s="845"/>
      <c r="C105" s="845"/>
      <c r="D105" s="845"/>
      <c r="E105" s="845"/>
      <c r="F105" s="845"/>
      <c r="G105" s="846"/>
      <c r="H105" s="845"/>
      <c r="I105" s="845"/>
      <c r="J105" s="845"/>
      <c r="K105" s="887"/>
      <c r="L105" s="887"/>
      <c r="M105" s="887"/>
      <c r="N105" s="887"/>
      <c r="O105" s="888"/>
      <c r="P105" s="889"/>
      <c r="Q105" s="845"/>
      <c r="R105" s="845"/>
      <c r="S105" s="845"/>
      <c r="T105" s="845"/>
      <c r="U105" s="845"/>
      <c r="V105" s="845"/>
      <c r="W105" s="845"/>
      <c r="X105" s="845"/>
      <c r="Y105" s="845"/>
      <c r="Z105" s="845"/>
    </row>
    <row r="106" spans="1:26" ht="18.75" customHeight="1">
      <c r="A106" s="845"/>
      <c r="B106" s="845"/>
      <c r="C106" s="845"/>
      <c r="D106" s="845"/>
      <c r="E106" s="845"/>
      <c r="F106" s="845"/>
      <c r="G106" s="846"/>
      <c r="H106" s="845"/>
      <c r="I106" s="845"/>
      <c r="J106" s="845"/>
      <c r="K106" s="887"/>
      <c r="L106" s="887"/>
      <c r="M106" s="887"/>
      <c r="N106" s="887"/>
      <c r="O106" s="888"/>
      <c r="P106" s="889"/>
      <c r="Q106" s="845"/>
      <c r="R106" s="845"/>
      <c r="S106" s="845"/>
      <c r="T106" s="845"/>
      <c r="U106" s="845"/>
      <c r="V106" s="845"/>
      <c r="W106" s="845"/>
      <c r="X106" s="845"/>
      <c r="Y106" s="845"/>
      <c r="Z106" s="845"/>
    </row>
    <row r="107" spans="1:26" ht="18.75" customHeight="1">
      <c r="A107" s="845"/>
      <c r="B107" s="845"/>
      <c r="C107" s="845"/>
      <c r="D107" s="845"/>
      <c r="E107" s="845"/>
      <c r="F107" s="845"/>
      <c r="G107" s="846"/>
      <c r="H107" s="845"/>
      <c r="I107" s="845"/>
      <c r="J107" s="845"/>
      <c r="K107" s="887"/>
      <c r="L107" s="887"/>
      <c r="M107" s="887"/>
      <c r="N107" s="887"/>
      <c r="O107" s="888"/>
      <c r="P107" s="889"/>
      <c r="Q107" s="845"/>
      <c r="R107" s="845"/>
      <c r="S107" s="845"/>
      <c r="T107" s="845"/>
      <c r="U107" s="845"/>
      <c r="V107" s="845"/>
      <c r="W107" s="845"/>
      <c r="X107" s="845"/>
      <c r="Y107" s="845"/>
      <c r="Z107" s="845"/>
    </row>
    <row r="108" spans="1:26" ht="18.75" customHeight="1">
      <c r="A108" s="845"/>
      <c r="B108" s="845"/>
      <c r="C108" s="845"/>
      <c r="D108" s="845"/>
      <c r="E108" s="845"/>
      <c r="F108" s="845"/>
      <c r="G108" s="846"/>
      <c r="H108" s="845"/>
      <c r="I108" s="845"/>
      <c r="J108" s="845"/>
      <c r="K108" s="887"/>
      <c r="L108" s="887"/>
      <c r="M108" s="887"/>
      <c r="N108" s="887"/>
      <c r="O108" s="888"/>
      <c r="P108" s="889"/>
      <c r="Q108" s="845"/>
      <c r="R108" s="845"/>
      <c r="S108" s="845"/>
      <c r="T108" s="845"/>
      <c r="U108" s="845"/>
      <c r="V108" s="845"/>
      <c r="W108" s="845"/>
      <c r="X108" s="845"/>
      <c r="Y108" s="845"/>
      <c r="Z108" s="845"/>
    </row>
    <row r="109" spans="1:26" ht="18.75" customHeight="1">
      <c r="A109" s="845"/>
      <c r="B109" s="845"/>
      <c r="C109" s="845"/>
      <c r="D109" s="845"/>
      <c r="E109" s="845"/>
      <c r="F109" s="845"/>
      <c r="G109" s="846"/>
      <c r="H109" s="845"/>
      <c r="I109" s="845"/>
      <c r="J109" s="845"/>
      <c r="K109" s="887"/>
      <c r="L109" s="887"/>
      <c r="M109" s="887"/>
      <c r="N109" s="887"/>
      <c r="O109" s="888"/>
      <c r="P109" s="889"/>
      <c r="Q109" s="845"/>
      <c r="R109" s="845"/>
      <c r="S109" s="845"/>
      <c r="T109" s="845"/>
      <c r="U109" s="845"/>
      <c r="V109" s="845"/>
      <c r="W109" s="845"/>
      <c r="X109" s="845"/>
      <c r="Y109" s="845"/>
      <c r="Z109" s="845"/>
    </row>
    <row r="110" spans="1:26" ht="18.75" customHeight="1">
      <c r="A110" s="845"/>
      <c r="B110" s="845"/>
      <c r="C110" s="845"/>
      <c r="D110" s="845"/>
      <c r="E110" s="845"/>
      <c r="F110" s="845"/>
      <c r="G110" s="846"/>
      <c r="H110" s="845"/>
      <c r="I110" s="845"/>
      <c r="J110" s="845"/>
      <c r="K110" s="887"/>
      <c r="L110" s="887"/>
      <c r="M110" s="887"/>
      <c r="N110" s="887"/>
      <c r="O110" s="888"/>
      <c r="P110" s="889"/>
      <c r="Q110" s="845"/>
      <c r="R110" s="845"/>
      <c r="S110" s="845"/>
      <c r="T110" s="845"/>
      <c r="U110" s="845"/>
      <c r="V110" s="845"/>
      <c r="W110" s="845"/>
      <c r="X110" s="845"/>
      <c r="Y110" s="845"/>
      <c r="Z110" s="845"/>
    </row>
    <row r="111" spans="1:26" ht="18.75" customHeight="1">
      <c r="A111" s="845"/>
      <c r="B111" s="845"/>
      <c r="C111" s="845"/>
      <c r="D111" s="845"/>
      <c r="E111" s="845"/>
      <c r="F111" s="845"/>
      <c r="G111" s="846"/>
      <c r="H111" s="845"/>
      <c r="I111" s="845"/>
      <c r="J111" s="845"/>
      <c r="K111" s="887"/>
      <c r="L111" s="887"/>
      <c r="M111" s="887"/>
      <c r="N111" s="887"/>
      <c r="O111" s="888"/>
      <c r="P111" s="889"/>
      <c r="Q111" s="845"/>
      <c r="R111" s="845"/>
      <c r="S111" s="845"/>
      <c r="T111" s="845"/>
      <c r="U111" s="845"/>
      <c r="V111" s="845"/>
      <c r="W111" s="845"/>
      <c r="X111" s="845"/>
      <c r="Y111" s="845"/>
      <c r="Z111" s="845"/>
    </row>
    <row r="112" spans="1:26" ht="18.75" customHeight="1">
      <c r="A112" s="845"/>
      <c r="B112" s="845"/>
      <c r="C112" s="845"/>
      <c r="D112" s="845"/>
      <c r="E112" s="845"/>
      <c r="F112" s="845"/>
      <c r="G112" s="846"/>
      <c r="H112" s="845"/>
      <c r="I112" s="845"/>
      <c r="J112" s="845"/>
      <c r="K112" s="887"/>
      <c r="L112" s="887"/>
      <c r="M112" s="887"/>
      <c r="N112" s="887"/>
      <c r="O112" s="888"/>
      <c r="P112" s="889"/>
      <c r="Q112" s="845"/>
      <c r="R112" s="845"/>
      <c r="S112" s="845"/>
      <c r="T112" s="845"/>
      <c r="U112" s="845"/>
      <c r="V112" s="845"/>
      <c r="W112" s="845"/>
      <c r="X112" s="845"/>
      <c r="Y112" s="845"/>
      <c r="Z112" s="845"/>
    </row>
    <row r="113" spans="1:26" ht="18.75" customHeight="1">
      <c r="A113" s="845"/>
      <c r="B113" s="845"/>
      <c r="C113" s="845"/>
      <c r="D113" s="845"/>
      <c r="E113" s="845"/>
      <c r="F113" s="845"/>
      <c r="G113" s="846"/>
      <c r="H113" s="845"/>
      <c r="I113" s="845"/>
      <c r="J113" s="845"/>
      <c r="K113" s="887"/>
      <c r="L113" s="887"/>
      <c r="M113" s="887"/>
      <c r="N113" s="887"/>
      <c r="O113" s="888"/>
      <c r="P113" s="889"/>
      <c r="Q113" s="845"/>
      <c r="R113" s="845"/>
      <c r="S113" s="845"/>
      <c r="T113" s="845"/>
      <c r="U113" s="845"/>
      <c r="V113" s="845"/>
      <c r="W113" s="845"/>
      <c r="X113" s="845"/>
      <c r="Y113" s="845"/>
      <c r="Z113" s="845"/>
    </row>
    <row r="114" spans="1:26" ht="18.75" customHeight="1">
      <c r="A114" s="845"/>
      <c r="B114" s="845"/>
      <c r="C114" s="845"/>
      <c r="D114" s="845"/>
      <c r="E114" s="845"/>
      <c r="F114" s="845"/>
      <c r="G114" s="846"/>
      <c r="H114" s="845"/>
      <c r="I114" s="845"/>
      <c r="J114" s="845"/>
      <c r="K114" s="887"/>
      <c r="L114" s="887"/>
      <c r="M114" s="887"/>
      <c r="N114" s="887"/>
      <c r="O114" s="888"/>
      <c r="P114" s="889"/>
      <c r="Q114" s="845"/>
      <c r="R114" s="845"/>
      <c r="S114" s="845"/>
      <c r="T114" s="845"/>
      <c r="U114" s="845"/>
      <c r="V114" s="845"/>
      <c r="W114" s="845"/>
      <c r="X114" s="845"/>
      <c r="Y114" s="845"/>
      <c r="Z114" s="845"/>
    </row>
    <row r="115" spans="1:26" ht="18.75" customHeight="1">
      <c r="A115" s="845"/>
      <c r="B115" s="845"/>
      <c r="C115" s="845"/>
      <c r="D115" s="845"/>
      <c r="E115" s="845"/>
      <c r="F115" s="845"/>
      <c r="G115" s="846"/>
      <c r="H115" s="845"/>
      <c r="I115" s="845"/>
      <c r="J115" s="845"/>
      <c r="K115" s="887"/>
      <c r="L115" s="887"/>
      <c r="M115" s="887"/>
      <c r="N115" s="887"/>
      <c r="O115" s="888"/>
      <c r="P115" s="889"/>
      <c r="Q115" s="845"/>
      <c r="R115" s="845"/>
      <c r="S115" s="845"/>
      <c r="T115" s="845"/>
      <c r="U115" s="845"/>
      <c r="V115" s="845"/>
      <c r="W115" s="845"/>
      <c r="X115" s="845"/>
      <c r="Y115" s="845"/>
      <c r="Z115" s="845"/>
    </row>
    <row r="116" spans="1:26" ht="18.75" customHeight="1">
      <c r="A116" s="845"/>
      <c r="B116" s="845"/>
      <c r="C116" s="845"/>
      <c r="D116" s="845"/>
      <c r="E116" s="845"/>
      <c r="F116" s="845"/>
      <c r="G116" s="846"/>
      <c r="H116" s="845"/>
      <c r="I116" s="845"/>
      <c r="J116" s="845"/>
      <c r="K116" s="887"/>
      <c r="L116" s="887"/>
      <c r="M116" s="887"/>
      <c r="N116" s="887"/>
      <c r="O116" s="888"/>
      <c r="P116" s="889"/>
      <c r="Q116" s="845"/>
      <c r="R116" s="845"/>
      <c r="S116" s="845"/>
      <c r="T116" s="845"/>
      <c r="U116" s="845"/>
      <c r="V116" s="845"/>
      <c r="W116" s="845"/>
      <c r="X116" s="845"/>
      <c r="Y116" s="845"/>
      <c r="Z116" s="845"/>
    </row>
    <row r="117" spans="1:26" ht="18.75" customHeight="1">
      <c r="A117" s="845"/>
      <c r="B117" s="845"/>
      <c r="C117" s="845"/>
      <c r="D117" s="845"/>
      <c r="E117" s="845"/>
      <c r="F117" s="845"/>
      <c r="G117" s="846"/>
      <c r="H117" s="845"/>
      <c r="I117" s="845"/>
      <c r="J117" s="845"/>
      <c r="K117" s="887"/>
      <c r="L117" s="887"/>
      <c r="M117" s="887"/>
      <c r="N117" s="887"/>
      <c r="O117" s="888"/>
      <c r="P117" s="889"/>
      <c r="Q117" s="845"/>
      <c r="R117" s="845"/>
      <c r="S117" s="845"/>
      <c r="T117" s="845"/>
      <c r="U117" s="845"/>
      <c r="V117" s="845"/>
      <c r="W117" s="845"/>
      <c r="X117" s="845"/>
      <c r="Y117" s="845"/>
      <c r="Z117" s="845"/>
    </row>
    <row r="118" spans="1:26" ht="18.75" customHeight="1">
      <c r="A118" s="845"/>
      <c r="B118" s="845"/>
      <c r="C118" s="845"/>
      <c r="D118" s="845"/>
      <c r="E118" s="845"/>
      <c r="F118" s="845"/>
      <c r="G118" s="846"/>
      <c r="H118" s="845"/>
      <c r="I118" s="845"/>
      <c r="J118" s="845"/>
      <c r="K118" s="887"/>
      <c r="L118" s="887"/>
      <c r="M118" s="887"/>
      <c r="N118" s="887"/>
      <c r="O118" s="888"/>
      <c r="P118" s="889"/>
      <c r="Q118" s="845"/>
      <c r="R118" s="845"/>
      <c r="S118" s="845"/>
      <c r="T118" s="845"/>
      <c r="U118" s="845"/>
      <c r="V118" s="845"/>
      <c r="W118" s="845"/>
      <c r="X118" s="845"/>
      <c r="Y118" s="845"/>
      <c r="Z118" s="845"/>
    </row>
    <row r="119" spans="1:26" ht="18.75" customHeight="1">
      <c r="A119" s="845"/>
      <c r="B119" s="845"/>
      <c r="C119" s="845"/>
      <c r="D119" s="845"/>
      <c r="E119" s="845"/>
      <c r="F119" s="845"/>
      <c r="G119" s="846"/>
      <c r="H119" s="845"/>
      <c r="I119" s="845"/>
      <c r="J119" s="845"/>
      <c r="K119" s="887"/>
      <c r="L119" s="887"/>
      <c r="M119" s="887"/>
      <c r="N119" s="887"/>
      <c r="O119" s="888"/>
      <c r="P119" s="889"/>
      <c r="Q119" s="845"/>
      <c r="R119" s="845"/>
      <c r="S119" s="845"/>
      <c r="T119" s="845"/>
      <c r="U119" s="845"/>
      <c r="V119" s="845"/>
      <c r="W119" s="845"/>
      <c r="X119" s="845"/>
      <c r="Y119" s="845"/>
      <c r="Z119" s="845"/>
    </row>
    <row r="120" spans="1:26" ht="18.75" customHeight="1">
      <c r="A120" s="845"/>
      <c r="B120" s="845"/>
      <c r="C120" s="845"/>
      <c r="D120" s="845"/>
      <c r="E120" s="845"/>
      <c r="F120" s="845"/>
      <c r="G120" s="846"/>
      <c r="H120" s="845"/>
      <c r="I120" s="845"/>
      <c r="J120" s="845"/>
      <c r="K120" s="887"/>
      <c r="L120" s="887"/>
      <c r="M120" s="887"/>
      <c r="N120" s="887"/>
      <c r="O120" s="888"/>
      <c r="P120" s="889"/>
      <c r="Q120" s="845"/>
      <c r="R120" s="845"/>
      <c r="S120" s="845"/>
      <c r="T120" s="845"/>
      <c r="U120" s="845"/>
      <c r="V120" s="845"/>
      <c r="W120" s="845"/>
      <c r="X120" s="845"/>
      <c r="Y120" s="845"/>
      <c r="Z120" s="845"/>
    </row>
    <row r="121" spans="1:26" ht="18.75" customHeight="1">
      <c r="A121" s="845"/>
      <c r="B121" s="845"/>
      <c r="C121" s="845"/>
      <c r="D121" s="845"/>
      <c r="E121" s="845"/>
      <c r="F121" s="845"/>
      <c r="G121" s="846"/>
      <c r="H121" s="845"/>
      <c r="I121" s="845"/>
      <c r="J121" s="845"/>
      <c r="K121" s="887"/>
      <c r="L121" s="887"/>
      <c r="M121" s="887"/>
      <c r="N121" s="887"/>
      <c r="O121" s="888"/>
      <c r="P121" s="889"/>
      <c r="Q121" s="845"/>
      <c r="R121" s="845"/>
      <c r="S121" s="845"/>
      <c r="T121" s="845"/>
      <c r="U121" s="845"/>
      <c r="V121" s="845"/>
      <c r="W121" s="845"/>
      <c r="X121" s="845"/>
      <c r="Y121" s="845"/>
      <c r="Z121" s="845"/>
    </row>
    <row r="122" spans="1:26" ht="18.75" customHeight="1">
      <c r="A122" s="845"/>
      <c r="B122" s="845"/>
      <c r="C122" s="845"/>
      <c r="D122" s="845"/>
      <c r="E122" s="845"/>
      <c r="F122" s="845"/>
      <c r="G122" s="846"/>
      <c r="H122" s="845"/>
      <c r="I122" s="845"/>
      <c r="J122" s="845"/>
      <c r="K122" s="887"/>
      <c r="L122" s="887"/>
      <c r="M122" s="887"/>
      <c r="N122" s="887"/>
      <c r="O122" s="888"/>
      <c r="P122" s="889"/>
      <c r="Q122" s="845"/>
      <c r="R122" s="845"/>
      <c r="S122" s="845"/>
      <c r="T122" s="845"/>
      <c r="U122" s="845"/>
      <c r="V122" s="845"/>
      <c r="W122" s="845"/>
      <c r="X122" s="845"/>
      <c r="Y122" s="845"/>
      <c r="Z122" s="845"/>
    </row>
    <row r="123" spans="1:26" ht="18.75" customHeight="1">
      <c r="A123" s="845"/>
      <c r="B123" s="845"/>
      <c r="C123" s="845"/>
      <c r="D123" s="845"/>
      <c r="E123" s="845"/>
      <c r="F123" s="845"/>
      <c r="G123" s="846"/>
      <c r="H123" s="845"/>
      <c r="I123" s="845"/>
      <c r="J123" s="845"/>
      <c r="K123" s="887"/>
      <c r="L123" s="887"/>
      <c r="M123" s="887"/>
      <c r="N123" s="887"/>
      <c r="O123" s="888"/>
      <c r="P123" s="889"/>
      <c r="Q123" s="845"/>
      <c r="R123" s="845"/>
      <c r="S123" s="845"/>
      <c r="T123" s="845"/>
      <c r="U123" s="845"/>
      <c r="V123" s="845"/>
      <c r="W123" s="845"/>
      <c r="X123" s="845"/>
      <c r="Y123" s="845"/>
      <c r="Z123" s="845"/>
    </row>
    <row r="124" spans="1:26" ht="18.75" customHeight="1">
      <c r="A124" s="845"/>
      <c r="B124" s="845"/>
      <c r="C124" s="845"/>
      <c r="D124" s="845"/>
      <c r="E124" s="845"/>
      <c r="F124" s="845"/>
      <c r="G124" s="846"/>
      <c r="H124" s="845"/>
      <c r="I124" s="845"/>
      <c r="J124" s="845"/>
      <c r="K124" s="887"/>
      <c r="L124" s="887"/>
      <c r="M124" s="887"/>
      <c r="N124" s="887"/>
      <c r="O124" s="888"/>
      <c r="P124" s="889"/>
      <c r="Q124" s="845"/>
      <c r="R124" s="845"/>
      <c r="S124" s="845"/>
      <c r="T124" s="845"/>
      <c r="U124" s="845"/>
      <c r="V124" s="845"/>
      <c r="W124" s="845"/>
      <c r="X124" s="845"/>
      <c r="Y124" s="845"/>
      <c r="Z124" s="845"/>
    </row>
    <row r="125" spans="1:26" ht="18.75" customHeight="1">
      <c r="A125" s="845"/>
      <c r="B125" s="845"/>
      <c r="C125" s="845"/>
      <c r="D125" s="845"/>
      <c r="E125" s="845"/>
      <c r="F125" s="845"/>
      <c r="G125" s="846"/>
      <c r="H125" s="845"/>
      <c r="I125" s="845"/>
      <c r="J125" s="845"/>
      <c r="K125" s="887"/>
      <c r="L125" s="887"/>
      <c r="M125" s="887"/>
      <c r="N125" s="887"/>
      <c r="O125" s="888"/>
      <c r="P125" s="889"/>
      <c r="Q125" s="845"/>
      <c r="R125" s="845"/>
      <c r="S125" s="845"/>
      <c r="T125" s="845"/>
      <c r="U125" s="845"/>
      <c r="V125" s="845"/>
      <c r="W125" s="845"/>
      <c r="X125" s="845"/>
      <c r="Y125" s="845"/>
      <c r="Z125" s="845"/>
    </row>
    <row r="126" spans="1:26" ht="18.75" customHeight="1">
      <c r="A126" s="845"/>
      <c r="B126" s="845"/>
      <c r="C126" s="845"/>
      <c r="D126" s="845"/>
      <c r="E126" s="845"/>
      <c r="F126" s="845"/>
      <c r="G126" s="846"/>
      <c r="H126" s="845"/>
      <c r="I126" s="845"/>
      <c r="J126" s="845"/>
      <c r="K126" s="887"/>
      <c r="L126" s="887"/>
      <c r="M126" s="887"/>
      <c r="N126" s="887"/>
      <c r="O126" s="888"/>
      <c r="P126" s="889"/>
      <c r="Q126" s="845"/>
      <c r="R126" s="845"/>
      <c r="S126" s="845"/>
      <c r="T126" s="845"/>
      <c r="U126" s="845"/>
      <c r="V126" s="845"/>
      <c r="W126" s="845"/>
      <c r="X126" s="845"/>
      <c r="Y126" s="845"/>
      <c r="Z126" s="845"/>
    </row>
    <row r="127" spans="1:26" ht="18.75" customHeight="1">
      <c r="A127" s="845"/>
      <c r="B127" s="845"/>
      <c r="C127" s="845"/>
      <c r="D127" s="845"/>
      <c r="E127" s="845"/>
      <c r="F127" s="845"/>
      <c r="G127" s="846"/>
      <c r="H127" s="845"/>
      <c r="I127" s="845"/>
      <c r="J127" s="845"/>
      <c r="K127" s="887"/>
      <c r="L127" s="887"/>
      <c r="M127" s="887"/>
      <c r="N127" s="887"/>
      <c r="O127" s="888"/>
      <c r="P127" s="889"/>
      <c r="Q127" s="845"/>
      <c r="R127" s="845"/>
      <c r="S127" s="845"/>
      <c r="T127" s="845"/>
      <c r="U127" s="845"/>
      <c r="V127" s="845"/>
      <c r="W127" s="845"/>
      <c r="X127" s="845"/>
      <c r="Y127" s="845"/>
      <c r="Z127" s="845"/>
    </row>
    <row r="128" spans="1:26" ht="18.75" customHeight="1">
      <c r="A128" s="845"/>
      <c r="B128" s="845"/>
      <c r="C128" s="845"/>
      <c r="D128" s="845"/>
      <c r="E128" s="845"/>
      <c r="F128" s="845"/>
      <c r="G128" s="846"/>
      <c r="H128" s="845"/>
      <c r="I128" s="845"/>
      <c r="J128" s="845"/>
      <c r="K128" s="887"/>
      <c r="L128" s="887"/>
      <c r="M128" s="887"/>
      <c r="N128" s="887"/>
      <c r="O128" s="888"/>
      <c r="P128" s="889"/>
      <c r="Q128" s="845"/>
      <c r="R128" s="845"/>
      <c r="S128" s="845"/>
      <c r="T128" s="845"/>
      <c r="U128" s="845"/>
      <c r="V128" s="845"/>
      <c r="W128" s="845"/>
      <c r="X128" s="845"/>
      <c r="Y128" s="845"/>
      <c r="Z128" s="845"/>
    </row>
    <row r="129" spans="1:26" ht="18.75" customHeight="1">
      <c r="A129" s="845"/>
      <c r="B129" s="845"/>
      <c r="C129" s="845"/>
      <c r="D129" s="845"/>
      <c r="E129" s="845"/>
      <c r="F129" s="845"/>
      <c r="G129" s="846"/>
      <c r="H129" s="845"/>
      <c r="I129" s="845"/>
      <c r="J129" s="845"/>
      <c r="K129" s="887"/>
      <c r="L129" s="887"/>
      <c r="M129" s="887"/>
      <c r="N129" s="887"/>
      <c r="O129" s="888"/>
      <c r="P129" s="889"/>
      <c r="Q129" s="845"/>
      <c r="R129" s="845"/>
      <c r="S129" s="845"/>
      <c r="T129" s="845"/>
      <c r="U129" s="845"/>
      <c r="V129" s="845"/>
      <c r="W129" s="845"/>
      <c r="X129" s="845"/>
      <c r="Y129" s="845"/>
      <c r="Z129" s="845"/>
    </row>
    <row r="130" spans="1:26" ht="18.75" customHeight="1">
      <c r="A130" s="845"/>
      <c r="B130" s="845"/>
      <c r="C130" s="845"/>
      <c r="D130" s="845"/>
      <c r="E130" s="845"/>
      <c r="F130" s="845"/>
      <c r="G130" s="846"/>
      <c r="H130" s="845"/>
      <c r="I130" s="845"/>
      <c r="J130" s="845"/>
      <c r="K130" s="887"/>
      <c r="L130" s="887"/>
      <c r="M130" s="887"/>
      <c r="N130" s="887"/>
      <c r="O130" s="888"/>
      <c r="P130" s="889"/>
      <c r="Q130" s="845"/>
      <c r="R130" s="845"/>
      <c r="S130" s="845"/>
      <c r="T130" s="845"/>
      <c r="U130" s="845"/>
      <c r="V130" s="845"/>
      <c r="W130" s="845"/>
      <c r="X130" s="845"/>
      <c r="Y130" s="845"/>
      <c r="Z130" s="845"/>
    </row>
    <row r="131" spans="1:26" ht="18.75" customHeight="1">
      <c r="A131" s="845"/>
      <c r="B131" s="845"/>
      <c r="C131" s="845"/>
      <c r="D131" s="845"/>
      <c r="E131" s="845"/>
      <c r="F131" s="845"/>
      <c r="G131" s="846"/>
      <c r="H131" s="845"/>
      <c r="I131" s="845"/>
      <c r="J131" s="845"/>
      <c r="K131" s="887"/>
      <c r="L131" s="887"/>
      <c r="M131" s="887"/>
      <c r="N131" s="887"/>
      <c r="O131" s="888"/>
      <c r="P131" s="889"/>
      <c r="Q131" s="845"/>
      <c r="R131" s="845"/>
      <c r="S131" s="845"/>
      <c r="T131" s="845"/>
      <c r="U131" s="845"/>
      <c r="V131" s="845"/>
      <c r="W131" s="845"/>
      <c r="X131" s="845"/>
      <c r="Y131" s="845"/>
      <c r="Z131" s="845"/>
    </row>
    <row r="132" spans="1:26" ht="18.75" customHeight="1">
      <c r="A132" s="845"/>
      <c r="B132" s="845"/>
      <c r="C132" s="845"/>
      <c r="D132" s="845"/>
      <c r="E132" s="845"/>
      <c r="F132" s="845"/>
      <c r="G132" s="846"/>
      <c r="H132" s="845"/>
      <c r="I132" s="845"/>
      <c r="J132" s="845"/>
      <c r="K132" s="887"/>
      <c r="L132" s="887"/>
      <c r="M132" s="887"/>
      <c r="N132" s="887"/>
      <c r="O132" s="888"/>
      <c r="P132" s="889"/>
      <c r="Q132" s="845"/>
      <c r="R132" s="845"/>
      <c r="S132" s="845"/>
      <c r="T132" s="845"/>
      <c r="U132" s="845"/>
      <c r="V132" s="845"/>
      <c r="W132" s="845"/>
      <c r="X132" s="845"/>
      <c r="Y132" s="845"/>
      <c r="Z132" s="845"/>
    </row>
    <row r="133" spans="1:26" ht="18.75" customHeight="1">
      <c r="A133" s="845"/>
      <c r="B133" s="845"/>
      <c r="C133" s="845"/>
      <c r="D133" s="845"/>
      <c r="E133" s="845"/>
      <c r="F133" s="845"/>
      <c r="G133" s="846"/>
      <c r="H133" s="845"/>
      <c r="I133" s="845"/>
      <c r="J133" s="845"/>
      <c r="K133" s="887"/>
      <c r="L133" s="887"/>
      <c r="M133" s="887"/>
      <c r="N133" s="887"/>
      <c r="O133" s="888"/>
      <c r="P133" s="889"/>
      <c r="Q133" s="845"/>
      <c r="R133" s="845"/>
      <c r="S133" s="845"/>
      <c r="T133" s="845"/>
      <c r="U133" s="845"/>
      <c r="V133" s="845"/>
      <c r="W133" s="845"/>
      <c r="X133" s="845"/>
      <c r="Y133" s="845"/>
      <c r="Z133" s="845"/>
    </row>
    <row r="134" spans="1:26" ht="18.75" customHeight="1">
      <c r="A134" s="845"/>
      <c r="B134" s="845"/>
      <c r="C134" s="845"/>
      <c r="D134" s="845"/>
      <c r="E134" s="845"/>
      <c r="F134" s="845"/>
      <c r="G134" s="846"/>
      <c r="H134" s="845"/>
      <c r="I134" s="845"/>
      <c r="J134" s="845"/>
      <c r="K134" s="887"/>
      <c r="L134" s="887"/>
      <c r="M134" s="887"/>
      <c r="N134" s="887"/>
      <c r="O134" s="888"/>
      <c r="P134" s="889"/>
      <c r="Q134" s="845"/>
      <c r="R134" s="845"/>
      <c r="S134" s="845"/>
      <c r="T134" s="845"/>
      <c r="U134" s="845"/>
      <c r="V134" s="845"/>
      <c r="W134" s="845"/>
      <c r="X134" s="845"/>
      <c r="Y134" s="845"/>
      <c r="Z134" s="845"/>
    </row>
    <row r="135" spans="1:26" ht="18.75" customHeight="1">
      <c r="A135" s="845"/>
      <c r="B135" s="845"/>
      <c r="C135" s="845"/>
      <c r="D135" s="845"/>
      <c r="E135" s="845"/>
      <c r="F135" s="845"/>
      <c r="G135" s="846"/>
      <c r="H135" s="845"/>
      <c r="I135" s="845"/>
      <c r="J135" s="845"/>
      <c r="K135" s="887"/>
      <c r="L135" s="887"/>
      <c r="M135" s="887"/>
      <c r="N135" s="887"/>
      <c r="O135" s="888"/>
      <c r="P135" s="889"/>
      <c r="Q135" s="845"/>
      <c r="R135" s="845"/>
      <c r="S135" s="845"/>
      <c r="T135" s="845"/>
      <c r="U135" s="845"/>
      <c r="V135" s="845"/>
      <c r="W135" s="845"/>
      <c r="X135" s="845"/>
      <c r="Y135" s="845"/>
      <c r="Z135" s="845"/>
    </row>
    <row r="136" spans="1:26" ht="18.75" customHeight="1">
      <c r="A136" s="845"/>
      <c r="B136" s="845"/>
      <c r="C136" s="845"/>
      <c r="D136" s="845"/>
      <c r="E136" s="845"/>
      <c r="F136" s="845"/>
      <c r="G136" s="846"/>
      <c r="H136" s="845"/>
      <c r="I136" s="845"/>
      <c r="J136" s="845"/>
      <c r="K136" s="887"/>
      <c r="L136" s="887"/>
      <c r="M136" s="887"/>
      <c r="N136" s="887"/>
      <c r="O136" s="888"/>
      <c r="P136" s="889"/>
      <c r="Q136" s="845"/>
      <c r="R136" s="845"/>
      <c r="S136" s="845"/>
      <c r="T136" s="845"/>
      <c r="U136" s="845"/>
      <c r="V136" s="845"/>
      <c r="W136" s="845"/>
      <c r="X136" s="845"/>
      <c r="Y136" s="845"/>
      <c r="Z136" s="845"/>
    </row>
    <row r="137" spans="1:26" ht="18.75" customHeight="1">
      <c r="A137" s="845"/>
      <c r="B137" s="845"/>
      <c r="C137" s="845"/>
      <c r="D137" s="845"/>
      <c r="E137" s="845"/>
      <c r="F137" s="845"/>
      <c r="G137" s="846"/>
      <c r="H137" s="845"/>
      <c r="I137" s="845"/>
      <c r="J137" s="845"/>
      <c r="K137" s="887"/>
      <c r="L137" s="887"/>
      <c r="M137" s="887"/>
      <c r="N137" s="887"/>
      <c r="O137" s="888"/>
      <c r="P137" s="889"/>
      <c r="Q137" s="845"/>
      <c r="R137" s="845"/>
      <c r="S137" s="845"/>
      <c r="T137" s="845"/>
      <c r="U137" s="845"/>
      <c r="V137" s="845"/>
      <c r="W137" s="845"/>
      <c r="X137" s="845"/>
      <c r="Y137" s="845"/>
      <c r="Z137" s="845"/>
    </row>
    <row r="138" spans="1:26" ht="18.75" customHeight="1">
      <c r="A138" s="845"/>
      <c r="B138" s="845"/>
      <c r="C138" s="845"/>
      <c r="D138" s="845"/>
      <c r="E138" s="845"/>
      <c r="F138" s="845"/>
      <c r="G138" s="846"/>
      <c r="H138" s="845"/>
      <c r="I138" s="845"/>
      <c r="J138" s="845"/>
      <c r="K138" s="887"/>
      <c r="L138" s="887"/>
      <c r="M138" s="887"/>
      <c r="N138" s="887"/>
      <c r="O138" s="888"/>
      <c r="P138" s="889"/>
      <c r="Q138" s="845"/>
      <c r="R138" s="845"/>
      <c r="S138" s="845"/>
      <c r="T138" s="845"/>
      <c r="U138" s="845"/>
      <c r="V138" s="845"/>
      <c r="W138" s="845"/>
      <c r="X138" s="845"/>
      <c r="Y138" s="845"/>
      <c r="Z138" s="845"/>
    </row>
    <row r="139" spans="1:26" ht="18.75" customHeight="1">
      <c r="A139" s="845"/>
      <c r="B139" s="845"/>
      <c r="C139" s="845"/>
      <c r="D139" s="845"/>
      <c r="E139" s="845"/>
      <c r="F139" s="845"/>
      <c r="G139" s="846"/>
      <c r="H139" s="845"/>
      <c r="I139" s="845"/>
      <c r="J139" s="845"/>
      <c r="K139" s="887"/>
      <c r="L139" s="887"/>
      <c r="M139" s="887"/>
      <c r="N139" s="887"/>
      <c r="O139" s="888"/>
      <c r="P139" s="889"/>
      <c r="Q139" s="845"/>
      <c r="R139" s="845"/>
      <c r="S139" s="845"/>
      <c r="T139" s="845"/>
      <c r="U139" s="845"/>
      <c r="V139" s="845"/>
      <c r="W139" s="845"/>
      <c r="X139" s="845"/>
      <c r="Y139" s="845"/>
      <c r="Z139" s="845"/>
    </row>
    <row r="140" spans="1:26" ht="18.75" customHeight="1">
      <c r="A140" s="845"/>
      <c r="B140" s="845"/>
      <c r="C140" s="845"/>
      <c r="D140" s="845"/>
      <c r="E140" s="845"/>
      <c r="F140" s="845"/>
      <c r="G140" s="846"/>
      <c r="H140" s="845"/>
      <c r="I140" s="845"/>
      <c r="J140" s="845"/>
      <c r="K140" s="887"/>
      <c r="L140" s="887"/>
      <c r="M140" s="887"/>
      <c r="N140" s="887"/>
      <c r="O140" s="888"/>
      <c r="P140" s="889"/>
      <c r="Q140" s="845"/>
      <c r="R140" s="845"/>
      <c r="S140" s="845"/>
      <c r="T140" s="845"/>
      <c r="U140" s="845"/>
      <c r="V140" s="845"/>
      <c r="W140" s="845"/>
      <c r="X140" s="845"/>
      <c r="Y140" s="845"/>
      <c r="Z140" s="845"/>
    </row>
    <row r="141" spans="1:26" ht="18.75" customHeight="1">
      <c r="A141" s="845"/>
      <c r="B141" s="845"/>
      <c r="C141" s="845"/>
      <c r="D141" s="845"/>
      <c r="E141" s="845"/>
      <c r="F141" s="845"/>
      <c r="G141" s="846"/>
      <c r="H141" s="845"/>
      <c r="I141" s="845"/>
      <c r="J141" s="845"/>
      <c r="K141" s="887"/>
      <c r="L141" s="887"/>
      <c r="M141" s="887"/>
      <c r="N141" s="887"/>
      <c r="O141" s="888"/>
      <c r="P141" s="889"/>
      <c r="Q141" s="845"/>
      <c r="R141" s="845"/>
      <c r="S141" s="845"/>
      <c r="T141" s="845"/>
      <c r="U141" s="845"/>
      <c r="V141" s="845"/>
      <c r="W141" s="845"/>
      <c r="X141" s="845"/>
      <c r="Y141" s="845"/>
      <c r="Z141" s="845"/>
    </row>
    <row r="142" spans="1:26" ht="18.75" customHeight="1">
      <c r="A142" s="845"/>
      <c r="B142" s="845"/>
      <c r="C142" s="845"/>
      <c r="D142" s="845"/>
      <c r="E142" s="845"/>
      <c r="F142" s="845"/>
      <c r="G142" s="846"/>
      <c r="H142" s="845"/>
      <c r="I142" s="845"/>
      <c r="J142" s="845"/>
      <c r="K142" s="887"/>
      <c r="L142" s="887"/>
      <c r="M142" s="887"/>
      <c r="N142" s="887"/>
      <c r="O142" s="888"/>
      <c r="P142" s="889"/>
      <c r="Q142" s="845"/>
      <c r="R142" s="845"/>
      <c r="S142" s="845"/>
      <c r="T142" s="845"/>
      <c r="U142" s="845"/>
      <c r="V142" s="845"/>
      <c r="W142" s="845"/>
      <c r="X142" s="845"/>
      <c r="Y142" s="845"/>
      <c r="Z142" s="845"/>
    </row>
    <row r="143" spans="1:26" ht="18.75" customHeight="1">
      <c r="A143" s="845"/>
      <c r="B143" s="845"/>
      <c r="C143" s="845"/>
      <c r="D143" s="845"/>
      <c r="E143" s="845"/>
      <c r="F143" s="845"/>
      <c r="G143" s="846"/>
      <c r="H143" s="845"/>
      <c r="I143" s="845"/>
      <c r="J143" s="845"/>
      <c r="K143" s="887"/>
      <c r="L143" s="887"/>
      <c r="M143" s="887"/>
      <c r="N143" s="887"/>
      <c r="O143" s="888"/>
      <c r="P143" s="889"/>
      <c r="Q143" s="845"/>
      <c r="R143" s="845"/>
      <c r="S143" s="845"/>
      <c r="T143" s="845"/>
      <c r="U143" s="845"/>
      <c r="V143" s="845"/>
      <c r="W143" s="845"/>
      <c r="X143" s="845"/>
      <c r="Y143" s="845"/>
      <c r="Z143" s="845"/>
    </row>
    <row r="144" spans="1:26" ht="18.75" customHeight="1">
      <c r="A144" s="845"/>
      <c r="B144" s="845"/>
      <c r="C144" s="845"/>
      <c r="D144" s="845"/>
      <c r="E144" s="845"/>
      <c r="F144" s="845"/>
      <c r="G144" s="846"/>
      <c r="H144" s="845"/>
      <c r="I144" s="845"/>
      <c r="J144" s="845"/>
      <c r="K144" s="887"/>
      <c r="L144" s="887"/>
      <c r="M144" s="887"/>
      <c r="N144" s="887"/>
      <c r="O144" s="888"/>
      <c r="P144" s="889"/>
      <c r="Q144" s="845"/>
      <c r="R144" s="845"/>
      <c r="S144" s="845"/>
      <c r="T144" s="845"/>
      <c r="U144" s="845"/>
      <c r="V144" s="845"/>
      <c r="W144" s="845"/>
      <c r="X144" s="845"/>
      <c r="Y144" s="845"/>
      <c r="Z144" s="845"/>
    </row>
    <row r="145" spans="1:26" ht="18.75" customHeight="1">
      <c r="A145" s="845"/>
      <c r="B145" s="845"/>
      <c r="C145" s="845"/>
      <c r="D145" s="845"/>
      <c r="E145" s="845"/>
      <c r="F145" s="845"/>
      <c r="G145" s="846"/>
      <c r="H145" s="845"/>
      <c r="I145" s="845"/>
      <c r="J145" s="845"/>
      <c r="K145" s="887"/>
      <c r="L145" s="887"/>
      <c r="M145" s="887"/>
      <c r="N145" s="887"/>
      <c r="O145" s="888"/>
      <c r="P145" s="889"/>
      <c r="Q145" s="845"/>
      <c r="R145" s="845"/>
      <c r="S145" s="845"/>
      <c r="T145" s="845"/>
      <c r="U145" s="845"/>
      <c r="V145" s="845"/>
      <c r="W145" s="845"/>
      <c r="X145" s="845"/>
      <c r="Y145" s="845"/>
      <c r="Z145" s="845"/>
    </row>
    <row r="146" spans="1:26" ht="18.75" customHeight="1">
      <c r="A146" s="845"/>
      <c r="B146" s="845"/>
      <c r="C146" s="845"/>
      <c r="D146" s="845"/>
      <c r="E146" s="845"/>
      <c r="F146" s="845"/>
      <c r="G146" s="846"/>
      <c r="H146" s="845"/>
      <c r="I146" s="845"/>
      <c r="J146" s="845"/>
      <c r="K146" s="887"/>
      <c r="L146" s="887"/>
      <c r="M146" s="887"/>
      <c r="N146" s="887"/>
      <c r="O146" s="888"/>
      <c r="P146" s="889"/>
      <c r="Q146" s="845"/>
      <c r="R146" s="845"/>
      <c r="S146" s="845"/>
      <c r="T146" s="845"/>
      <c r="U146" s="845"/>
      <c r="V146" s="845"/>
      <c r="W146" s="845"/>
      <c r="X146" s="845"/>
      <c r="Y146" s="845"/>
      <c r="Z146" s="845"/>
    </row>
    <row r="147" spans="1:26" ht="18.75" customHeight="1">
      <c r="A147" s="845"/>
      <c r="B147" s="845"/>
      <c r="C147" s="845"/>
      <c r="D147" s="845"/>
      <c r="E147" s="845"/>
      <c r="F147" s="845"/>
      <c r="G147" s="846"/>
      <c r="H147" s="845"/>
      <c r="I147" s="845"/>
      <c r="J147" s="845"/>
      <c r="K147" s="887"/>
      <c r="L147" s="887"/>
      <c r="M147" s="887"/>
      <c r="N147" s="887"/>
      <c r="O147" s="888"/>
      <c r="P147" s="889"/>
      <c r="Q147" s="845"/>
      <c r="R147" s="845"/>
      <c r="S147" s="845"/>
      <c r="T147" s="845"/>
      <c r="U147" s="845"/>
      <c r="V147" s="845"/>
      <c r="W147" s="845"/>
      <c r="X147" s="845"/>
      <c r="Y147" s="845"/>
      <c r="Z147" s="845"/>
    </row>
    <row r="148" spans="1:26" ht="18.75" customHeight="1">
      <c r="A148" s="845"/>
      <c r="B148" s="845"/>
      <c r="C148" s="845"/>
      <c r="D148" s="845"/>
      <c r="E148" s="845"/>
      <c r="F148" s="845"/>
      <c r="G148" s="846"/>
      <c r="H148" s="845"/>
      <c r="I148" s="845"/>
      <c r="J148" s="845"/>
      <c r="K148" s="887"/>
      <c r="L148" s="887"/>
      <c r="M148" s="887"/>
      <c r="N148" s="887"/>
      <c r="O148" s="888"/>
      <c r="P148" s="889"/>
      <c r="Q148" s="845"/>
      <c r="R148" s="845"/>
      <c r="S148" s="845"/>
      <c r="T148" s="845"/>
      <c r="U148" s="845"/>
      <c r="V148" s="845"/>
      <c r="W148" s="845"/>
      <c r="X148" s="845"/>
      <c r="Y148" s="845"/>
      <c r="Z148" s="845"/>
    </row>
    <row r="149" spans="1:26" ht="18.75" customHeight="1">
      <c r="A149" s="845"/>
      <c r="B149" s="845"/>
      <c r="C149" s="845"/>
      <c r="D149" s="845"/>
      <c r="E149" s="845"/>
      <c r="F149" s="845"/>
      <c r="G149" s="846"/>
      <c r="H149" s="845"/>
      <c r="I149" s="845"/>
      <c r="J149" s="845"/>
      <c r="K149" s="887"/>
      <c r="L149" s="887"/>
      <c r="M149" s="887"/>
      <c r="N149" s="887"/>
      <c r="O149" s="888"/>
      <c r="P149" s="889"/>
      <c r="Q149" s="845"/>
      <c r="R149" s="845"/>
      <c r="S149" s="845"/>
      <c r="T149" s="845"/>
      <c r="U149" s="845"/>
      <c r="V149" s="845"/>
      <c r="W149" s="845"/>
      <c r="X149" s="845"/>
      <c r="Y149" s="845"/>
      <c r="Z149" s="845"/>
    </row>
    <row r="150" spans="1:26" ht="18.75" customHeight="1">
      <c r="A150" s="845"/>
      <c r="B150" s="845"/>
      <c r="C150" s="845"/>
      <c r="D150" s="845"/>
      <c r="E150" s="845"/>
      <c r="F150" s="845"/>
      <c r="G150" s="846"/>
      <c r="H150" s="845"/>
      <c r="I150" s="845"/>
      <c r="J150" s="845"/>
      <c r="K150" s="887"/>
      <c r="L150" s="887"/>
      <c r="M150" s="887"/>
      <c r="N150" s="887"/>
      <c r="O150" s="888"/>
      <c r="P150" s="889"/>
      <c r="Q150" s="845"/>
      <c r="R150" s="845"/>
      <c r="S150" s="845"/>
      <c r="T150" s="845"/>
      <c r="U150" s="845"/>
      <c r="V150" s="845"/>
      <c r="W150" s="845"/>
      <c r="X150" s="845"/>
      <c r="Y150" s="845"/>
      <c r="Z150" s="845"/>
    </row>
    <row r="151" spans="1:26" ht="18.75" customHeight="1">
      <c r="A151" s="845"/>
      <c r="B151" s="845"/>
      <c r="C151" s="845"/>
      <c r="D151" s="845"/>
      <c r="E151" s="845"/>
      <c r="F151" s="845"/>
      <c r="G151" s="846"/>
      <c r="H151" s="845"/>
      <c r="I151" s="845"/>
      <c r="J151" s="845"/>
      <c r="K151" s="887"/>
      <c r="L151" s="887"/>
      <c r="M151" s="887"/>
      <c r="N151" s="887"/>
      <c r="O151" s="888"/>
      <c r="P151" s="889"/>
      <c r="Q151" s="845"/>
      <c r="R151" s="845"/>
      <c r="S151" s="845"/>
      <c r="T151" s="845"/>
      <c r="U151" s="845"/>
      <c r="V151" s="845"/>
      <c r="W151" s="845"/>
      <c r="X151" s="845"/>
      <c r="Y151" s="845"/>
      <c r="Z151" s="845"/>
    </row>
    <row r="152" spans="1:26" ht="18.75" customHeight="1">
      <c r="A152" s="845"/>
      <c r="B152" s="845"/>
      <c r="C152" s="845"/>
      <c r="D152" s="845"/>
      <c r="E152" s="845"/>
      <c r="F152" s="845"/>
      <c r="G152" s="846"/>
      <c r="H152" s="845"/>
      <c r="I152" s="845"/>
      <c r="J152" s="845"/>
      <c r="K152" s="887"/>
      <c r="L152" s="887"/>
      <c r="M152" s="887"/>
      <c r="N152" s="887"/>
      <c r="O152" s="888"/>
      <c r="P152" s="889"/>
      <c r="Q152" s="845"/>
      <c r="R152" s="845"/>
      <c r="S152" s="845"/>
      <c r="T152" s="845"/>
      <c r="U152" s="845"/>
      <c r="V152" s="845"/>
      <c r="W152" s="845"/>
      <c r="X152" s="845"/>
      <c r="Y152" s="845"/>
      <c r="Z152" s="845"/>
    </row>
    <row r="153" spans="1:26" ht="18.75" customHeight="1">
      <c r="A153" s="845"/>
      <c r="B153" s="845"/>
      <c r="C153" s="845"/>
      <c r="D153" s="845"/>
      <c r="E153" s="845"/>
      <c r="F153" s="845"/>
      <c r="G153" s="846"/>
      <c r="H153" s="845"/>
      <c r="I153" s="845"/>
      <c r="J153" s="845"/>
      <c r="K153" s="887"/>
      <c r="L153" s="887"/>
      <c r="M153" s="887"/>
      <c r="N153" s="887"/>
      <c r="O153" s="888"/>
      <c r="P153" s="889"/>
      <c r="Q153" s="845"/>
      <c r="R153" s="845"/>
      <c r="S153" s="845"/>
      <c r="T153" s="845"/>
      <c r="U153" s="845"/>
      <c r="V153" s="845"/>
      <c r="W153" s="845"/>
      <c r="X153" s="845"/>
      <c r="Y153" s="845"/>
      <c r="Z153" s="845"/>
    </row>
    <row r="154" spans="1:26" ht="18.75" customHeight="1">
      <c r="A154" s="845"/>
      <c r="B154" s="845"/>
      <c r="C154" s="845"/>
      <c r="D154" s="845"/>
      <c r="E154" s="845"/>
      <c r="F154" s="845"/>
      <c r="G154" s="846"/>
      <c r="H154" s="845"/>
      <c r="I154" s="845"/>
      <c r="J154" s="845"/>
      <c r="K154" s="887"/>
      <c r="L154" s="887"/>
      <c r="M154" s="887"/>
      <c r="N154" s="887"/>
      <c r="O154" s="888"/>
      <c r="P154" s="889"/>
      <c r="Q154" s="845"/>
      <c r="R154" s="845"/>
      <c r="S154" s="845"/>
      <c r="T154" s="845"/>
      <c r="U154" s="845"/>
      <c r="V154" s="845"/>
      <c r="W154" s="845"/>
      <c r="X154" s="845"/>
      <c r="Y154" s="845"/>
      <c r="Z154" s="845"/>
    </row>
    <row r="155" spans="1:26" ht="18.75" customHeight="1">
      <c r="A155" s="845"/>
      <c r="B155" s="845"/>
      <c r="C155" s="845"/>
      <c r="D155" s="845"/>
      <c r="E155" s="845"/>
      <c r="F155" s="845"/>
      <c r="G155" s="846"/>
      <c r="H155" s="845"/>
      <c r="I155" s="845"/>
      <c r="J155" s="845"/>
      <c r="K155" s="887"/>
      <c r="L155" s="887"/>
      <c r="M155" s="887"/>
      <c r="N155" s="887"/>
      <c r="O155" s="888"/>
      <c r="P155" s="889"/>
      <c r="Q155" s="845"/>
      <c r="R155" s="845"/>
      <c r="S155" s="845"/>
      <c r="T155" s="845"/>
      <c r="U155" s="845"/>
      <c r="V155" s="845"/>
      <c r="W155" s="845"/>
      <c r="X155" s="845"/>
      <c r="Y155" s="845"/>
      <c r="Z155" s="845"/>
    </row>
    <row r="156" spans="1:26" ht="18.75" customHeight="1">
      <c r="A156" s="845"/>
      <c r="B156" s="845"/>
      <c r="C156" s="845"/>
      <c r="D156" s="845"/>
      <c r="E156" s="845"/>
      <c r="F156" s="845"/>
      <c r="G156" s="846"/>
      <c r="H156" s="845"/>
      <c r="I156" s="845"/>
      <c r="J156" s="845"/>
      <c r="K156" s="887"/>
      <c r="L156" s="887"/>
      <c r="M156" s="887"/>
      <c r="N156" s="887"/>
      <c r="O156" s="888"/>
      <c r="P156" s="889"/>
      <c r="Q156" s="845"/>
      <c r="R156" s="845"/>
      <c r="S156" s="845"/>
      <c r="T156" s="845"/>
      <c r="U156" s="845"/>
      <c r="V156" s="845"/>
      <c r="W156" s="845"/>
      <c r="X156" s="845"/>
      <c r="Y156" s="845"/>
      <c r="Z156" s="845"/>
    </row>
    <row r="157" spans="1:26" ht="18.75" customHeight="1">
      <c r="A157" s="845"/>
      <c r="B157" s="845"/>
      <c r="C157" s="845"/>
      <c r="D157" s="845"/>
      <c r="E157" s="845"/>
      <c r="F157" s="845"/>
      <c r="G157" s="846"/>
      <c r="H157" s="845"/>
      <c r="I157" s="845"/>
      <c r="J157" s="845"/>
      <c r="K157" s="887"/>
      <c r="L157" s="887"/>
      <c r="M157" s="887"/>
      <c r="N157" s="887"/>
      <c r="O157" s="888"/>
      <c r="P157" s="889"/>
      <c r="Q157" s="845"/>
      <c r="R157" s="845"/>
      <c r="S157" s="845"/>
      <c r="T157" s="845"/>
      <c r="U157" s="845"/>
      <c r="V157" s="845"/>
      <c r="W157" s="845"/>
      <c r="X157" s="845"/>
      <c r="Y157" s="845"/>
      <c r="Z157" s="845"/>
    </row>
    <row r="158" spans="1:26" ht="18.75" customHeight="1">
      <c r="A158" s="845"/>
      <c r="B158" s="845"/>
      <c r="C158" s="845"/>
      <c r="D158" s="845"/>
      <c r="E158" s="845"/>
      <c r="F158" s="845"/>
      <c r="G158" s="846"/>
      <c r="H158" s="845"/>
      <c r="I158" s="845"/>
      <c r="J158" s="845"/>
      <c r="K158" s="887"/>
      <c r="L158" s="887"/>
      <c r="M158" s="887"/>
      <c r="N158" s="887"/>
      <c r="O158" s="888"/>
      <c r="P158" s="889"/>
      <c r="Q158" s="845"/>
      <c r="R158" s="845"/>
      <c r="S158" s="845"/>
      <c r="T158" s="845"/>
      <c r="U158" s="845"/>
      <c r="V158" s="845"/>
      <c r="W158" s="845"/>
      <c r="X158" s="845"/>
      <c r="Y158" s="845"/>
      <c r="Z158" s="845"/>
    </row>
    <row r="159" spans="1:26" ht="18.75" customHeight="1">
      <c r="A159" s="845"/>
      <c r="B159" s="845"/>
      <c r="C159" s="845"/>
      <c r="D159" s="845"/>
      <c r="E159" s="845"/>
      <c r="F159" s="845"/>
      <c r="G159" s="846"/>
      <c r="H159" s="845"/>
      <c r="I159" s="845"/>
      <c r="J159" s="845"/>
      <c r="K159" s="887"/>
      <c r="L159" s="887"/>
      <c r="M159" s="887"/>
      <c r="N159" s="887"/>
      <c r="O159" s="888"/>
      <c r="P159" s="889"/>
      <c r="Q159" s="845"/>
      <c r="R159" s="845"/>
      <c r="S159" s="845"/>
      <c r="T159" s="845"/>
      <c r="U159" s="845"/>
      <c r="V159" s="845"/>
      <c r="W159" s="845"/>
      <c r="X159" s="845"/>
      <c r="Y159" s="845"/>
      <c r="Z159" s="845"/>
    </row>
    <row r="160" spans="1:26" ht="18.75" customHeight="1">
      <c r="A160" s="845"/>
      <c r="B160" s="845"/>
      <c r="C160" s="845"/>
      <c r="D160" s="845"/>
      <c r="E160" s="845"/>
      <c r="F160" s="845"/>
      <c r="G160" s="846"/>
      <c r="H160" s="845"/>
      <c r="I160" s="845"/>
      <c r="J160" s="845"/>
      <c r="K160" s="887"/>
      <c r="L160" s="887"/>
      <c r="M160" s="887"/>
      <c r="N160" s="887"/>
      <c r="O160" s="888"/>
      <c r="P160" s="889"/>
      <c r="Q160" s="845"/>
      <c r="R160" s="845"/>
      <c r="S160" s="845"/>
      <c r="T160" s="845"/>
      <c r="U160" s="845"/>
      <c r="V160" s="845"/>
      <c r="W160" s="845"/>
      <c r="X160" s="845"/>
      <c r="Y160" s="845"/>
      <c r="Z160" s="845"/>
    </row>
    <row r="161" spans="1:26" ht="18.75" customHeight="1">
      <c r="A161" s="845"/>
      <c r="B161" s="845"/>
      <c r="C161" s="845"/>
      <c r="D161" s="845"/>
      <c r="E161" s="845"/>
      <c r="F161" s="845"/>
      <c r="G161" s="846"/>
      <c r="H161" s="845"/>
      <c r="I161" s="845"/>
      <c r="J161" s="845"/>
      <c r="K161" s="887"/>
      <c r="L161" s="887"/>
      <c r="M161" s="887"/>
      <c r="N161" s="887"/>
      <c r="O161" s="888"/>
      <c r="P161" s="889"/>
      <c r="Q161" s="845"/>
      <c r="R161" s="845"/>
      <c r="S161" s="845"/>
      <c r="T161" s="845"/>
      <c r="U161" s="845"/>
      <c r="V161" s="845"/>
      <c r="W161" s="845"/>
      <c r="X161" s="845"/>
      <c r="Y161" s="845"/>
      <c r="Z161" s="845"/>
    </row>
    <row r="162" spans="1:26" ht="18.75" customHeight="1">
      <c r="A162" s="845"/>
      <c r="B162" s="845"/>
      <c r="C162" s="845"/>
      <c r="D162" s="845"/>
      <c r="E162" s="845"/>
      <c r="F162" s="845"/>
      <c r="G162" s="846"/>
      <c r="H162" s="845"/>
      <c r="I162" s="845"/>
      <c r="J162" s="845"/>
      <c r="K162" s="887"/>
      <c r="L162" s="887"/>
      <c r="M162" s="887"/>
      <c r="N162" s="887"/>
      <c r="O162" s="888"/>
      <c r="P162" s="889"/>
      <c r="Q162" s="845"/>
      <c r="R162" s="845"/>
      <c r="S162" s="845"/>
      <c r="T162" s="845"/>
      <c r="U162" s="845"/>
      <c r="V162" s="845"/>
      <c r="W162" s="845"/>
      <c r="X162" s="845"/>
      <c r="Y162" s="845"/>
      <c r="Z162" s="845"/>
    </row>
    <row r="163" spans="1:26" ht="18.75" customHeight="1">
      <c r="A163" s="845"/>
      <c r="B163" s="845"/>
      <c r="C163" s="845"/>
      <c r="D163" s="845"/>
      <c r="E163" s="845"/>
      <c r="F163" s="845"/>
      <c r="G163" s="846"/>
      <c r="H163" s="845"/>
      <c r="I163" s="845"/>
      <c r="J163" s="845"/>
      <c r="K163" s="887"/>
      <c r="L163" s="887"/>
      <c r="M163" s="887"/>
      <c r="N163" s="887"/>
      <c r="O163" s="888"/>
      <c r="P163" s="889"/>
      <c r="Q163" s="845"/>
      <c r="R163" s="845"/>
      <c r="S163" s="845"/>
      <c r="T163" s="845"/>
      <c r="U163" s="845"/>
      <c r="V163" s="845"/>
      <c r="W163" s="845"/>
      <c r="X163" s="845"/>
      <c r="Y163" s="845"/>
      <c r="Z163" s="845"/>
    </row>
    <row r="164" spans="1:26" ht="18.75" customHeight="1">
      <c r="A164" s="845"/>
      <c r="B164" s="845"/>
      <c r="C164" s="845"/>
      <c r="D164" s="845"/>
      <c r="E164" s="845"/>
      <c r="F164" s="845"/>
      <c r="G164" s="846"/>
      <c r="H164" s="845"/>
      <c r="I164" s="845"/>
      <c r="J164" s="845"/>
      <c r="K164" s="887"/>
      <c r="L164" s="887"/>
      <c r="M164" s="887"/>
      <c r="N164" s="887"/>
      <c r="O164" s="888"/>
      <c r="P164" s="889"/>
      <c r="Q164" s="845"/>
      <c r="R164" s="845"/>
      <c r="S164" s="845"/>
      <c r="T164" s="845"/>
      <c r="U164" s="845"/>
      <c r="V164" s="845"/>
      <c r="W164" s="845"/>
      <c r="X164" s="845"/>
      <c r="Y164" s="845"/>
      <c r="Z164" s="845"/>
    </row>
    <row r="165" spans="1:26" ht="18.75" customHeight="1">
      <c r="A165" s="845"/>
      <c r="B165" s="845"/>
      <c r="C165" s="845"/>
      <c r="D165" s="845"/>
      <c r="E165" s="845"/>
      <c r="F165" s="845"/>
      <c r="G165" s="846"/>
      <c r="H165" s="845"/>
      <c r="I165" s="845"/>
      <c r="J165" s="845"/>
      <c r="K165" s="887"/>
      <c r="L165" s="887"/>
      <c r="M165" s="887"/>
      <c r="N165" s="887"/>
      <c r="O165" s="888"/>
      <c r="P165" s="889"/>
      <c r="Q165" s="845"/>
      <c r="R165" s="845"/>
      <c r="S165" s="845"/>
      <c r="T165" s="845"/>
      <c r="U165" s="845"/>
      <c r="V165" s="845"/>
      <c r="W165" s="845"/>
      <c r="X165" s="845"/>
      <c r="Y165" s="845"/>
      <c r="Z165" s="845"/>
    </row>
    <row r="166" spans="1:26" ht="18.75" customHeight="1">
      <c r="A166" s="845"/>
      <c r="B166" s="845"/>
      <c r="C166" s="845"/>
      <c r="D166" s="845"/>
      <c r="E166" s="845"/>
      <c r="F166" s="845"/>
      <c r="G166" s="846"/>
      <c r="H166" s="845"/>
      <c r="I166" s="845"/>
      <c r="J166" s="845"/>
      <c r="K166" s="887"/>
      <c r="L166" s="887"/>
      <c r="M166" s="887"/>
      <c r="N166" s="887"/>
      <c r="O166" s="888"/>
      <c r="P166" s="889"/>
      <c r="Q166" s="845"/>
      <c r="R166" s="845"/>
      <c r="S166" s="845"/>
      <c r="T166" s="845"/>
      <c r="U166" s="845"/>
      <c r="V166" s="845"/>
      <c r="W166" s="845"/>
      <c r="X166" s="845"/>
      <c r="Y166" s="845"/>
      <c r="Z166" s="845"/>
    </row>
    <row r="167" spans="1:26" ht="18.75" customHeight="1">
      <c r="A167" s="845"/>
      <c r="B167" s="845"/>
      <c r="C167" s="845"/>
      <c r="D167" s="845"/>
      <c r="E167" s="845"/>
      <c r="F167" s="845"/>
      <c r="G167" s="846"/>
      <c r="H167" s="845"/>
      <c r="I167" s="845"/>
      <c r="J167" s="845"/>
      <c r="K167" s="887"/>
      <c r="L167" s="887"/>
      <c r="M167" s="887"/>
      <c r="N167" s="887"/>
      <c r="O167" s="888"/>
      <c r="P167" s="889"/>
      <c r="Q167" s="845"/>
      <c r="R167" s="845"/>
      <c r="S167" s="845"/>
      <c r="T167" s="845"/>
      <c r="U167" s="845"/>
      <c r="V167" s="845"/>
      <c r="W167" s="845"/>
      <c r="X167" s="845"/>
      <c r="Y167" s="845"/>
      <c r="Z167" s="845"/>
    </row>
    <row r="168" spans="1:26" ht="18.75" customHeight="1">
      <c r="A168" s="845"/>
      <c r="B168" s="845"/>
      <c r="C168" s="845"/>
      <c r="D168" s="845"/>
      <c r="E168" s="845"/>
      <c r="F168" s="845"/>
      <c r="G168" s="846"/>
      <c r="H168" s="845"/>
      <c r="I168" s="845"/>
      <c r="J168" s="845"/>
      <c r="K168" s="887"/>
      <c r="L168" s="887"/>
      <c r="M168" s="887"/>
      <c r="N168" s="887"/>
      <c r="O168" s="888"/>
      <c r="P168" s="889"/>
      <c r="Q168" s="845"/>
      <c r="R168" s="845"/>
      <c r="S168" s="845"/>
      <c r="T168" s="845"/>
      <c r="U168" s="845"/>
      <c r="V168" s="845"/>
      <c r="W168" s="845"/>
      <c r="X168" s="845"/>
      <c r="Y168" s="845"/>
      <c r="Z168" s="845"/>
    </row>
    <row r="169" spans="1:26" ht="18.75" customHeight="1">
      <c r="A169" s="845"/>
      <c r="B169" s="845"/>
      <c r="C169" s="845"/>
      <c r="D169" s="845"/>
      <c r="E169" s="845"/>
      <c r="F169" s="845"/>
      <c r="G169" s="846"/>
      <c r="H169" s="845"/>
      <c r="I169" s="845"/>
      <c r="J169" s="845"/>
      <c r="K169" s="887"/>
      <c r="L169" s="887"/>
      <c r="M169" s="887"/>
      <c r="N169" s="887"/>
      <c r="O169" s="888"/>
      <c r="P169" s="889"/>
      <c r="Q169" s="845"/>
      <c r="R169" s="845"/>
      <c r="S169" s="845"/>
      <c r="T169" s="845"/>
      <c r="U169" s="845"/>
      <c r="V169" s="845"/>
      <c r="W169" s="845"/>
      <c r="X169" s="845"/>
      <c r="Y169" s="845"/>
      <c r="Z169" s="845"/>
    </row>
    <row r="170" spans="1:26" ht="18.75" customHeight="1">
      <c r="A170" s="845"/>
      <c r="B170" s="845"/>
      <c r="C170" s="845"/>
      <c r="D170" s="845"/>
      <c r="E170" s="845"/>
      <c r="F170" s="845"/>
      <c r="G170" s="846"/>
      <c r="H170" s="845"/>
      <c r="I170" s="845"/>
      <c r="J170" s="845"/>
      <c r="K170" s="887"/>
      <c r="L170" s="887"/>
      <c r="M170" s="887"/>
      <c r="N170" s="887"/>
      <c r="O170" s="888"/>
      <c r="P170" s="889"/>
      <c r="Q170" s="845"/>
      <c r="R170" s="845"/>
      <c r="S170" s="845"/>
      <c r="T170" s="845"/>
      <c r="U170" s="845"/>
      <c r="V170" s="845"/>
      <c r="W170" s="845"/>
      <c r="X170" s="845"/>
      <c r="Y170" s="845"/>
      <c r="Z170" s="845"/>
    </row>
    <row r="171" spans="1:26" ht="18.75" customHeight="1">
      <c r="A171" s="845"/>
      <c r="B171" s="845"/>
      <c r="C171" s="845"/>
      <c r="D171" s="845"/>
      <c r="E171" s="845"/>
      <c r="F171" s="845"/>
      <c r="G171" s="846"/>
      <c r="H171" s="845"/>
      <c r="I171" s="845"/>
      <c r="J171" s="845"/>
      <c r="K171" s="887"/>
      <c r="L171" s="887"/>
      <c r="M171" s="887"/>
      <c r="N171" s="887"/>
      <c r="O171" s="888"/>
      <c r="P171" s="889"/>
      <c r="Q171" s="845"/>
      <c r="R171" s="845"/>
      <c r="S171" s="845"/>
      <c r="T171" s="845"/>
      <c r="U171" s="845"/>
      <c r="V171" s="845"/>
      <c r="W171" s="845"/>
      <c r="X171" s="845"/>
      <c r="Y171" s="845"/>
      <c r="Z171" s="845"/>
    </row>
    <row r="172" spans="1:26" ht="18.75" customHeight="1">
      <c r="A172" s="845"/>
      <c r="B172" s="845"/>
      <c r="C172" s="845"/>
      <c r="D172" s="845"/>
      <c r="E172" s="845"/>
      <c r="F172" s="845"/>
      <c r="G172" s="846"/>
      <c r="H172" s="845"/>
      <c r="I172" s="845"/>
      <c r="J172" s="845"/>
      <c r="K172" s="887"/>
      <c r="L172" s="887"/>
      <c r="M172" s="887"/>
      <c r="N172" s="887"/>
      <c r="O172" s="888"/>
      <c r="P172" s="889"/>
      <c r="Q172" s="845"/>
      <c r="R172" s="845"/>
      <c r="S172" s="845"/>
      <c r="T172" s="845"/>
      <c r="U172" s="845"/>
      <c r="V172" s="845"/>
      <c r="W172" s="845"/>
      <c r="X172" s="845"/>
      <c r="Y172" s="845"/>
      <c r="Z172" s="845"/>
    </row>
    <row r="173" spans="1:26" ht="18.75" customHeight="1">
      <c r="A173" s="845"/>
      <c r="B173" s="845"/>
      <c r="C173" s="845"/>
      <c r="D173" s="845"/>
      <c r="E173" s="845"/>
      <c r="F173" s="845"/>
      <c r="G173" s="846"/>
      <c r="H173" s="845"/>
      <c r="I173" s="845"/>
      <c r="J173" s="845"/>
      <c r="K173" s="887"/>
      <c r="L173" s="887"/>
      <c r="M173" s="887"/>
      <c r="N173" s="887"/>
      <c r="O173" s="888"/>
      <c r="P173" s="889"/>
      <c r="Q173" s="845"/>
      <c r="R173" s="845"/>
      <c r="S173" s="845"/>
      <c r="T173" s="845"/>
      <c r="U173" s="845"/>
      <c r="V173" s="845"/>
      <c r="W173" s="845"/>
      <c r="X173" s="845"/>
      <c r="Y173" s="845"/>
      <c r="Z173" s="845"/>
    </row>
    <row r="174" spans="1:26" ht="18.75" customHeight="1">
      <c r="A174" s="845"/>
      <c r="B174" s="845"/>
      <c r="C174" s="845"/>
      <c r="D174" s="845"/>
      <c r="E174" s="845"/>
      <c r="F174" s="845"/>
      <c r="G174" s="846"/>
      <c r="H174" s="845"/>
      <c r="I174" s="845"/>
      <c r="J174" s="845"/>
      <c r="K174" s="887"/>
      <c r="L174" s="887"/>
      <c r="M174" s="887"/>
      <c r="N174" s="887"/>
      <c r="O174" s="888"/>
      <c r="P174" s="889"/>
      <c r="Q174" s="845"/>
      <c r="R174" s="845"/>
      <c r="S174" s="845"/>
      <c r="T174" s="845"/>
      <c r="U174" s="845"/>
      <c r="V174" s="845"/>
      <c r="W174" s="845"/>
      <c r="X174" s="845"/>
      <c r="Y174" s="845"/>
      <c r="Z174" s="845"/>
    </row>
    <row r="175" spans="1:26" ht="18.75" customHeight="1">
      <c r="A175" s="845"/>
      <c r="B175" s="845"/>
      <c r="C175" s="845"/>
      <c r="D175" s="845"/>
      <c r="E175" s="845"/>
      <c r="F175" s="845"/>
      <c r="G175" s="846"/>
      <c r="H175" s="845"/>
      <c r="I175" s="845"/>
      <c r="J175" s="845"/>
      <c r="K175" s="887"/>
      <c r="L175" s="887"/>
      <c r="M175" s="887"/>
      <c r="N175" s="887"/>
      <c r="O175" s="888"/>
      <c r="P175" s="889"/>
      <c r="Q175" s="845"/>
      <c r="R175" s="845"/>
      <c r="S175" s="845"/>
      <c r="T175" s="845"/>
      <c r="U175" s="845"/>
      <c r="V175" s="845"/>
      <c r="W175" s="845"/>
      <c r="X175" s="845"/>
      <c r="Y175" s="845"/>
      <c r="Z175" s="845"/>
    </row>
    <row r="176" spans="1:26" ht="18.75" customHeight="1">
      <c r="A176" s="845"/>
      <c r="B176" s="845"/>
      <c r="C176" s="845"/>
      <c r="D176" s="845"/>
      <c r="E176" s="845"/>
      <c r="F176" s="845"/>
      <c r="G176" s="846"/>
      <c r="H176" s="845"/>
      <c r="I176" s="845"/>
      <c r="J176" s="845"/>
      <c r="K176" s="887"/>
      <c r="L176" s="887"/>
      <c r="M176" s="887"/>
      <c r="N176" s="887"/>
      <c r="O176" s="888"/>
      <c r="P176" s="889"/>
      <c r="Q176" s="845"/>
      <c r="R176" s="845"/>
      <c r="S176" s="845"/>
      <c r="T176" s="845"/>
      <c r="U176" s="845"/>
      <c r="V176" s="845"/>
      <c r="W176" s="845"/>
      <c r="X176" s="845"/>
      <c r="Y176" s="845"/>
      <c r="Z176" s="845"/>
    </row>
    <row r="177" spans="1:26" ht="18.75" customHeight="1">
      <c r="A177" s="845"/>
      <c r="B177" s="845"/>
      <c r="C177" s="845"/>
      <c r="D177" s="845"/>
      <c r="E177" s="845"/>
      <c r="F177" s="845"/>
      <c r="G177" s="846"/>
      <c r="H177" s="845"/>
      <c r="I177" s="845"/>
      <c r="J177" s="845"/>
      <c r="K177" s="887"/>
      <c r="L177" s="887"/>
      <c r="M177" s="887"/>
      <c r="N177" s="887"/>
      <c r="O177" s="888"/>
      <c r="P177" s="889"/>
      <c r="Q177" s="845"/>
      <c r="R177" s="845"/>
      <c r="S177" s="845"/>
      <c r="T177" s="845"/>
      <c r="U177" s="845"/>
      <c r="V177" s="845"/>
      <c r="W177" s="845"/>
      <c r="X177" s="845"/>
      <c r="Y177" s="845"/>
      <c r="Z177" s="845"/>
    </row>
    <row r="178" spans="1:26" ht="18.75" customHeight="1">
      <c r="A178" s="845"/>
      <c r="B178" s="845"/>
      <c r="C178" s="845"/>
      <c r="D178" s="845"/>
      <c r="E178" s="845"/>
      <c r="F178" s="845"/>
      <c r="G178" s="846"/>
      <c r="H178" s="845"/>
      <c r="I178" s="845"/>
      <c r="J178" s="845"/>
      <c r="K178" s="887"/>
      <c r="L178" s="887"/>
      <c r="M178" s="887"/>
      <c r="N178" s="887"/>
      <c r="O178" s="888"/>
      <c r="P178" s="889"/>
      <c r="Q178" s="845"/>
      <c r="R178" s="845"/>
      <c r="S178" s="845"/>
      <c r="T178" s="845"/>
      <c r="U178" s="845"/>
      <c r="V178" s="845"/>
      <c r="W178" s="845"/>
      <c r="X178" s="845"/>
      <c r="Y178" s="845"/>
      <c r="Z178" s="845"/>
    </row>
    <row r="179" spans="1:26" ht="18.75" customHeight="1">
      <c r="A179" s="845"/>
      <c r="B179" s="845"/>
      <c r="C179" s="845"/>
      <c r="D179" s="845"/>
      <c r="E179" s="845"/>
      <c r="F179" s="845"/>
      <c r="G179" s="846"/>
      <c r="H179" s="845"/>
      <c r="I179" s="845"/>
      <c r="J179" s="845"/>
      <c r="K179" s="887"/>
      <c r="L179" s="887"/>
      <c r="M179" s="887"/>
      <c r="N179" s="887"/>
      <c r="O179" s="888"/>
      <c r="P179" s="889"/>
      <c r="Q179" s="845"/>
      <c r="R179" s="845"/>
      <c r="S179" s="845"/>
      <c r="T179" s="845"/>
      <c r="U179" s="845"/>
      <c r="V179" s="845"/>
      <c r="W179" s="845"/>
      <c r="X179" s="845"/>
      <c r="Y179" s="845"/>
      <c r="Z179" s="845"/>
    </row>
    <row r="180" spans="1:26" ht="18.75" customHeight="1">
      <c r="A180" s="845"/>
      <c r="B180" s="845"/>
      <c r="C180" s="845"/>
      <c r="D180" s="845"/>
      <c r="E180" s="845"/>
      <c r="F180" s="845"/>
      <c r="G180" s="846"/>
      <c r="H180" s="845"/>
      <c r="I180" s="845"/>
      <c r="J180" s="845"/>
      <c r="K180" s="887"/>
      <c r="L180" s="887"/>
      <c r="M180" s="887"/>
      <c r="N180" s="887"/>
      <c r="O180" s="888"/>
      <c r="P180" s="889"/>
      <c r="Q180" s="845"/>
      <c r="R180" s="845"/>
      <c r="S180" s="845"/>
      <c r="T180" s="845"/>
      <c r="U180" s="845"/>
      <c r="V180" s="845"/>
      <c r="W180" s="845"/>
      <c r="X180" s="845"/>
      <c r="Y180" s="845"/>
      <c r="Z180" s="845"/>
    </row>
    <row r="181" spans="1:26" ht="18.75" customHeight="1">
      <c r="A181" s="845"/>
      <c r="B181" s="845"/>
      <c r="C181" s="845"/>
      <c r="D181" s="845"/>
      <c r="E181" s="845"/>
      <c r="F181" s="845"/>
      <c r="G181" s="846"/>
      <c r="H181" s="845"/>
      <c r="I181" s="845"/>
      <c r="J181" s="845"/>
      <c r="K181" s="887"/>
      <c r="L181" s="887"/>
      <c r="M181" s="887"/>
      <c r="N181" s="887"/>
      <c r="O181" s="888"/>
      <c r="P181" s="889"/>
      <c r="Q181" s="845"/>
      <c r="R181" s="845"/>
      <c r="S181" s="845"/>
      <c r="T181" s="845"/>
      <c r="U181" s="845"/>
      <c r="V181" s="845"/>
      <c r="W181" s="845"/>
      <c r="X181" s="845"/>
      <c r="Y181" s="845"/>
      <c r="Z181" s="845"/>
    </row>
    <row r="182" spans="1:26" ht="18.75" customHeight="1">
      <c r="A182" s="845"/>
      <c r="B182" s="845"/>
      <c r="C182" s="845"/>
      <c r="D182" s="845"/>
      <c r="E182" s="845"/>
      <c r="F182" s="845"/>
      <c r="G182" s="846"/>
      <c r="H182" s="845"/>
      <c r="I182" s="845"/>
      <c r="J182" s="845"/>
      <c r="K182" s="887"/>
      <c r="L182" s="887"/>
      <c r="M182" s="887"/>
      <c r="N182" s="887"/>
      <c r="O182" s="888"/>
      <c r="P182" s="889"/>
      <c r="Q182" s="845"/>
      <c r="R182" s="845"/>
      <c r="S182" s="845"/>
      <c r="T182" s="845"/>
      <c r="U182" s="845"/>
      <c r="V182" s="845"/>
      <c r="W182" s="845"/>
      <c r="X182" s="845"/>
      <c r="Y182" s="845"/>
      <c r="Z182" s="845"/>
    </row>
    <row r="183" spans="1:26" ht="18.75" customHeight="1">
      <c r="A183" s="845"/>
      <c r="B183" s="845"/>
      <c r="C183" s="845"/>
      <c r="D183" s="845"/>
      <c r="E183" s="845"/>
      <c r="F183" s="845"/>
      <c r="G183" s="846"/>
      <c r="H183" s="845"/>
      <c r="I183" s="845"/>
      <c r="J183" s="845"/>
      <c r="K183" s="887"/>
      <c r="L183" s="887"/>
      <c r="M183" s="887"/>
      <c r="N183" s="887"/>
      <c r="O183" s="888"/>
      <c r="P183" s="889"/>
      <c r="Q183" s="845"/>
      <c r="R183" s="845"/>
      <c r="S183" s="845"/>
      <c r="T183" s="845"/>
      <c r="U183" s="845"/>
      <c r="V183" s="845"/>
      <c r="W183" s="845"/>
      <c r="X183" s="845"/>
      <c r="Y183" s="845"/>
      <c r="Z183" s="845"/>
    </row>
    <row r="184" spans="1:26" ht="18.75" customHeight="1">
      <c r="A184" s="845"/>
      <c r="B184" s="845"/>
      <c r="C184" s="845"/>
      <c r="D184" s="845"/>
      <c r="E184" s="845"/>
      <c r="F184" s="845"/>
      <c r="G184" s="846"/>
      <c r="H184" s="845"/>
      <c r="I184" s="845"/>
      <c r="J184" s="845"/>
      <c r="K184" s="887"/>
      <c r="L184" s="887"/>
      <c r="M184" s="887"/>
      <c r="N184" s="887"/>
      <c r="O184" s="888"/>
      <c r="P184" s="889"/>
      <c r="Q184" s="845"/>
      <c r="R184" s="845"/>
      <c r="S184" s="845"/>
      <c r="T184" s="845"/>
      <c r="U184" s="845"/>
      <c r="V184" s="845"/>
      <c r="W184" s="845"/>
      <c r="X184" s="845"/>
      <c r="Y184" s="845"/>
      <c r="Z184" s="845"/>
    </row>
    <row r="185" spans="1:26" ht="18.75" customHeight="1">
      <c r="A185" s="845"/>
      <c r="B185" s="845"/>
      <c r="C185" s="845"/>
      <c r="D185" s="845"/>
      <c r="E185" s="845"/>
      <c r="F185" s="845"/>
      <c r="G185" s="846"/>
      <c r="H185" s="845"/>
      <c r="I185" s="845"/>
      <c r="J185" s="845"/>
      <c r="K185" s="887"/>
      <c r="L185" s="887"/>
      <c r="M185" s="887"/>
      <c r="N185" s="887"/>
      <c r="O185" s="888"/>
      <c r="P185" s="889"/>
      <c r="Q185" s="845"/>
      <c r="R185" s="845"/>
      <c r="S185" s="845"/>
      <c r="T185" s="845"/>
      <c r="U185" s="845"/>
      <c r="V185" s="845"/>
      <c r="W185" s="845"/>
      <c r="X185" s="845"/>
      <c r="Y185" s="845"/>
      <c r="Z185" s="845"/>
    </row>
    <row r="186" spans="1:26" ht="18.75" customHeight="1">
      <c r="A186" s="845"/>
      <c r="B186" s="845"/>
      <c r="C186" s="845"/>
      <c r="D186" s="845"/>
      <c r="E186" s="845"/>
      <c r="F186" s="845"/>
      <c r="G186" s="846"/>
      <c r="H186" s="845"/>
      <c r="I186" s="845"/>
      <c r="J186" s="845"/>
      <c r="K186" s="887"/>
      <c r="L186" s="887"/>
      <c r="M186" s="887"/>
      <c r="N186" s="887"/>
      <c r="O186" s="888"/>
      <c r="P186" s="889"/>
      <c r="Q186" s="845"/>
      <c r="R186" s="845"/>
      <c r="S186" s="845"/>
      <c r="T186" s="845"/>
      <c r="U186" s="845"/>
      <c r="V186" s="845"/>
      <c r="W186" s="845"/>
      <c r="X186" s="845"/>
      <c r="Y186" s="845"/>
      <c r="Z186" s="845"/>
    </row>
    <row r="187" spans="1:26" ht="18.75" customHeight="1">
      <c r="A187" s="845"/>
      <c r="B187" s="845"/>
      <c r="C187" s="845"/>
      <c r="D187" s="845"/>
      <c r="E187" s="845"/>
      <c r="F187" s="845"/>
      <c r="G187" s="846"/>
      <c r="H187" s="845"/>
      <c r="I187" s="845"/>
      <c r="J187" s="845"/>
      <c r="K187" s="887"/>
      <c r="L187" s="887"/>
      <c r="M187" s="887"/>
      <c r="N187" s="887"/>
      <c r="O187" s="888"/>
      <c r="P187" s="889"/>
      <c r="Q187" s="845"/>
      <c r="R187" s="845"/>
      <c r="S187" s="845"/>
      <c r="T187" s="845"/>
      <c r="U187" s="845"/>
      <c r="V187" s="845"/>
      <c r="W187" s="845"/>
      <c r="X187" s="845"/>
      <c r="Y187" s="845"/>
      <c r="Z187" s="845"/>
    </row>
    <row r="188" spans="1:26" ht="18.75" customHeight="1">
      <c r="A188" s="845"/>
      <c r="B188" s="845"/>
      <c r="C188" s="845"/>
      <c r="D188" s="845"/>
      <c r="E188" s="845"/>
      <c r="F188" s="845"/>
      <c r="G188" s="846"/>
      <c r="H188" s="845"/>
      <c r="I188" s="845"/>
      <c r="J188" s="845"/>
      <c r="K188" s="887"/>
      <c r="L188" s="887"/>
      <c r="M188" s="887"/>
      <c r="N188" s="887"/>
      <c r="O188" s="888"/>
      <c r="P188" s="889"/>
      <c r="Q188" s="845"/>
      <c r="R188" s="845"/>
      <c r="S188" s="845"/>
      <c r="T188" s="845"/>
      <c r="U188" s="845"/>
      <c r="V188" s="845"/>
      <c r="W188" s="845"/>
      <c r="X188" s="845"/>
      <c r="Y188" s="845"/>
      <c r="Z188" s="845"/>
    </row>
    <row r="189" spans="1:26" ht="18.75" customHeight="1">
      <c r="A189" s="845"/>
      <c r="B189" s="845"/>
      <c r="C189" s="845"/>
      <c r="D189" s="845"/>
      <c r="E189" s="845"/>
      <c r="F189" s="845"/>
      <c r="G189" s="846"/>
      <c r="H189" s="845"/>
      <c r="I189" s="845"/>
      <c r="J189" s="845"/>
      <c r="K189" s="887"/>
      <c r="L189" s="887"/>
      <c r="M189" s="887"/>
      <c r="N189" s="887"/>
      <c r="O189" s="888"/>
      <c r="P189" s="889"/>
      <c r="Q189" s="845"/>
      <c r="R189" s="845"/>
      <c r="S189" s="845"/>
      <c r="T189" s="845"/>
      <c r="U189" s="845"/>
      <c r="V189" s="845"/>
      <c r="W189" s="845"/>
      <c r="X189" s="845"/>
      <c r="Y189" s="845"/>
      <c r="Z189" s="845"/>
    </row>
    <row r="190" spans="1:26" ht="18.75" customHeight="1">
      <c r="A190" s="845"/>
      <c r="B190" s="845"/>
      <c r="C190" s="845"/>
      <c r="D190" s="845"/>
      <c r="E190" s="845"/>
      <c r="F190" s="845"/>
      <c r="G190" s="846"/>
      <c r="H190" s="845"/>
      <c r="I190" s="845"/>
      <c r="J190" s="845"/>
      <c r="K190" s="887"/>
      <c r="L190" s="887"/>
      <c r="M190" s="887"/>
      <c r="N190" s="887"/>
      <c r="O190" s="888"/>
      <c r="P190" s="889"/>
      <c r="Q190" s="845"/>
      <c r="R190" s="845"/>
      <c r="S190" s="845"/>
      <c r="T190" s="845"/>
      <c r="U190" s="845"/>
      <c r="V190" s="845"/>
      <c r="W190" s="845"/>
      <c r="X190" s="845"/>
      <c r="Y190" s="845"/>
      <c r="Z190" s="845"/>
    </row>
    <row r="191" spans="1:26" ht="18.75" customHeight="1">
      <c r="A191" s="845"/>
      <c r="B191" s="845"/>
      <c r="C191" s="845"/>
      <c r="D191" s="845"/>
      <c r="E191" s="845"/>
      <c r="F191" s="845"/>
      <c r="G191" s="846"/>
      <c r="H191" s="845"/>
      <c r="I191" s="845"/>
      <c r="J191" s="845"/>
      <c r="K191" s="887"/>
      <c r="L191" s="887"/>
      <c r="M191" s="887"/>
      <c r="N191" s="887"/>
      <c r="O191" s="888"/>
      <c r="P191" s="889"/>
      <c r="Q191" s="845"/>
      <c r="R191" s="845"/>
      <c r="S191" s="845"/>
      <c r="T191" s="845"/>
      <c r="U191" s="845"/>
      <c r="V191" s="845"/>
      <c r="W191" s="845"/>
      <c r="X191" s="845"/>
      <c r="Y191" s="845"/>
      <c r="Z191" s="845"/>
    </row>
    <row r="192" spans="1:26" ht="18.75" customHeight="1">
      <c r="A192" s="845"/>
      <c r="B192" s="845"/>
      <c r="C192" s="845"/>
      <c r="D192" s="845"/>
      <c r="E192" s="845"/>
      <c r="F192" s="845"/>
      <c r="G192" s="846"/>
      <c r="H192" s="845"/>
      <c r="I192" s="845"/>
      <c r="J192" s="845"/>
      <c r="K192" s="887"/>
      <c r="L192" s="887"/>
      <c r="M192" s="887"/>
      <c r="N192" s="887"/>
      <c r="O192" s="888"/>
      <c r="P192" s="889"/>
      <c r="Q192" s="845"/>
      <c r="R192" s="845"/>
      <c r="S192" s="845"/>
      <c r="T192" s="845"/>
      <c r="U192" s="845"/>
      <c r="V192" s="845"/>
      <c r="W192" s="845"/>
      <c r="X192" s="845"/>
      <c r="Y192" s="845"/>
      <c r="Z192" s="845"/>
    </row>
    <row r="193" spans="1:26" ht="18.75" customHeight="1">
      <c r="A193" s="845"/>
      <c r="B193" s="845"/>
      <c r="C193" s="845"/>
      <c r="D193" s="845"/>
      <c r="E193" s="845"/>
      <c r="F193" s="845"/>
      <c r="G193" s="846"/>
      <c r="H193" s="845"/>
      <c r="I193" s="845"/>
      <c r="J193" s="845"/>
      <c r="K193" s="887"/>
      <c r="L193" s="887"/>
      <c r="M193" s="887"/>
      <c r="N193" s="887"/>
      <c r="O193" s="888"/>
      <c r="P193" s="889"/>
      <c r="Q193" s="845"/>
      <c r="R193" s="845"/>
      <c r="S193" s="845"/>
      <c r="T193" s="845"/>
      <c r="U193" s="845"/>
      <c r="V193" s="845"/>
      <c r="W193" s="845"/>
      <c r="X193" s="845"/>
      <c r="Y193" s="845"/>
      <c r="Z193" s="845"/>
    </row>
    <row r="194" spans="1:26" ht="18.75" customHeight="1">
      <c r="A194" s="845"/>
      <c r="B194" s="845"/>
      <c r="C194" s="845"/>
      <c r="D194" s="845"/>
      <c r="E194" s="845"/>
      <c r="F194" s="845"/>
      <c r="G194" s="846"/>
      <c r="H194" s="845"/>
      <c r="I194" s="845"/>
      <c r="J194" s="845"/>
      <c r="K194" s="887"/>
      <c r="L194" s="887"/>
      <c r="M194" s="887"/>
      <c r="N194" s="887"/>
      <c r="O194" s="888"/>
      <c r="P194" s="889"/>
      <c r="Q194" s="845"/>
      <c r="R194" s="845"/>
      <c r="S194" s="845"/>
      <c r="T194" s="845"/>
      <c r="U194" s="845"/>
      <c r="V194" s="845"/>
      <c r="W194" s="845"/>
      <c r="X194" s="845"/>
      <c r="Y194" s="845"/>
      <c r="Z194" s="845"/>
    </row>
    <row r="195" spans="1:26" ht="18.75" customHeight="1">
      <c r="A195" s="845"/>
      <c r="B195" s="845"/>
      <c r="C195" s="845"/>
      <c r="D195" s="845"/>
      <c r="E195" s="845"/>
      <c r="F195" s="845"/>
      <c r="G195" s="846"/>
      <c r="H195" s="845"/>
      <c r="I195" s="845"/>
      <c r="J195" s="845"/>
      <c r="K195" s="887"/>
      <c r="L195" s="887"/>
      <c r="M195" s="887"/>
      <c r="N195" s="887"/>
      <c r="O195" s="888"/>
      <c r="P195" s="889"/>
      <c r="Q195" s="845"/>
      <c r="R195" s="845"/>
      <c r="S195" s="845"/>
      <c r="T195" s="845"/>
      <c r="U195" s="845"/>
      <c r="V195" s="845"/>
      <c r="W195" s="845"/>
      <c r="X195" s="845"/>
      <c r="Y195" s="845"/>
      <c r="Z195" s="845"/>
    </row>
    <row r="196" spans="1:26" ht="18.75" customHeight="1">
      <c r="A196" s="845"/>
      <c r="B196" s="845"/>
      <c r="C196" s="845"/>
      <c r="D196" s="845"/>
      <c r="E196" s="845"/>
      <c r="F196" s="845"/>
      <c r="G196" s="846"/>
      <c r="H196" s="845"/>
      <c r="I196" s="845"/>
      <c r="J196" s="845"/>
      <c r="K196" s="887"/>
      <c r="L196" s="887"/>
      <c r="M196" s="887"/>
      <c r="N196" s="887"/>
      <c r="O196" s="888"/>
      <c r="P196" s="889"/>
      <c r="Q196" s="845"/>
      <c r="R196" s="845"/>
      <c r="S196" s="845"/>
      <c r="T196" s="845"/>
      <c r="U196" s="845"/>
      <c r="V196" s="845"/>
      <c r="W196" s="845"/>
      <c r="X196" s="845"/>
      <c r="Y196" s="845"/>
      <c r="Z196" s="845"/>
    </row>
    <row r="197" spans="1:26" ht="18.75" customHeight="1">
      <c r="A197" s="845"/>
      <c r="B197" s="845"/>
      <c r="C197" s="845"/>
      <c r="D197" s="845"/>
      <c r="E197" s="845"/>
      <c r="F197" s="845"/>
      <c r="G197" s="846"/>
      <c r="H197" s="845"/>
      <c r="I197" s="845"/>
      <c r="J197" s="845"/>
      <c r="K197" s="887"/>
      <c r="L197" s="887"/>
      <c r="M197" s="887"/>
      <c r="N197" s="887"/>
      <c r="O197" s="888"/>
      <c r="P197" s="889"/>
      <c r="Q197" s="845"/>
      <c r="R197" s="845"/>
      <c r="S197" s="845"/>
      <c r="T197" s="845"/>
      <c r="U197" s="845"/>
      <c r="V197" s="845"/>
      <c r="W197" s="845"/>
      <c r="X197" s="845"/>
      <c r="Y197" s="845"/>
      <c r="Z197" s="845"/>
    </row>
    <row r="198" spans="1:26" ht="18.75" customHeight="1">
      <c r="A198" s="845"/>
      <c r="B198" s="845"/>
      <c r="C198" s="845"/>
      <c r="D198" s="845"/>
      <c r="E198" s="845"/>
      <c r="F198" s="845"/>
      <c r="G198" s="846"/>
      <c r="H198" s="845"/>
      <c r="I198" s="845"/>
      <c r="J198" s="845"/>
      <c r="K198" s="887"/>
      <c r="L198" s="887"/>
      <c r="M198" s="887"/>
      <c r="N198" s="887"/>
      <c r="O198" s="888"/>
      <c r="P198" s="889"/>
      <c r="Q198" s="845"/>
      <c r="R198" s="845"/>
      <c r="S198" s="845"/>
      <c r="T198" s="845"/>
      <c r="U198" s="845"/>
      <c r="V198" s="845"/>
      <c r="W198" s="845"/>
      <c r="X198" s="845"/>
      <c r="Y198" s="845"/>
      <c r="Z198" s="845"/>
    </row>
    <row r="199" spans="1:26" ht="18.75" customHeight="1">
      <c r="A199" s="845"/>
      <c r="B199" s="845"/>
      <c r="C199" s="845"/>
      <c r="D199" s="845"/>
      <c r="E199" s="845"/>
      <c r="F199" s="845"/>
      <c r="G199" s="846"/>
      <c r="H199" s="845"/>
      <c r="I199" s="845"/>
      <c r="J199" s="845"/>
      <c r="K199" s="887"/>
      <c r="L199" s="887"/>
      <c r="M199" s="887"/>
      <c r="N199" s="887"/>
      <c r="O199" s="888"/>
      <c r="P199" s="889"/>
      <c r="Q199" s="845"/>
      <c r="R199" s="845"/>
      <c r="S199" s="845"/>
      <c r="T199" s="845"/>
      <c r="U199" s="845"/>
      <c r="V199" s="845"/>
      <c r="W199" s="845"/>
      <c r="X199" s="845"/>
      <c r="Y199" s="845"/>
      <c r="Z199" s="845"/>
    </row>
    <row r="200" spans="1:26" ht="18.75" customHeight="1">
      <c r="A200" s="845"/>
      <c r="B200" s="845"/>
      <c r="C200" s="845"/>
      <c r="D200" s="845"/>
      <c r="E200" s="845"/>
      <c r="F200" s="845"/>
      <c r="G200" s="846"/>
      <c r="H200" s="845"/>
      <c r="I200" s="845"/>
      <c r="J200" s="845"/>
      <c r="K200" s="887"/>
      <c r="L200" s="887"/>
      <c r="M200" s="887"/>
      <c r="N200" s="887"/>
      <c r="O200" s="888"/>
      <c r="P200" s="889"/>
      <c r="Q200" s="845"/>
      <c r="R200" s="845"/>
      <c r="S200" s="845"/>
      <c r="T200" s="845"/>
      <c r="U200" s="845"/>
      <c r="V200" s="845"/>
      <c r="W200" s="845"/>
      <c r="X200" s="845"/>
      <c r="Y200" s="845"/>
      <c r="Z200" s="845"/>
    </row>
    <row r="201" spans="1:26" ht="18.75" customHeight="1">
      <c r="A201" s="845"/>
      <c r="B201" s="845"/>
      <c r="C201" s="845"/>
      <c r="D201" s="845"/>
      <c r="E201" s="845"/>
      <c r="F201" s="845"/>
      <c r="G201" s="846"/>
      <c r="H201" s="845"/>
      <c r="I201" s="845"/>
      <c r="J201" s="845"/>
      <c r="K201" s="887"/>
      <c r="L201" s="887"/>
      <c r="M201" s="887"/>
      <c r="N201" s="887"/>
      <c r="O201" s="888"/>
      <c r="P201" s="889"/>
      <c r="Q201" s="845"/>
      <c r="R201" s="845"/>
      <c r="S201" s="845"/>
      <c r="T201" s="845"/>
      <c r="U201" s="845"/>
      <c r="V201" s="845"/>
      <c r="W201" s="845"/>
      <c r="X201" s="845"/>
      <c r="Y201" s="845"/>
      <c r="Z201" s="845"/>
    </row>
    <row r="202" spans="1:26" ht="18.75" customHeight="1">
      <c r="A202" s="845"/>
      <c r="B202" s="845"/>
      <c r="C202" s="845"/>
      <c r="D202" s="845"/>
      <c r="E202" s="845"/>
      <c r="F202" s="845"/>
      <c r="G202" s="846"/>
      <c r="H202" s="845"/>
      <c r="I202" s="845"/>
      <c r="J202" s="845"/>
      <c r="K202" s="887"/>
      <c r="L202" s="887"/>
      <c r="M202" s="887"/>
      <c r="N202" s="887"/>
      <c r="O202" s="888"/>
      <c r="P202" s="889"/>
      <c r="Q202" s="845"/>
      <c r="R202" s="845"/>
      <c r="S202" s="845"/>
      <c r="T202" s="845"/>
      <c r="U202" s="845"/>
      <c r="V202" s="845"/>
      <c r="W202" s="845"/>
      <c r="X202" s="845"/>
      <c r="Y202" s="845"/>
      <c r="Z202" s="845"/>
    </row>
    <row r="203" spans="1:26" ht="18.75" customHeight="1">
      <c r="A203" s="845"/>
      <c r="B203" s="845"/>
      <c r="C203" s="845"/>
      <c r="D203" s="845"/>
      <c r="E203" s="845"/>
      <c r="F203" s="845"/>
      <c r="G203" s="846"/>
      <c r="H203" s="845"/>
      <c r="I203" s="845"/>
      <c r="J203" s="845"/>
      <c r="K203" s="887"/>
      <c r="L203" s="887"/>
      <c r="M203" s="887"/>
      <c r="N203" s="887"/>
      <c r="O203" s="888"/>
      <c r="P203" s="889"/>
      <c r="Q203" s="845"/>
      <c r="R203" s="845"/>
      <c r="S203" s="845"/>
      <c r="T203" s="845"/>
      <c r="U203" s="845"/>
      <c r="V203" s="845"/>
      <c r="W203" s="845"/>
      <c r="X203" s="845"/>
      <c r="Y203" s="845"/>
      <c r="Z203" s="845"/>
    </row>
    <row r="204" spans="1:26" ht="18.75" customHeight="1">
      <c r="A204" s="845"/>
      <c r="B204" s="845"/>
      <c r="C204" s="845"/>
      <c r="D204" s="845"/>
      <c r="E204" s="845"/>
      <c r="F204" s="845"/>
      <c r="G204" s="846"/>
      <c r="H204" s="845"/>
      <c r="I204" s="845"/>
      <c r="J204" s="845"/>
      <c r="K204" s="887"/>
      <c r="L204" s="887"/>
      <c r="M204" s="887"/>
      <c r="N204" s="887"/>
      <c r="O204" s="888"/>
      <c r="P204" s="889"/>
      <c r="Q204" s="845"/>
      <c r="R204" s="845"/>
      <c r="S204" s="845"/>
      <c r="T204" s="845"/>
      <c r="U204" s="845"/>
      <c r="V204" s="845"/>
      <c r="W204" s="845"/>
      <c r="X204" s="845"/>
      <c r="Y204" s="845"/>
      <c r="Z204" s="845"/>
    </row>
    <row r="205" spans="1:26" ht="18.75" customHeight="1">
      <c r="A205" s="845"/>
      <c r="B205" s="845"/>
      <c r="C205" s="845"/>
      <c r="D205" s="845"/>
      <c r="E205" s="845"/>
      <c r="F205" s="845"/>
      <c r="G205" s="846"/>
      <c r="H205" s="845"/>
      <c r="I205" s="845"/>
      <c r="J205" s="845"/>
      <c r="K205" s="887"/>
      <c r="L205" s="887"/>
      <c r="M205" s="887"/>
      <c r="N205" s="887"/>
      <c r="O205" s="888"/>
      <c r="P205" s="889"/>
      <c r="Q205" s="845"/>
      <c r="R205" s="845"/>
      <c r="S205" s="845"/>
      <c r="T205" s="845"/>
      <c r="U205" s="845"/>
      <c r="V205" s="845"/>
      <c r="W205" s="845"/>
      <c r="X205" s="845"/>
      <c r="Y205" s="845"/>
      <c r="Z205" s="845"/>
    </row>
    <row r="206" spans="1:26" ht="18.75" customHeight="1">
      <c r="A206" s="845"/>
      <c r="B206" s="845"/>
      <c r="C206" s="845"/>
      <c r="D206" s="845"/>
      <c r="E206" s="845"/>
      <c r="F206" s="845"/>
      <c r="G206" s="846"/>
      <c r="H206" s="845"/>
      <c r="I206" s="845"/>
      <c r="J206" s="845"/>
      <c r="K206" s="887"/>
      <c r="L206" s="887"/>
      <c r="M206" s="887"/>
      <c r="N206" s="887"/>
      <c r="O206" s="888"/>
      <c r="P206" s="889"/>
      <c r="Q206" s="845"/>
      <c r="R206" s="845"/>
      <c r="S206" s="845"/>
      <c r="T206" s="845"/>
      <c r="U206" s="845"/>
      <c r="V206" s="845"/>
      <c r="W206" s="845"/>
      <c r="X206" s="845"/>
      <c r="Y206" s="845"/>
      <c r="Z206" s="845"/>
    </row>
    <row r="207" spans="1:26" ht="18.75" customHeight="1">
      <c r="A207" s="845"/>
      <c r="B207" s="845"/>
      <c r="C207" s="845"/>
      <c r="D207" s="845"/>
      <c r="E207" s="845"/>
      <c r="F207" s="845"/>
      <c r="G207" s="846"/>
      <c r="H207" s="845"/>
      <c r="I207" s="845"/>
      <c r="J207" s="845"/>
      <c r="K207" s="887"/>
      <c r="L207" s="887"/>
      <c r="M207" s="887"/>
      <c r="N207" s="887"/>
      <c r="O207" s="888"/>
      <c r="P207" s="889"/>
      <c r="Q207" s="845"/>
      <c r="R207" s="845"/>
      <c r="S207" s="845"/>
      <c r="T207" s="845"/>
      <c r="U207" s="845"/>
      <c r="V207" s="845"/>
      <c r="W207" s="845"/>
      <c r="X207" s="845"/>
      <c r="Y207" s="845"/>
      <c r="Z207" s="845"/>
    </row>
    <row r="208" spans="1:26" ht="18.75" customHeight="1">
      <c r="A208" s="845"/>
      <c r="B208" s="845"/>
      <c r="C208" s="845"/>
      <c r="D208" s="845"/>
      <c r="E208" s="845"/>
      <c r="F208" s="845"/>
      <c r="G208" s="846"/>
      <c r="H208" s="845"/>
      <c r="I208" s="845"/>
      <c r="J208" s="845"/>
      <c r="K208" s="887"/>
      <c r="L208" s="887"/>
      <c r="M208" s="887"/>
      <c r="N208" s="887"/>
      <c r="O208" s="888"/>
      <c r="P208" s="889"/>
      <c r="Q208" s="845"/>
      <c r="R208" s="845"/>
      <c r="S208" s="845"/>
      <c r="T208" s="845"/>
      <c r="U208" s="845"/>
      <c r="V208" s="845"/>
      <c r="W208" s="845"/>
      <c r="X208" s="845"/>
      <c r="Y208" s="845"/>
      <c r="Z208" s="845"/>
    </row>
    <row r="209" spans="1:26" ht="18.75" customHeight="1">
      <c r="A209" s="845"/>
      <c r="B209" s="845"/>
      <c r="C209" s="845"/>
      <c r="D209" s="845"/>
      <c r="E209" s="845"/>
      <c r="F209" s="845"/>
      <c r="G209" s="846"/>
      <c r="H209" s="845"/>
      <c r="I209" s="845"/>
      <c r="J209" s="845"/>
      <c r="K209" s="887"/>
      <c r="L209" s="887"/>
      <c r="M209" s="887"/>
      <c r="N209" s="887"/>
      <c r="O209" s="888"/>
      <c r="P209" s="889"/>
      <c r="Q209" s="845"/>
      <c r="R209" s="845"/>
      <c r="S209" s="845"/>
      <c r="T209" s="845"/>
      <c r="U209" s="845"/>
      <c r="V209" s="845"/>
      <c r="W209" s="845"/>
      <c r="X209" s="845"/>
      <c r="Y209" s="845"/>
      <c r="Z209" s="845"/>
    </row>
    <row r="210" spans="1:26" ht="18.75" customHeight="1">
      <c r="A210" s="845"/>
      <c r="B210" s="845"/>
      <c r="C210" s="845"/>
      <c r="D210" s="845"/>
      <c r="E210" s="845"/>
      <c r="F210" s="845"/>
      <c r="G210" s="846"/>
      <c r="H210" s="845"/>
      <c r="I210" s="845"/>
      <c r="J210" s="845"/>
      <c r="K210" s="887"/>
      <c r="L210" s="887"/>
      <c r="M210" s="887"/>
      <c r="N210" s="887"/>
      <c r="O210" s="888"/>
      <c r="P210" s="889"/>
      <c r="Q210" s="845"/>
      <c r="R210" s="845"/>
      <c r="S210" s="845"/>
      <c r="T210" s="845"/>
      <c r="U210" s="845"/>
      <c r="V210" s="845"/>
      <c r="W210" s="845"/>
      <c r="X210" s="845"/>
      <c r="Y210" s="845"/>
      <c r="Z210" s="845"/>
    </row>
    <row r="211" spans="1:26" ht="18.75" customHeight="1">
      <c r="A211" s="845"/>
      <c r="B211" s="845"/>
      <c r="C211" s="845"/>
      <c r="D211" s="845"/>
      <c r="E211" s="845"/>
      <c r="F211" s="845"/>
      <c r="G211" s="846"/>
      <c r="H211" s="845"/>
      <c r="I211" s="845"/>
      <c r="J211" s="845"/>
      <c r="K211" s="887"/>
      <c r="L211" s="887"/>
      <c r="M211" s="887"/>
      <c r="N211" s="887"/>
      <c r="O211" s="888"/>
      <c r="P211" s="889"/>
      <c r="Q211" s="845"/>
      <c r="R211" s="845"/>
      <c r="S211" s="845"/>
      <c r="T211" s="845"/>
      <c r="U211" s="845"/>
      <c r="V211" s="845"/>
      <c r="W211" s="845"/>
      <c r="X211" s="845"/>
      <c r="Y211" s="845"/>
      <c r="Z211" s="845"/>
    </row>
    <row r="212" spans="1:26" ht="18.75" customHeight="1">
      <c r="A212" s="845"/>
      <c r="B212" s="845"/>
      <c r="C212" s="845"/>
      <c r="D212" s="845"/>
      <c r="E212" s="845"/>
      <c r="F212" s="845"/>
      <c r="G212" s="846"/>
      <c r="H212" s="845"/>
      <c r="I212" s="845"/>
      <c r="J212" s="845"/>
      <c r="K212" s="887"/>
      <c r="L212" s="887"/>
      <c r="M212" s="887"/>
      <c r="N212" s="887"/>
      <c r="O212" s="888"/>
      <c r="P212" s="889"/>
      <c r="Q212" s="845"/>
      <c r="R212" s="845"/>
      <c r="S212" s="845"/>
      <c r="T212" s="845"/>
      <c r="U212" s="845"/>
      <c r="V212" s="845"/>
      <c r="W212" s="845"/>
      <c r="X212" s="845"/>
      <c r="Y212" s="845"/>
      <c r="Z212" s="845"/>
    </row>
    <row r="213" spans="1:26" ht="18.75" customHeight="1">
      <c r="A213" s="845"/>
      <c r="B213" s="845"/>
      <c r="C213" s="845"/>
      <c r="D213" s="845"/>
      <c r="E213" s="845"/>
      <c r="F213" s="845"/>
      <c r="G213" s="846"/>
      <c r="H213" s="845"/>
      <c r="I213" s="845"/>
      <c r="J213" s="845"/>
      <c r="K213" s="887"/>
      <c r="L213" s="887"/>
      <c r="M213" s="887"/>
      <c r="N213" s="887"/>
      <c r="O213" s="888"/>
      <c r="P213" s="889"/>
      <c r="Q213" s="845"/>
      <c r="R213" s="845"/>
      <c r="S213" s="845"/>
      <c r="T213" s="845"/>
      <c r="U213" s="845"/>
      <c r="V213" s="845"/>
      <c r="W213" s="845"/>
      <c r="X213" s="845"/>
      <c r="Y213" s="845"/>
      <c r="Z213" s="845"/>
    </row>
    <row r="214" spans="1:26" ht="18.75" customHeight="1">
      <c r="A214" s="845"/>
      <c r="B214" s="845"/>
      <c r="C214" s="845"/>
      <c r="D214" s="845"/>
      <c r="E214" s="845"/>
      <c r="F214" s="845"/>
      <c r="G214" s="846"/>
      <c r="H214" s="845"/>
      <c r="I214" s="845"/>
      <c r="J214" s="845"/>
      <c r="K214" s="887"/>
      <c r="L214" s="887"/>
      <c r="M214" s="887"/>
      <c r="N214" s="887"/>
      <c r="O214" s="888"/>
      <c r="P214" s="889"/>
      <c r="Q214" s="845"/>
      <c r="R214" s="845"/>
      <c r="S214" s="845"/>
      <c r="T214" s="845"/>
      <c r="U214" s="845"/>
      <c r="V214" s="845"/>
      <c r="W214" s="845"/>
      <c r="X214" s="845"/>
      <c r="Y214" s="845"/>
      <c r="Z214" s="845"/>
    </row>
    <row r="215" spans="1:26" ht="18.75" customHeight="1">
      <c r="A215" s="845"/>
      <c r="B215" s="845"/>
      <c r="C215" s="845"/>
      <c r="D215" s="845"/>
      <c r="E215" s="845"/>
      <c r="F215" s="845"/>
      <c r="G215" s="846"/>
      <c r="H215" s="845"/>
      <c r="I215" s="845"/>
      <c r="J215" s="845"/>
      <c r="K215" s="887"/>
      <c r="L215" s="887"/>
      <c r="M215" s="887"/>
      <c r="N215" s="887"/>
      <c r="O215" s="888"/>
      <c r="P215" s="889"/>
      <c r="Q215" s="845"/>
      <c r="R215" s="845"/>
      <c r="S215" s="845"/>
      <c r="T215" s="845"/>
      <c r="U215" s="845"/>
      <c r="V215" s="845"/>
      <c r="W215" s="845"/>
      <c r="X215" s="845"/>
      <c r="Y215" s="845"/>
      <c r="Z215" s="845"/>
    </row>
    <row r="216" spans="1:26" ht="18.75" customHeight="1">
      <c r="A216" s="845"/>
      <c r="B216" s="845"/>
      <c r="C216" s="845"/>
      <c r="D216" s="845"/>
      <c r="E216" s="845"/>
      <c r="F216" s="845"/>
      <c r="G216" s="846"/>
      <c r="H216" s="845"/>
      <c r="I216" s="845"/>
      <c r="J216" s="845"/>
      <c r="K216" s="887"/>
      <c r="L216" s="887"/>
      <c r="M216" s="887"/>
      <c r="N216" s="887"/>
      <c r="O216" s="888"/>
      <c r="P216" s="889"/>
      <c r="Q216" s="845"/>
      <c r="R216" s="845"/>
      <c r="S216" s="845"/>
      <c r="T216" s="845"/>
      <c r="U216" s="845"/>
      <c r="V216" s="845"/>
      <c r="W216" s="845"/>
      <c r="X216" s="845"/>
      <c r="Y216" s="845"/>
      <c r="Z216" s="845"/>
    </row>
    <row r="217" spans="1:26" ht="18.75" customHeight="1">
      <c r="A217" s="845"/>
      <c r="B217" s="845"/>
      <c r="C217" s="845"/>
      <c r="D217" s="845"/>
      <c r="E217" s="845"/>
      <c r="F217" s="845"/>
      <c r="G217" s="846"/>
      <c r="H217" s="845"/>
      <c r="I217" s="845"/>
      <c r="J217" s="845"/>
      <c r="K217" s="887"/>
      <c r="L217" s="887"/>
      <c r="M217" s="887"/>
      <c r="N217" s="887"/>
      <c r="O217" s="888"/>
      <c r="P217" s="889"/>
      <c r="Q217" s="845"/>
      <c r="R217" s="845"/>
      <c r="S217" s="845"/>
      <c r="T217" s="845"/>
      <c r="U217" s="845"/>
      <c r="V217" s="845"/>
      <c r="W217" s="845"/>
      <c r="X217" s="845"/>
      <c r="Y217" s="845"/>
      <c r="Z217" s="845"/>
    </row>
    <row r="218" spans="1:26" ht="18.75" customHeight="1">
      <c r="A218" s="845"/>
      <c r="B218" s="845"/>
      <c r="C218" s="845"/>
      <c r="D218" s="845"/>
      <c r="E218" s="845"/>
      <c r="F218" s="845"/>
      <c r="G218" s="846"/>
      <c r="H218" s="845"/>
      <c r="I218" s="845"/>
      <c r="J218" s="845"/>
      <c r="K218" s="887"/>
      <c r="L218" s="887"/>
      <c r="M218" s="887"/>
      <c r="N218" s="887"/>
      <c r="O218" s="888"/>
      <c r="P218" s="889"/>
      <c r="Q218" s="845"/>
      <c r="R218" s="845"/>
      <c r="S218" s="845"/>
      <c r="T218" s="845"/>
      <c r="U218" s="845"/>
      <c r="V218" s="845"/>
      <c r="W218" s="845"/>
      <c r="X218" s="845"/>
      <c r="Y218" s="845"/>
      <c r="Z218" s="845"/>
    </row>
    <row r="219" spans="1:26" ht="18.75" customHeight="1">
      <c r="A219" s="845"/>
      <c r="B219" s="845"/>
      <c r="C219" s="845"/>
      <c r="D219" s="845"/>
      <c r="E219" s="845"/>
      <c r="F219" s="845"/>
      <c r="G219" s="846"/>
      <c r="H219" s="845"/>
      <c r="I219" s="845"/>
      <c r="J219" s="845"/>
      <c r="K219" s="887"/>
      <c r="L219" s="887"/>
      <c r="M219" s="887"/>
      <c r="N219" s="887"/>
      <c r="O219" s="888"/>
      <c r="P219" s="889"/>
      <c r="Q219" s="845"/>
      <c r="R219" s="845"/>
      <c r="S219" s="845"/>
      <c r="T219" s="845"/>
      <c r="U219" s="845"/>
      <c r="V219" s="845"/>
      <c r="W219" s="845"/>
      <c r="X219" s="845"/>
      <c r="Y219" s="845"/>
      <c r="Z219" s="845"/>
    </row>
    <row r="220" spans="1:26" ht="18.75" customHeight="1">
      <c r="A220" s="845"/>
      <c r="B220" s="845"/>
      <c r="C220" s="845"/>
      <c r="D220" s="845"/>
      <c r="E220" s="845"/>
      <c r="F220" s="845"/>
      <c r="G220" s="846"/>
      <c r="H220" s="845"/>
      <c r="I220" s="845"/>
      <c r="J220" s="845"/>
      <c r="K220" s="887"/>
      <c r="L220" s="887"/>
      <c r="M220" s="887"/>
      <c r="N220" s="887"/>
      <c r="O220" s="888"/>
      <c r="P220" s="889"/>
      <c r="Q220" s="845"/>
      <c r="R220" s="845"/>
      <c r="S220" s="845"/>
      <c r="T220" s="845"/>
      <c r="U220" s="845"/>
      <c r="V220" s="845"/>
      <c r="W220" s="845"/>
      <c r="X220" s="845"/>
      <c r="Y220" s="845"/>
      <c r="Z220" s="845"/>
    </row>
    <row r="221" spans="1:26" ht="18.75" customHeight="1">
      <c r="A221" s="845"/>
      <c r="B221" s="845"/>
      <c r="C221" s="845"/>
      <c r="D221" s="845"/>
      <c r="E221" s="845"/>
      <c r="F221" s="845"/>
      <c r="G221" s="846"/>
      <c r="H221" s="845"/>
      <c r="I221" s="845"/>
      <c r="J221" s="845"/>
      <c r="K221" s="887"/>
      <c r="L221" s="887"/>
      <c r="M221" s="887"/>
      <c r="N221" s="887"/>
      <c r="O221" s="888"/>
      <c r="P221" s="889"/>
      <c r="Q221" s="845"/>
      <c r="R221" s="845"/>
      <c r="S221" s="845"/>
      <c r="T221" s="845"/>
      <c r="U221" s="845"/>
      <c r="V221" s="845"/>
      <c r="W221" s="845"/>
      <c r="X221" s="845"/>
      <c r="Y221" s="845"/>
      <c r="Z221" s="845"/>
    </row>
    <row r="222" spans="1:26" ht="18.75" customHeight="1">
      <c r="A222" s="845"/>
      <c r="B222" s="845"/>
      <c r="C222" s="845"/>
      <c r="D222" s="845"/>
      <c r="E222" s="845"/>
      <c r="F222" s="845"/>
      <c r="G222" s="846"/>
      <c r="H222" s="845"/>
      <c r="I222" s="845"/>
      <c r="J222" s="845"/>
      <c r="K222" s="887"/>
      <c r="L222" s="887"/>
      <c r="M222" s="887"/>
      <c r="N222" s="887"/>
      <c r="O222" s="888"/>
      <c r="P222" s="889"/>
      <c r="Q222" s="845"/>
      <c r="R222" s="845"/>
      <c r="S222" s="845"/>
      <c r="T222" s="845"/>
      <c r="U222" s="845"/>
      <c r="V222" s="845"/>
      <c r="W222" s="845"/>
      <c r="X222" s="845"/>
      <c r="Y222" s="845"/>
      <c r="Z222" s="845"/>
    </row>
    <row r="223" spans="1:26" ht="18.75" customHeight="1">
      <c r="A223" s="845"/>
      <c r="B223" s="845"/>
      <c r="C223" s="845"/>
      <c r="D223" s="845"/>
      <c r="E223" s="845"/>
      <c r="F223" s="845"/>
      <c r="G223" s="846"/>
      <c r="H223" s="845"/>
      <c r="I223" s="845"/>
      <c r="J223" s="845"/>
      <c r="K223" s="887"/>
      <c r="L223" s="887"/>
      <c r="M223" s="887"/>
      <c r="N223" s="887"/>
      <c r="O223" s="888"/>
      <c r="P223" s="889"/>
      <c r="Q223" s="845"/>
      <c r="R223" s="845"/>
      <c r="S223" s="845"/>
      <c r="T223" s="845"/>
      <c r="U223" s="845"/>
      <c r="V223" s="845"/>
      <c r="W223" s="845"/>
      <c r="X223" s="845"/>
      <c r="Y223" s="845"/>
      <c r="Z223" s="845"/>
    </row>
    <row r="224" spans="1:26" ht="18.75" customHeight="1">
      <c r="A224" s="845"/>
      <c r="B224" s="845"/>
      <c r="C224" s="845"/>
      <c r="D224" s="845"/>
      <c r="E224" s="845"/>
      <c r="F224" s="845"/>
      <c r="G224" s="846"/>
      <c r="H224" s="845"/>
      <c r="I224" s="845"/>
      <c r="J224" s="845"/>
      <c r="K224" s="887"/>
      <c r="L224" s="887"/>
      <c r="M224" s="887"/>
      <c r="N224" s="887"/>
      <c r="O224" s="888"/>
      <c r="P224" s="889"/>
      <c r="Q224" s="845"/>
      <c r="R224" s="845"/>
      <c r="S224" s="845"/>
      <c r="T224" s="845"/>
      <c r="U224" s="845"/>
      <c r="V224" s="845"/>
      <c r="W224" s="845"/>
      <c r="X224" s="845"/>
      <c r="Y224" s="845"/>
      <c r="Z224" s="845"/>
    </row>
    <row r="225" spans="1:26" ht="18.75" customHeight="1">
      <c r="A225" s="845"/>
      <c r="B225" s="845"/>
      <c r="C225" s="845"/>
      <c r="D225" s="845"/>
      <c r="E225" s="845"/>
      <c r="F225" s="845"/>
      <c r="G225" s="846"/>
      <c r="H225" s="845"/>
      <c r="I225" s="845"/>
      <c r="J225" s="845"/>
      <c r="K225" s="887"/>
      <c r="L225" s="887"/>
      <c r="M225" s="887"/>
      <c r="N225" s="887"/>
      <c r="O225" s="888"/>
      <c r="P225" s="889"/>
      <c r="Q225" s="845"/>
      <c r="R225" s="845"/>
      <c r="S225" s="845"/>
      <c r="T225" s="845"/>
      <c r="U225" s="845"/>
      <c r="V225" s="845"/>
      <c r="W225" s="845"/>
      <c r="X225" s="845"/>
      <c r="Y225" s="845"/>
      <c r="Z225" s="845"/>
    </row>
    <row r="226" spans="1:26" ht="18.75" customHeight="1">
      <c r="A226" s="845"/>
      <c r="B226" s="845"/>
      <c r="C226" s="845"/>
      <c r="D226" s="845"/>
      <c r="E226" s="845"/>
      <c r="F226" s="845"/>
      <c r="G226" s="846"/>
      <c r="H226" s="845"/>
      <c r="I226" s="845"/>
      <c r="J226" s="845"/>
      <c r="K226" s="887"/>
      <c r="L226" s="887"/>
      <c r="M226" s="887"/>
      <c r="N226" s="887"/>
      <c r="O226" s="888"/>
      <c r="P226" s="889"/>
      <c r="Q226" s="845"/>
      <c r="R226" s="845"/>
      <c r="S226" s="845"/>
      <c r="T226" s="845"/>
      <c r="U226" s="845"/>
      <c r="V226" s="845"/>
      <c r="W226" s="845"/>
      <c r="X226" s="845"/>
      <c r="Y226" s="845"/>
      <c r="Z226" s="845"/>
    </row>
    <row r="227" spans="1:26" ht="18.75" customHeight="1">
      <c r="A227" s="845"/>
      <c r="B227" s="845"/>
      <c r="C227" s="845"/>
      <c r="D227" s="845"/>
      <c r="E227" s="845"/>
      <c r="F227" s="845"/>
      <c r="G227" s="846"/>
      <c r="H227" s="845"/>
      <c r="I227" s="845"/>
      <c r="J227" s="845"/>
      <c r="K227" s="887"/>
      <c r="L227" s="887"/>
      <c r="M227" s="887"/>
      <c r="N227" s="887"/>
      <c r="O227" s="888"/>
      <c r="P227" s="889"/>
      <c r="Q227" s="845"/>
      <c r="R227" s="845"/>
      <c r="S227" s="845"/>
      <c r="T227" s="845"/>
      <c r="U227" s="845"/>
      <c r="V227" s="845"/>
      <c r="W227" s="845"/>
      <c r="X227" s="845"/>
      <c r="Y227" s="845"/>
      <c r="Z227" s="845"/>
    </row>
    <row r="228" spans="1:26" ht="18.75" customHeight="1">
      <c r="A228" s="845"/>
      <c r="B228" s="845"/>
      <c r="C228" s="845"/>
      <c r="D228" s="845"/>
      <c r="E228" s="845"/>
      <c r="F228" s="845"/>
      <c r="G228" s="846"/>
      <c r="H228" s="845"/>
      <c r="I228" s="845"/>
      <c r="J228" s="845"/>
      <c r="K228" s="887"/>
      <c r="L228" s="887"/>
      <c r="M228" s="887"/>
      <c r="N228" s="887"/>
      <c r="O228" s="888"/>
      <c r="P228" s="889"/>
      <c r="Q228" s="845"/>
      <c r="R228" s="845"/>
      <c r="S228" s="845"/>
      <c r="T228" s="845"/>
      <c r="U228" s="845"/>
      <c r="V228" s="845"/>
      <c r="W228" s="845"/>
      <c r="X228" s="845"/>
      <c r="Y228" s="845"/>
      <c r="Z228" s="845"/>
    </row>
    <row r="229" spans="1:26" ht="18.75" customHeight="1">
      <c r="A229" s="845"/>
      <c r="B229" s="845"/>
      <c r="C229" s="845"/>
      <c r="D229" s="845"/>
      <c r="E229" s="845"/>
      <c r="F229" s="845"/>
      <c r="G229" s="846"/>
      <c r="H229" s="845"/>
      <c r="I229" s="845"/>
      <c r="J229" s="845"/>
      <c r="K229" s="887"/>
      <c r="L229" s="887"/>
      <c r="M229" s="887"/>
      <c r="N229" s="887"/>
      <c r="O229" s="888"/>
      <c r="P229" s="889"/>
      <c r="Q229" s="845"/>
      <c r="R229" s="845"/>
      <c r="S229" s="845"/>
      <c r="T229" s="845"/>
      <c r="U229" s="845"/>
      <c r="V229" s="845"/>
      <c r="W229" s="845"/>
      <c r="X229" s="845"/>
      <c r="Y229" s="845"/>
      <c r="Z229" s="845"/>
    </row>
    <row r="230" spans="1:26" ht="18.75" customHeight="1">
      <c r="A230" s="845"/>
      <c r="B230" s="845"/>
      <c r="C230" s="845"/>
      <c r="D230" s="845"/>
      <c r="E230" s="845"/>
      <c r="F230" s="845"/>
      <c r="G230" s="846"/>
      <c r="H230" s="845"/>
      <c r="I230" s="845"/>
      <c r="J230" s="845"/>
      <c r="K230" s="887"/>
      <c r="L230" s="887"/>
      <c r="M230" s="887"/>
      <c r="N230" s="887"/>
      <c r="O230" s="888"/>
      <c r="P230" s="889"/>
      <c r="Q230" s="845"/>
      <c r="R230" s="845"/>
      <c r="S230" s="845"/>
      <c r="T230" s="845"/>
      <c r="U230" s="845"/>
      <c r="V230" s="845"/>
      <c r="W230" s="845"/>
      <c r="X230" s="845"/>
      <c r="Y230" s="845"/>
      <c r="Z230" s="845"/>
    </row>
    <row r="231" spans="1:26" ht="18.75" customHeight="1">
      <c r="A231" s="845"/>
      <c r="B231" s="845"/>
      <c r="C231" s="845"/>
      <c r="D231" s="845"/>
      <c r="E231" s="845"/>
      <c r="F231" s="845"/>
      <c r="G231" s="846"/>
      <c r="H231" s="845"/>
      <c r="I231" s="845"/>
      <c r="J231" s="845"/>
      <c r="K231" s="887"/>
      <c r="L231" s="887"/>
      <c r="M231" s="887"/>
      <c r="N231" s="887"/>
      <c r="O231" s="888"/>
      <c r="P231" s="889"/>
      <c r="Q231" s="845"/>
      <c r="R231" s="845"/>
      <c r="S231" s="845"/>
      <c r="T231" s="845"/>
      <c r="U231" s="845"/>
      <c r="V231" s="845"/>
      <c r="W231" s="845"/>
      <c r="X231" s="845"/>
      <c r="Y231" s="845"/>
      <c r="Z231" s="845"/>
    </row>
    <row r="232" spans="1:26" ht="18.75" customHeight="1">
      <c r="A232" s="845"/>
      <c r="B232" s="845"/>
      <c r="C232" s="845"/>
      <c r="D232" s="845"/>
      <c r="E232" s="845"/>
      <c r="F232" s="845"/>
      <c r="G232" s="846"/>
      <c r="H232" s="845"/>
      <c r="I232" s="845"/>
      <c r="J232" s="845"/>
      <c r="K232" s="887"/>
      <c r="L232" s="887"/>
      <c r="M232" s="887"/>
      <c r="N232" s="887"/>
      <c r="O232" s="888"/>
      <c r="P232" s="889"/>
      <c r="Q232" s="845"/>
      <c r="R232" s="845"/>
      <c r="S232" s="845"/>
      <c r="T232" s="845"/>
      <c r="U232" s="845"/>
      <c r="V232" s="845"/>
      <c r="W232" s="845"/>
      <c r="X232" s="845"/>
      <c r="Y232" s="845"/>
      <c r="Z232" s="845"/>
    </row>
    <row r="233" spans="1:26" ht="18.75" customHeight="1">
      <c r="A233" s="845"/>
      <c r="B233" s="845"/>
      <c r="C233" s="845"/>
      <c r="D233" s="845"/>
      <c r="E233" s="845"/>
      <c r="F233" s="845"/>
      <c r="G233" s="846"/>
      <c r="H233" s="845"/>
      <c r="I233" s="845"/>
      <c r="J233" s="845"/>
      <c r="K233" s="887"/>
      <c r="L233" s="887"/>
      <c r="M233" s="887"/>
      <c r="N233" s="887"/>
      <c r="O233" s="888"/>
      <c r="P233" s="889"/>
      <c r="Q233" s="845"/>
      <c r="R233" s="845"/>
      <c r="S233" s="845"/>
      <c r="T233" s="845"/>
      <c r="U233" s="845"/>
      <c r="V233" s="845"/>
      <c r="W233" s="845"/>
      <c r="X233" s="845"/>
      <c r="Y233" s="845"/>
      <c r="Z233" s="845"/>
    </row>
    <row r="234" spans="1:26" ht="18.75" customHeight="1">
      <c r="A234" s="845"/>
      <c r="B234" s="845"/>
      <c r="C234" s="845"/>
      <c r="D234" s="845"/>
      <c r="E234" s="845"/>
      <c r="F234" s="845"/>
      <c r="G234" s="846"/>
      <c r="H234" s="845"/>
      <c r="I234" s="845"/>
      <c r="J234" s="845"/>
      <c r="K234" s="887"/>
      <c r="L234" s="887"/>
      <c r="M234" s="887"/>
      <c r="N234" s="887"/>
      <c r="O234" s="888"/>
      <c r="P234" s="889"/>
      <c r="Q234" s="845"/>
      <c r="R234" s="845"/>
      <c r="S234" s="845"/>
      <c r="T234" s="845"/>
      <c r="U234" s="845"/>
      <c r="V234" s="845"/>
      <c r="W234" s="845"/>
      <c r="X234" s="845"/>
      <c r="Y234" s="845"/>
      <c r="Z234" s="845"/>
    </row>
    <row r="235" spans="1:26" ht="18.75" customHeight="1">
      <c r="A235" s="845"/>
      <c r="B235" s="845"/>
      <c r="C235" s="845"/>
      <c r="D235" s="845"/>
      <c r="E235" s="845"/>
      <c r="F235" s="845"/>
      <c r="G235" s="846"/>
      <c r="H235" s="845"/>
      <c r="I235" s="845"/>
      <c r="J235" s="845"/>
      <c r="K235" s="887"/>
      <c r="L235" s="887"/>
      <c r="M235" s="887"/>
      <c r="N235" s="887"/>
      <c r="O235" s="888"/>
      <c r="P235" s="889"/>
      <c r="Q235" s="845"/>
      <c r="R235" s="845"/>
      <c r="S235" s="845"/>
      <c r="T235" s="845"/>
      <c r="U235" s="845"/>
      <c r="V235" s="845"/>
      <c r="W235" s="845"/>
      <c r="X235" s="845"/>
      <c r="Y235" s="845"/>
      <c r="Z235" s="845"/>
    </row>
    <row r="236" spans="1:26" ht="18.75" customHeight="1">
      <c r="A236" s="845"/>
      <c r="B236" s="845"/>
      <c r="C236" s="845"/>
      <c r="D236" s="845"/>
      <c r="E236" s="845"/>
      <c r="F236" s="845"/>
      <c r="G236" s="846"/>
      <c r="H236" s="845"/>
      <c r="I236" s="845"/>
      <c r="J236" s="845"/>
      <c r="K236" s="887"/>
      <c r="L236" s="887"/>
      <c r="M236" s="887"/>
      <c r="N236" s="887"/>
      <c r="O236" s="888"/>
      <c r="P236" s="889"/>
      <c r="Q236" s="845"/>
      <c r="R236" s="845"/>
      <c r="S236" s="845"/>
      <c r="T236" s="845"/>
      <c r="U236" s="845"/>
      <c r="V236" s="845"/>
      <c r="W236" s="845"/>
      <c r="X236" s="845"/>
      <c r="Y236" s="845"/>
      <c r="Z236" s="845"/>
    </row>
    <row r="237" spans="1:26" ht="18.75" customHeight="1">
      <c r="A237" s="845"/>
      <c r="B237" s="845"/>
      <c r="C237" s="845"/>
      <c r="D237" s="845"/>
      <c r="E237" s="845"/>
      <c r="F237" s="845"/>
      <c r="G237" s="846"/>
      <c r="H237" s="845"/>
      <c r="I237" s="845"/>
      <c r="J237" s="845"/>
      <c r="K237" s="887"/>
      <c r="L237" s="887"/>
      <c r="M237" s="887"/>
      <c r="N237" s="887"/>
      <c r="O237" s="888"/>
      <c r="P237" s="889"/>
      <c r="Q237" s="845"/>
      <c r="R237" s="845"/>
      <c r="S237" s="845"/>
      <c r="T237" s="845"/>
      <c r="U237" s="845"/>
      <c r="V237" s="845"/>
      <c r="W237" s="845"/>
      <c r="X237" s="845"/>
      <c r="Y237" s="845"/>
      <c r="Z237" s="845"/>
    </row>
    <row r="238" spans="1:26" ht="18.75" customHeight="1">
      <c r="A238" s="845"/>
      <c r="B238" s="845"/>
      <c r="C238" s="845"/>
      <c r="D238" s="845"/>
      <c r="E238" s="845"/>
      <c r="F238" s="845"/>
      <c r="G238" s="846"/>
      <c r="H238" s="845"/>
      <c r="I238" s="845"/>
      <c r="J238" s="845"/>
      <c r="K238" s="887"/>
      <c r="L238" s="887"/>
      <c r="M238" s="887"/>
      <c r="N238" s="887"/>
      <c r="O238" s="888"/>
      <c r="P238" s="889"/>
      <c r="Q238" s="845"/>
      <c r="R238" s="845"/>
      <c r="S238" s="845"/>
      <c r="T238" s="845"/>
      <c r="U238" s="845"/>
      <c r="V238" s="845"/>
      <c r="W238" s="845"/>
      <c r="X238" s="845"/>
      <c r="Y238" s="845"/>
      <c r="Z238" s="845"/>
    </row>
    <row r="239" spans="1:26" ht="18.75" customHeight="1">
      <c r="A239" s="845"/>
      <c r="B239" s="845"/>
      <c r="C239" s="845"/>
      <c r="D239" s="845"/>
      <c r="E239" s="845"/>
      <c r="F239" s="845"/>
      <c r="G239" s="846"/>
      <c r="H239" s="845"/>
      <c r="I239" s="845"/>
      <c r="J239" s="845"/>
      <c r="K239" s="887"/>
      <c r="L239" s="887"/>
      <c r="M239" s="887"/>
      <c r="N239" s="887"/>
      <c r="O239" s="888"/>
      <c r="P239" s="889"/>
      <c r="Q239" s="845"/>
      <c r="R239" s="845"/>
      <c r="S239" s="845"/>
      <c r="T239" s="845"/>
      <c r="U239" s="845"/>
      <c r="V239" s="845"/>
      <c r="W239" s="845"/>
      <c r="X239" s="845"/>
      <c r="Y239" s="845"/>
      <c r="Z239" s="845"/>
    </row>
    <row r="240" spans="1:26" ht="18.75" customHeight="1">
      <c r="A240" s="845"/>
      <c r="B240" s="845"/>
      <c r="C240" s="845"/>
      <c r="D240" s="845"/>
      <c r="E240" s="845"/>
      <c r="F240" s="845"/>
      <c r="G240" s="846"/>
      <c r="H240" s="845"/>
      <c r="I240" s="845"/>
      <c r="J240" s="845"/>
      <c r="K240" s="887"/>
      <c r="L240" s="887"/>
      <c r="M240" s="887"/>
      <c r="N240" s="887"/>
      <c r="O240" s="888"/>
      <c r="P240" s="889"/>
      <c r="Q240" s="845"/>
      <c r="R240" s="845"/>
      <c r="S240" s="845"/>
      <c r="T240" s="845"/>
      <c r="U240" s="845"/>
      <c r="V240" s="845"/>
      <c r="W240" s="845"/>
      <c r="X240" s="845"/>
      <c r="Y240" s="845"/>
      <c r="Z240" s="845"/>
    </row>
    <row r="241" spans="1:26" ht="18.75" customHeight="1">
      <c r="A241" s="845"/>
      <c r="B241" s="845"/>
      <c r="C241" s="845"/>
      <c r="D241" s="845"/>
      <c r="E241" s="845"/>
      <c r="F241" s="845"/>
      <c r="G241" s="846"/>
      <c r="H241" s="845"/>
      <c r="I241" s="845"/>
      <c r="J241" s="845"/>
      <c r="K241" s="887"/>
      <c r="L241" s="887"/>
      <c r="M241" s="887"/>
      <c r="N241" s="887"/>
      <c r="O241" s="888"/>
      <c r="P241" s="889"/>
      <c r="Q241" s="845"/>
      <c r="R241" s="845"/>
      <c r="S241" s="845"/>
      <c r="T241" s="845"/>
      <c r="U241" s="845"/>
      <c r="V241" s="845"/>
      <c r="W241" s="845"/>
      <c r="X241" s="845"/>
      <c r="Y241" s="845"/>
      <c r="Z241" s="845"/>
    </row>
    <row r="242" spans="1:26" ht="18.75" customHeight="1">
      <c r="A242" s="845"/>
      <c r="B242" s="845"/>
      <c r="C242" s="845"/>
      <c r="D242" s="845"/>
      <c r="E242" s="845"/>
      <c r="F242" s="845"/>
      <c r="G242" s="846"/>
      <c r="H242" s="845"/>
      <c r="I242" s="845"/>
      <c r="J242" s="845"/>
      <c r="K242" s="887"/>
      <c r="L242" s="887"/>
      <c r="M242" s="887"/>
      <c r="N242" s="887"/>
      <c r="O242" s="888"/>
      <c r="P242" s="889"/>
      <c r="Q242" s="845"/>
      <c r="R242" s="845"/>
      <c r="S242" s="845"/>
      <c r="T242" s="845"/>
      <c r="U242" s="845"/>
      <c r="V242" s="845"/>
      <c r="W242" s="845"/>
      <c r="X242" s="845"/>
      <c r="Y242" s="845"/>
      <c r="Z242" s="845"/>
    </row>
    <row r="243" spans="1:26" ht="18.75" customHeight="1">
      <c r="A243" s="845"/>
      <c r="B243" s="845"/>
      <c r="C243" s="845"/>
      <c r="D243" s="845"/>
      <c r="E243" s="845"/>
      <c r="F243" s="845"/>
      <c r="G243" s="846"/>
      <c r="H243" s="845"/>
      <c r="I243" s="845"/>
      <c r="J243" s="845"/>
      <c r="K243" s="887"/>
      <c r="L243" s="887"/>
      <c r="M243" s="887"/>
      <c r="N243" s="887"/>
      <c r="O243" s="888"/>
      <c r="P243" s="889"/>
      <c r="Q243" s="845"/>
      <c r="R243" s="845"/>
      <c r="S243" s="845"/>
      <c r="T243" s="845"/>
      <c r="U243" s="845"/>
      <c r="V243" s="845"/>
      <c r="W243" s="845"/>
      <c r="X243" s="845"/>
      <c r="Y243" s="845"/>
      <c r="Z243" s="845"/>
    </row>
    <row r="244" spans="1:26" ht="18.75" customHeight="1">
      <c r="A244" s="845"/>
      <c r="B244" s="845"/>
      <c r="C244" s="845"/>
      <c r="D244" s="845"/>
      <c r="E244" s="845"/>
      <c r="F244" s="845"/>
      <c r="G244" s="846"/>
      <c r="H244" s="845"/>
      <c r="I244" s="845"/>
      <c r="J244" s="845"/>
      <c r="K244" s="887"/>
      <c r="L244" s="887"/>
      <c r="M244" s="887"/>
      <c r="N244" s="887"/>
      <c r="O244" s="888"/>
      <c r="P244" s="889"/>
      <c r="Q244" s="845"/>
      <c r="R244" s="845"/>
      <c r="S244" s="845"/>
      <c r="T244" s="845"/>
      <c r="U244" s="845"/>
      <c r="V244" s="845"/>
      <c r="W244" s="845"/>
      <c r="X244" s="845"/>
      <c r="Y244" s="845"/>
      <c r="Z244" s="845"/>
    </row>
    <row r="245" spans="1:26" ht="18.75" customHeight="1">
      <c r="A245" s="845"/>
      <c r="B245" s="845"/>
      <c r="C245" s="845"/>
      <c r="D245" s="845"/>
      <c r="E245" s="845"/>
      <c r="F245" s="845"/>
      <c r="G245" s="846"/>
      <c r="H245" s="845"/>
      <c r="I245" s="845"/>
      <c r="J245" s="845"/>
      <c r="K245" s="887"/>
      <c r="L245" s="887"/>
      <c r="M245" s="887"/>
      <c r="N245" s="887"/>
      <c r="O245" s="888"/>
      <c r="P245" s="889"/>
      <c r="Q245" s="845"/>
      <c r="R245" s="845"/>
      <c r="S245" s="845"/>
      <c r="T245" s="845"/>
      <c r="U245" s="845"/>
      <c r="V245" s="845"/>
      <c r="W245" s="845"/>
      <c r="X245" s="845"/>
      <c r="Y245" s="845"/>
      <c r="Z245" s="845"/>
    </row>
    <row r="246" spans="1:26" ht="18.75" customHeight="1">
      <c r="A246" s="845"/>
      <c r="B246" s="845"/>
      <c r="C246" s="845"/>
      <c r="D246" s="845"/>
      <c r="E246" s="845"/>
      <c r="F246" s="845"/>
      <c r="G246" s="846"/>
      <c r="H246" s="845"/>
      <c r="I246" s="845"/>
      <c r="J246" s="845"/>
      <c r="K246" s="887"/>
      <c r="L246" s="887"/>
      <c r="M246" s="887"/>
      <c r="N246" s="887"/>
      <c r="O246" s="888"/>
      <c r="P246" s="889"/>
      <c r="Q246" s="845"/>
      <c r="R246" s="845"/>
      <c r="S246" s="845"/>
      <c r="T246" s="845"/>
      <c r="U246" s="845"/>
      <c r="V246" s="845"/>
      <c r="W246" s="845"/>
      <c r="X246" s="845"/>
      <c r="Y246" s="845"/>
      <c r="Z246" s="845"/>
    </row>
    <row r="247" spans="1:26" ht="18.75" customHeight="1">
      <c r="A247" s="845"/>
      <c r="B247" s="845"/>
      <c r="C247" s="845"/>
      <c r="D247" s="845"/>
      <c r="E247" s="845"/>
      <c r="F247" s="845"/>
      <c r="G247" s="846"/>
      <c r="H247" s="845"/>
      <c r="I247" s="845"/>
      <c r="J247" s="845"/>
      <c r="K247" s="887"/>
      <c r="L247" s="887"/>
      <c r="M247" s="887"/>
      <c r="N247" s="887"/>
      <c r="O247" s="888"/>
      <c r="P247" s="889"/>
      <c r="Q247" s="845"/>
      <c r="R247" s="845"/>
      <c r="S247" s="845"/>
      <c r="T247" s="845"/>
      <c r="U247" s="845"/>
      <c r="V247" s="845"/>
      <c r="W247" s="845"/>
      <c r="X247" s="845"/>
      <c r="Y247" s="845"/>
      <c r="Z247" s="845"/>
    </row>
    <row r="248" spans="1:26" ht="18.75" customHeight="1">
      <c r="A248" s="845"/>
      <c r="B248" s="845"/>
      <c r="C248" s="845"/>
      <c r="D248" s="845"/>
      <c r="E248" s="845"/>
      <c r="F248" s="845"/>
      <c r="G248" s="846"/>
      <c r="H248" s="845"/>
      <c r="I248" s="845"/>
      <c r="J248" s="845"/>
      <c r="K248" s="887"/>
      <c r="L248" s="887"/>
      <c r="M248" s="887"/>
      <c r="N248" s="887"/>
      <c r="O248" s="888"/>
      <c r="P248" s="889"/>
      <c r="Q248" s="845"/>
      <c r="R248" s="845"/>
      <c r="S248" s="845"/>
      <c r="T248" s="845"/>
      <c r="U248" s="845"/>
      <c r="V248" s="845"/>
      <c r="W248" s="845"/>
      <c r="X248" s="845"/>
      <c r="Y248" s="845"/>
      <c r="Z248" s="845"/>
    </row>
    <row r="249" spans="1:26" ht="18.75" customHeight="1">
      <c r="A249" s="845"/>
      <c r="B249" s="845"/>
      <c r="C249" s="845"/>
      <c r="D249" s="845"/>
      <c r="E249" s="845"/>
      <c r="F249" s="845"/>
      <c r="G249" s="846"/>
      <c r="H249" s="845"/>
      <c r="I249" s="845"/>
      <c r="J249" s="845"/>
      <c r="K249" s="887"/>
      <c r="L249" s="887"/>
      <c r="M249" s="887"/>
      <c r="N249" s="887"/>
      <c r="O249" s="888"/>
      <c r="P249" s="889"/>
      <c r="Q249" s="845"/>
      <c r="R249" s="845"/>
      <c r="S249" s="845"/>
      <c r="T249" s="845"/>
      <c r="U249" s="845"/>
      <c r="V249" s="845"/>
      <c r="W249" s="845"/>
      <c r="X249" s="845"/>
      <c r="Y249" s="845"/>
      <c r="Z249" s="845"/>
    </row>
    <row r="250" spans="1:26" ht="18.75" customHeight="1">
      <c r="A250" s="845"/>
      <c r="B250" s="845"/>
      <c r="C250" s="845"/>
      <c r="D250" s="845"/>
      <c r="E250" s="845"/>
      <c r="F250" s="845"/>
      <c r="G250" s="846"/>
      <c r="H250" s="845"/>
      <c r="I250" s="845"/>
      <c r="J250" s="845"/>
      <c r="K250" s="887"/>
      <c r="L250" s="887"/>
      <c r="M250" s="887"/>
      <c r="N250" s="887"/>
      <c r="O250" s="888"/>
      <c r="P250" s="889"/>
      <c r="Q250" s="845"/>
      <c r="R250" s="845"/>
      <c r="S250" s="845"/>
      <c r="T250" s="845"/>
      <c r="U250" s="845"/>
      <c r="V250" s="845"/>
      <c r="W250" s="845"/>
      <c r="X250" s="845"/>
      <c r="Y250" s="845"/>
      <c r="Z250" s="845"/>
    </row>
    <row r="251" spans="1:26" ht="18.75" customHeight="1">
      <c r="A251" s="845"/>
      <c r="B251" s="845"/>
      <c r="C251" s="845"/>
      <c r="D251" s="845"/>
      <c r="E251" s="845"/>
      <c r="F251" s="845"/>
      <c r="G251" s="846"/>
      <c r="H251" s="845"/>
      <c r="I251" s="845"/>
      <c r="J251" s="845"/>
      <c r="K251" s="887"/>
      <c r="L251" s="887"/>
      <c r="M251" s="887"/>
      <c r="N251" s="887"/>
      <c r="O251" s="888"/>
      <c r="P251" s="889"/>
      <c r="Q251" s="845"/>
      <c r="R251" s="845"/>
      <c r="S251" s="845"/>
      <c r="T251" s="845"/>
      <c r="U251" s="845"/>
      <c r="V251" s="845"/>
      <c r="W251" s="845"/>
      <c r="X251" s="845"/>
      <c r="Y251" s="845"/>
      <c r="Z251" s="845"/>
    </row>
    <row r="252" spans="1:26" ht="18.75" customHeight="1">
      <c r="A252" s="845"/>
      <c r="B252" s="845"/>
      <c r="C252" s="845"/>
      <c r="D252" s="845"/>
      <c r="E252" s="845"/>
      <c r="F252" s="845"/>
      <c r="G252" s="846"/>
      <c r="H252" s="845"/>
      <c r="I252" s="845"/>
      <c r="J252" s="845"/>
      <c r="K252" s="887"/>
      <c r="L252" s="887"/>
      <c r="M252" s="887"/>
      <c r="N252" s="887"/>
      <c r="O252" s="888"/>
      <c r="P252" s="889"/>
      <c r="Q252" s="845"/>
      <c r="R252" s="845"/>
      <c r="S252" s="845"/>
      <c r="T252" s="845"/>
      <c r="U252" s="845"/>
      <c r="V252" s="845"/>
      <c r="W252" s="845"/>
      <c r="X252" s="845"/>
      <c r="Y252" s="845"/>
      <c r="Z252" s="845"/>
    </row>
    <row r="253" spans="1:26" ht="18.75" customHeight="1">
      <c r="A253" s="845"/>
      <c r="B253" s="845"/>
      <c r="C253" s="845"/>
      <c r="D253" s="845"/>
      <c r="E253" s="845"/>
      <c r="F253" s="845"/>
      <c r="G253" s="846"/>
      <c r="H253" s="845"/>
      <c r="I253" s="845"/>
      <c r="J253" s="845"/>
      <c r="K253" s="887"/>
      <c r="L253" s="887"/>
      <c r="M253" s="887"/>
      <c r="N253" s="887"/>
      <c r="O253" s="888"/>
      <c r="P253" s="889"/>
      <c r="Q253" s="845"/>
      <c r="R253" s="845"/>
      <c r="S253" s="845"/>
      <c r="T253" s="845"/>
      <c r="U253" s="845"/>
      <c r="V253" s="845"/>
      <c r="W253" s="845"/>
      <c r="X253" s="845"/>
      <c r="Y253" s="845"/>
      <c r="Z253" s="845"/>
    </row>
    <row r="254" spans="1:26" ht="18.75" customHeight="1">
      <c r="A254" s="845"/>
      <c r="B254" s="845"/>
      <c r="C254" s="845"/>
      <c r="D254" s="845"/>
      <c r="E254" s="845"/>
      <c r="F254" s="845"/>
      <c r="G254" s="846"/>
      <c r="H254" s="845"/>
      <c r="I254" s="845"/>
      <c r="J254" s="845"/>
      <c r="K254" s="887"/>
      <c r="L254" s="887"/>
      <c r="M254" s="887"/>
      <c r="N254" s="887"/>
      <c r="O254" s="888"/>
      <c r="P254" s="889"/>
      <c r="Q254" s="845"/>
      <c r="R254" s="845"/>
      <c r="S254" s="845"/>
      <c r="T254" s="845"/>
      <c r="U254" s="845"/>
      <c r="V254" s="845"/>
      <c r="W254" s="845"/>
      <c r="X254" s="845"/>
      <c r="Y254" s="845"/>
      <c r="Z254" s="845"/>
    </row>
    <row r="255" spans="1:26" ht="18.75" customHeight="1">
      <c r="A255" s="845"/>
      <c r="B255" s="845"/>
      <c r="C255" s="845"/>
      <c r="D255" s="845"/>
      <c r="E255" s="845"/>
      <c r="F255" s="845"/>
      <c r="G255" s="846"/>
      <c r="H255" s="845"/>
      <c r="I255" s="845"/>
      <c r="J255" s="845"/>
      <c r="K255" s="887"/>
      <c r="L255" s="887"/>
      <c r="M255" s="887"/>
      <c r="N255" s="887"/>
      <c r="O255" s="888"/>
      <c r="P255" s="889"/>
      <c r="Q255" s="845"/>
      <c r="R255" s="845"/>
      <c r="S255" s="845"/>
      <c r="T255" s="845"/>
      <c r="U255" s="845"/>
      <c r="V255" s="845"/>
      <c r="W255" s="845"/>
      <c r="X255" s="845"/>
      <c r="Y255" s="845"/>
      <c r="Z255" s="845"/>
    </row>
    <row r="256" spans="1:26" ht="18.75" customHeight="1">
      <c r="A256" s="845"/>
      <c r="B256" s="845"/>
      <c r="C256" s="845"/>
      <c r="D256" s="845"/>
      <c r="E256" s="845"/>
      <c r="F256" s="845"/>
      <c r="G256" s="846"/>
      <c r="H256" s="845"/>
      <c r="I256" s="845"/>
      <c r="J256" s="845"/>
      <c r="K256" s="887"/>
      <c r="L256" s="887"/>
      <c r="M256" s="887"/>
      <c r="N256" s="887"/>
      <c r="O256" s="888"/>
      <c r="P256" s="889"/>
      <c r="Q256" s="845"/>
      <c r="R256" s="845"/>
      <c r="S256" s="845"/>
      <c r="T256" s="845"/>
      <c r="U256" s="845"/>
      <c r="V256" s="845"/>
      <c r="W256" s="845"/>
      <c r="X256" s="845"/>
      <c r="Y256" s="845"/>
      <c r="Z256" s="845"/>
    </row>
    <row r="257" spans="1:26" ht="18.75" customHeight="1">
      <c r="A257" s="845"/>
      <c r="B257" s="845"/>
      <c r="C257" s="845"/>
      <c r="D257" s="845"/>
      <c r="E257" s="845"/>
      <c r="F257" s="845"/>
      <c r="G257" s="846"/>
      <c r="H257" s="845"/>
      <c r="I257" s="845"/>
      <c r="J257" s="845"/>
      <c r="K257" s="887"/>
      <c r="L257" s="887"/>
      <c r="M257" s="887"/>
      <c r="N257" s="887"/>
      <c r="O257" s="888"/>
      <c r="P257" s="889"/>
      <c r="Q257" s="845"/>
      <c r="R257" s="845"/>
      <c r="S257" s="845"/>
      <c r="T257" s="845"/>
      <c r="U257" s="845"/>
      <c r="V257" s="845"/>
      <c r="W257" s="845"/>
      <c r="X257" s="845"/>
      <c r="Y257" s="845"/>
      <c r="Z257" s="845"/>
    </row>
    <row r="258" spans="1:26" ht="18.75" customHeight="1">
      <c r="A258" s="845"/>
      <c r="B258" s="845"/>
      <c r="C258" s="845"/>
      <c r="D258" s="845"/>
      <c r="E258" s="845"/>
      <c r="F258" s="845"/>
      <c r="G258" s="846"/>
      <c r="H258" s="845"/>
      <c r="I258" s="845"/>
      <c r="J258" s="845"/>
      <c r="K258" s="887"/>
      <c r="L258" s="887"/>
      <c r="M258" s="887"/>
      <c r="N258" s="887"/>
      <c r="O258" s="888"/>
      <c r="P258" s="889"/>
      <c r="Q258" s="845"/>
      <c r="R258" s="845"/>
      <c r="S258" s="845"/>
      <c r="T258" s="845"/>
      <c r="U258" s="845"/>
      <c r="V258" s="845"/>
      <c r="W258" s="845"/>
      <c r="X258" s="845"/>
      <c r="Y258" s="845"/>
      <c r="Z258" s="845"/>
    </row>
    <row r="259" spans="1:26" ht="18.75" customHeight="1">
      <c r="A259" s="845"/>
      <c r="B259" s="845"/>
      <c r="C259" s="845"/>
      <c r="D259" s="845"/>
      <c r="E259" s="845"/>
      <c r="F259" s="845"/>
      <c r="G259" s="846"/>
      <c r="H259" s="845"/>
      <c r="I259" s="845"/>
      <c r="J259" s="845"/>
      <c r="K259" s="887"/>
      <c r="L259" s="887"/>
      <c r="M259" s="887"/>
      <c r="N259" s="887"/>
      <c r="O259" s="888"/>
      <c r="P259" s="889"/>
      <c r="Q259" s="845"/>
      <c r="R259" s="845"/>
      <c r="S259" s="845"/>
      <c r="T259" s="845"/>
      <c r="U259" s="845"/>
      <c r="V259" s="845"/>
      <c r="W259" s="845"/>
      <c r="X259" s="845"/>
      <c r="Y259" s="845"/>
      <c r="Z259" s="845"/>
    </row>
    <row r="260" spans="1:26" ht="18.75" customHeight="1">
      <c r="A260" s="845"/>
      <c r="B260" s="845"/>
      <c r="C260" s="845"/>
      <c r="D260" s="845"/>
      <c r="E260" s="845"/>
      <c r="F260" s="845"/>
      <c r="G260" s="846"/>
      <c r="H260" s="845"/>
      <c r="I260" s="845"/>
      <c r="J260" s="845"/>
      <c r="K260" s="887"/>
      <c r="L260" s="887"/>
      <c r="M260" s="887"/>
      <c r="N260" s="887"/>
      <c r="O260" s="888"/>
      <c r="P260" s="889"/>
      <c r="Q260" s="845"/>
      <c r="R260" s="845"/>
      <c r="S260" s="845"/>
      <c r="T260" s="845"/>
      <c r="U260" s="845"/>
      <c r="V260" s="845"/>
      <c r="W260" s="845"/>
      <c r="X260" s="845"/>
      <c r="Y260" s="845"/>
      <c r="Z260" s="845"/>
    </row>
    <row r="261" spans="1:26" ht="18.75" customHeight="1">
      <c r="A261" s="845"/>
      <c r="B261" s="845"/>
      <c r="C261" s="845"/>
      <c r="D261" s="845"/>
      <c r="E261" s="845"/>
      <c r="F261" s="845"/>
      <c r="G261" s="846"/>
      <c r="H261" s="845"/>
      <c r="I261" s="845"/>
      <c r="J261" s="845"/>
      <c r="K261" s="887"/>
      <c r="L261" s="887"/>
      <c r="M261" s="887"/>
      <c r="N261" s="887"/>
      <c r="O261" s="888"/>
      <c r="P261" s="889"/>
      <c r="Q261" s="845"/>
      <c r="R261" s="845"/>
      <c r="S261" s="845"/>
      <c r="T261" s="845"/>
      <c r="U261" s="845"/>
      <c r="V261" s="845"/>
      <c r="W261" s="845"/>
      <c r="X261" s="845"/>
      <c r="Y261" s="845"/>
      <c r="Z261" s="845"/>
    </row>
    <row r="262" spans="1:26" ht="18.75" customHeight="1">
      <c r="A262" s="845"/>
      <c r="B262" s="845"/>
      <c r="C262" s="845"/>
      <c r="D262" s="845"/>
      <c r="E262" s="845"/>
      <c r="F262" s="845"/>
      <c r="G262" s="846"/>
      <c r="H262" s="845"/>
      <c r="I262" s="845"/>
      <c r="J262" s="845"/>
      <c r="K262" s="887"/>
      <c r="L262" s="887"/>
      <c r="M262" s="887"/>
      <c r="N262" s="887"/>
      <c r="O262" s="888"/>
      <c r="P262" s="889"/>
      <c r="Q262" s="845"/>
      <c r="R262" s="845"/>
      <c r="S262" s="845"/>
      <c r="T262" s="845"/>
      <c r="U262" s="845"/>
      <c r="V262" s="845"/>
      <c r="W262" s="845"/>
      <c r="X262" s="845"/>
      <c r="Y262" s="845"/>
      <c r="Z262" s="845"/>
    </row>
    <row r="263" spans="1:26" ht="18.75" customHeight="1">
      <c r="A263" s="845"/>
      <c r="B263" s="845"/>
      <c r="C263" s="845"/>
      <c r="D263" s="845"/>
      <c r="E263" s="845"/>
      <c r="F263" s="845"/>
      <c r="G263" s="846"/>
      <c r="H263" s="845"/>
      <c r="I263" s="845"/>
      <c r="J263" s="845"/>
      <c r="K263" s="887"/>
      <c r="L263" s="887"/>
      <c r="M263" s="887"/>
      <c r="N263" s="887"/>
      <c r="O263" s="888"/>
      <c r="P263" s="889"/>
      <c r="Q263" s="845"/>
      <c r="R263" s="845"/>
      <c r="S263" s="845"/>
      <c r="T263" s="845"/>
      <c r="U263" s="845"/>
      <c r="V263" s="845"/>
      <c r="W263" s="845"/>
      <c r="X263" s="845"/>
      <c r="Y263" s="845"/>
      <c r="Z263" s="845"/>
    </row>
    <row r="264" spans="1:26" ht="18.75" customHeight="1">
      <c r="A264" s="845"/>
      <c r="B264" s="845"/>
      <c r="C264" s="845"/>
      <c r="D264" s="845"/>
      <c r="E264" s="845"/>
      <c r="F264" s="845"/>
      <c r="G264" s="846"/>
      <c r="H264" s="845"/>
      <c r="I264" s="845"/>
      <c r="J264" s="845"/>
      <c r="K264" s="887"/>
      <c r="L264" s="887"/>
      <c r="M264" s="887"/>
      <c r="N264" s="887"/>
      <c r="O264" s="888"/>
      <c r="P264" s="889"/>
      <c r="Q264" s="845"/>
      <c r="R264" s="845"/>
      <c r="S264" s="845"/>
      <c r="T264" s="845"/>
      <c r="U264" s="845"/>
      <c r="V264" s="845"/>
      <c r="W264" s="845"/>
      <c r="X264" s="845"/>
      <c r="Y264" s="845"/>
      <c r="Z264" s="845"/>
    </row>
    <row r="265" spans="1:26" ht="18.75" customHeight="1">
      <c r="A265" s="845"/>
      <c r="B265" s="845"/>
      <c r="C265" s="845"/>
      <c r="D265" s="845"/>
      <c r="E265" s="845"/>
      <c r="F265" s="845"/>
      <c r="G265" s="846"/>
      <c r="H265" s="845"/>
      <c r="I265" s="845"/>
      <c r="J265" s="845"/>
      <c r="K265" s="887"/>
      <c r="L265" s="887"/>
      <c r="M265" s="887"/>
      <c r="N265" s="887"/>
      <c r="O265" s="888"/>
      <c r="P265" s="889"/>
      <c r="Q265" s="845"/>
      <c r="R265" s="845"/>
      <c r="S265" s="845"/>
      <c r="T265" s="845"/>
      <c r="U265" s="845"/>
      <c r="V265" s="845"/>
      <c r="W265" s="845"/>
      <c r="X265" s="845"/>
      <c r="Y265" s="845"/>
      <c r="Z265" s="845"/>
    </row>
    <row r="266" spans="1:26" ht="18.75" customHeight="1">
      <c r="A266" s="845"/>
      <c r="B266" s="845"/>
      <c r="C266" s="845"/>
      <c r="D266" s="845"/>
      <c r="E266" s="845"/>
      <c r="F266" s="845"/>
      <c r="G266" s="846"/>
      <c r="H266" s="845"/>
      <c r="I266" s="845"/>
      <c r="J266" s="845"/>
      <c r="K266" s="887"/>
      <c r="L266" s="887"/>
      <c r="M266" s="887"/>
      <c r="N266" s="887"/>
      <c r="O266" s="888"/>
      <c r="P266" s="889"/>
      <c r="Q266" s="845"/>
      <c r="R266" s="845"/>
      <c r="S266" s="845"/>
      <c r="T266" s="845"/>
      <c r="U266" s="845"/>
      <c r="V266" s="845"/>
      <c r="W266" s="845"/>
      <c r="X266" s="845"/>
      <c r="Y266" s="845"/>
      <c r="Z266" s="845"/>
    </row>
    <row r="267" spans="1:26" ht="18.75" customHeight="1">
      <c r="A267" s="845"/>
      <c r="B267" s="845"/>
      <c r="C267" s="845"/>
      <c r="D267" s="845"/>
      <c r="E267" s="845"/>
      <c r="F267" s="845"/>
      <c r="G267" s="846"/>
      <c r="H267" s="845"/>
      <c r="I267" s="845"/>
      <c r="J267" s="845"/>
      <c r="K267" s="887"/>
      <c r="L267" s="887"/>
      <c r="M267" s="887"/>
      <c r="N267" s="887"/>
      <c r="O267" s="888"/>
      <c r="P267" s="889"/>
      <c r="Q267" s="845"/>
      <c r="R267" s="845"/>
      <c r="S267" s="845"/>
      <c r="T267" s="845"/>
      <c r="U267" s="845"/>
      <c r="V267" s="845"/>
      <c r="W267" s="845"/>
      <c r="X267" s="845"/>
      <c r="Y267" s="845"/>
      <c r="Z267" s="845"/>
    </row>
    <row r="268" spans="1:26" ht="18.75" customHeight="1">
      <c r="A268" s="845"/>
      <c r="B268" s="845"/>
      <c r="C268" s="845"/>
      <c r="D268" s="845"/>
      <c r="E268" s="845"/>
      <c r="F268" s="845"/>
      <c r="G268" s="846"/>
      <c r="H268" s="845"/>
      <c r="I268" s="845"/>
      <c r="J268" s="845"/>
      <c r="K268" s="887"/>
      <c r="L268" s="887"/>
      <c r="M268" s="887"/>
      <c r="N268" s="887"/>
      <c r="O268" s="888"/>
      <c r="P268" s="889"/>
      <c r="Q268" s="845"/>
      <c r="R268" s="845"/>
      <c r="S268" s="845"/>
      <c r="T268" s="845"/>
      <c r="U268" s="845"/>
      <c r="V268" s="845"/>
      <c r="W268" s="845"/>
      <c r="X268" s="845"/>
      <c r="Y268" s="845"/>
      <c r="Z268" s="845"/>
    </row>
    <row r="269" spans="1:26" ht="18.75" customHeight="1">
      <c r="A269" s="845"/>
      <c r="B269" s="845"/>
      <c r="C269" s="845"/>
      <c r="D269" s="845"/>
      <c r="E269" s="845"/>
      <c r="F269" s="845"/>
      <c r="G269" s="846"/>
      <c r="H269" s="845"/>
      <c r="I269" s="845"/>
      <c r="J269" s="845"/>
      <c r="K269" s="887"/>
      <c r="L269" s="887"/>
      <c r="M269" s="887"/>
      <c r="N269" s="887"/>
      <c r="O269" s="888"/>
      <c r="P269" s="889"/>
      <c r="Q269" s="845"/>
      <c r="R269" s="845"/>
      <c r="S269" s="845"/>
      <c r="T269" s="845"/>
      <c r="U269" s="845"/>
      <c r="V269" s="845"/>
      <c r="W269" s="845"/>
      <c r="X269" s="845"/>
      <c r="Y269" s="845"/>
      <c r="Z269" s="845"/>
    </row>
    <row r="270" spans="1:26" ht="18.75" customHeight="1">
      <c r="A270" s="845"/>
      <c r="B270" s="845"/>
      <c r="C270" s="845"/>
      <c r="D270" s="845"/>
      <c r="E270" s="845"/>
      <c r="F270" s="845"/>
      <c r="G270" s="846"/>
      <c r="H270" s="845"/>
      <c r="I270" s="845"/>
      <c r="J270" s="845"/>
      <c r="K270" s="887"/>
      <c r="L270" s="887"/>
      <c r="M270" s="887"/>
      <c r="N270" s="887"/>
      <c r="O270" s="888"/>
      <c r="P270" s="889"/>
      <c r="Q270" s="845"/>
      <c r="R270" s="845"/>
      <c r="S270" s="845"/>
      <c r="T270" s="845"/>
      <c r="U270" s="845"/>
      <c r="V270" s="845"/>
      <c r="W270" s="845"/>
      <c r="X270" s="845"/>
      <c r="Y270" s="845"/>
      <c r="Z270" s="845"/>
    </row>
    <row r="271" spans="1:26" ht="18.75" customHeight="1">
      <c r="A271" s="845"/>
      <c r="B271" s="845"/>
      <c r="C271" s="845"/>
      <c r="D271" s="845"/>
      <c r="E271" s="845"/>
      <c r="F271" s="845"/>
      <c r="G271" s="846"/>
      <c r="H271" s="845"/>
      <c r="I271" s="845"/>
      <c r="J271" s="845"/>
      <c r="K271" s="887"/>
      <c r="L271" s="887"/>
      <c r="M271" s="887"/>
      <c r="N271" s="887"/>
      <c r="O271" s="888"/>
      <c r="P271" s="889"/>
      <c r="Q271" s="845"/>
      <c r="R271" s="845"/>
      <c r="S271" s="845"/>
      <c r="T271" s="845"/>
      <c r="U271" s="845"/>
      <c r="V271" s="845"/>
      <c r="W271" s="845"/>
      <c r="X271" s="845"/>
      <c r="Y271" s="845"/>
      <c r="Z271" s="845"/>
    </row>
    <row r="272" spans="1:26" ht="18.75" customHeight="1">
      <c r="A272" s="845"/>
      <c r="B272" s="845"/>
      <c r="C272" s="845"/>
      <c r="D272" s="845"/>
      <c r="E272" s="845"/>
      <c r="F272" s="845"/>
      <c r="G272" s="846"/>
      <c r="H272" s="845"/>
      <c r="I272" s="845"/>
      <c r="J272" s="845"/>
      <c r="K272" s="887"/>
      <c r="L272" s="887"/>
      <c r="M272" s="887"/>
      <c r="N272" s="887"/>
      <c r="O272" s="888"/>
      <c r="P272" s="889"/>
      <c r="Q272" s="845"/>
      <c r="R272" s="845"/>
      <c r="S272" s="845"/>
      <c r="T272" s="845"/>
      <c r="U272" s="845"/>
      <c r="V272" s="845"/>
      <c r="W272" s="845"/>
      <c r="X272" s="845"/>
      <c r="Y272" s="845"/>
      <c r="Z272" s="845"/>
    </row>
    <row r="273" spans="1:26" ht="18.75" customHeight="1">
      <c r="A273" s="845"/>
      <c r="B273" s="845"/>
      <c r="C273" s="845"/>
      <c r="D273" s="845"/>
      <c r="E273" s="845"/>
      <c r="F273" s="845"/>
      <c r="G273" s="846"/>
      <c r="H273" s="845"/>
      <c r="I273" s="845"/>
      <c r="J273" s="845"/>
      <c r="K273" s="887"/>
      <c r="L273" s="887"/>
      <c r="M273" s="887"/>
      <c r="N273" s="887"/>
      <c r="O273" s="888"/>
      <c r="P273" s="889"/>
      <c r="Q273" s="845"/>
      <c r="R273" s="845"/>
      <c r="S273" s="845"/>
      <c r="T273" s="845"/>
      <c r="U273" s="845"/>
      <c r="V273" s="845"/>
      <c r="W273" s="845"/>
      <c r="X273" s="845"/>
      <c r="Y273" s="845"/>
      <c r="Z273" s="845"/>
    </row>
    <row r="274" spans="1:26" ht="18.75" customHeight="1">
      <c r="A274" s="845"/>
      <c r="B274" s="845"/>
      <c r="C274" s="845"/>
      <c r="D274" s="845"/>
      <c r="E274" s="845"/>
      <c r="F274" s="845"/>
      <c r="G274" s="846"/>
      <c r="H274" s="845"/>
      <c r="I274" s="845"/>
      <c r="J274" s="845"/>
      <c r="K274" s="887"/>
      <c r="L274" s="887"/>
      <c r="M274" s="887"/>
      <c r="N274" s="887"/>
      <c r="O274" s="888"/>
      <c r="P274" s="889"/>
      <c r="Q274" s="845"/>
      <c r="R274" s="845"/>
      <c r="S274" s="845"/>
      <c r="T274" s="845"/>
      <c r="U274" s="845"/>
      <c r="V274" s="845"/>
      <c r="W274" s="845"/>
      <c r="X274" s="845"/>
      <c r="Y274" s="845"/>
      <c r="Z274" s="845"/>
    </row>
    <row r="275" spans="1:26" ht="18.75" customHeight="1">
      <c r="A275" s="845"/>
      <c r="B275" s="845"/>
      <c r="C275" s="845"/>
      <c r="D275" s="845"/>
      <c r="E275" s="845"/>
      <c r="F275" s="845"/>
      <c r="G275" s="846"/>
      <c r="H275" s="845"/>
      <c r="I275" s="845"/>
      <c r="J275" s="845"/>
      <c r="K275" s="887"/>
      <c r="L275" s="887"/>
      <c r="M275" s="887"/>
      <c r="N275" s="887"/>
      <c r="O275" s="888"/>
      <c r="P275" s="889"/>
      <c r="Q275" s="845"/>
      <c r="R275" s="845"/>
      <c r="S275" s="845"/>
      <c r="T275" s="845"/>
      <c r="U275" s="845"/>
      <c r="V275" s="845"/>
      <c r="W275" s="845"/>
      <c r="X275" s="845"/>
      <c r="Y275" s="845"/>
      <c r="Z275" s="845"/>
    </row>
    <row r="276" spans="1:26" ht="18.75" customHeight="1">
      <c r="A276" s="845"/>
      <c r="B276" s="845"/>
      <c r="C276" s="845"/>
      <c r="D276" s="845"/>
      <c r="E276" s="845"/>
      <c r="F276" s="845"/>
      <c r="G276" s="846"/>
      <c r="H276" s="845"/>
      <c r="I276" s="845"/>
      <c r="J276" s="845"/>
      <c r="K276" s="887"/>
      <c r="L276" s="887"/>
      <c r="M276" s="887"/>
      <c r="N276" s="887"/>
      <c r="O276" s="888"/>
      <c r="P276" s="889"/>
      <c r="Q276" s="845"/>
      <c r="R276" s="845"/>
      <c r="S276" s="845"/>
      <c r="T276" s="845"/>
      <c r="U276" s="845"/>
      <c r="V276" s="845"/>
      <c r="W276" s="845"/>
      <c r="X276" s="845"/>
      <c r="Y276" s="845"/>
      <c r="Z276" s="845"/>
    </row>
    <row r="277" spans="1:26" ht="18.75" customHeight="1">
      <c r="A277" s="845"/>
      <c r="B277" s="845"/>
      <c r="C277" s="845"/>
      <c r="D277" s="845"/>
      <c r="E277" s="845"/>
      <c r="F277" s="845"/>
      <c r="G277" s="846"/>
      <c r="H277" s="845"/>
      <c r="I277" s="845"/>
      <c r="J277" s="845"/>
      <c r="K277" s="887"/>
      <c r="L277" s="887"/>
      <c r="M277" s="887"/>
      <c r="N277" s="887"/>
      <c r="O277" s="888"/>
      <c r="P277" s="889"/>
      <c r="Q277" s="845"/>
      <c r="R277" s="845"/>
      <c r="S277" s="845"/>
      <c r="T277" s="845"/>
      <c r="U277" s="845"/>
      <c r="V277" s="845"/>
      <c r="W277" s="845"/>
      <c r="X277" s="845"/>
      <c r="Y277" s="845"/>
      <c r="Z277" s="845"/>
    </row>
    <row r="278" spans="1:26" ht="18.75" customHeight="1">
      <c r="A278" s="845"/>
      <c r="B278" s="845"/>
      <c r="C278" s="845"/>
      <c r="D278" s="845"/>
      <c r="E278" s="845"/>
      <c r="F278" s="845"/>
      <c r="G278" s="846"/>
      <c r="H278" s="845"/>
      <c r="I278" s="845"/>
      <c r="J278" s="845"/>
      <c r="K278" s="887"/>
      <c r="L278" s="887"/>
      <c r="M278" s="887"/>
      <c r="N278" s="887"/>
      <c r="O278" s="888"/>
      <c r="P278" s="889"/>
      <c r="Q278" s="845"/>
      <c r="R278" s="845"/>
      <c r="S278" s="845"/>
      <c r="T278" s="845"/>
      <c r="U278" s="845"/>
      <c r="V278" s="845"/>
      <c r="W278" s="845"/>
      <c r="X278" s="845"/>
      <c r="Y278" s="845"/>
      <c r="Z278" s="845"/>
    </row>
    <row r="279" spans="1:26" ht="18.75" customHeight="1">
      <c r="A279" s="845"/>
      <c r="B279" s="845"/>
      <c r="C279" s="845"/>
      <c r="D279" s="845"/>
      <c r="E279" s="845"/>
      <c r="F279" s="845"/>
      <c r="G279" s="846"/>
      <c r="H279" s="845"/>
      <c r="I279" s="845"/>
      <c r="J279" s="845"/>
      <c r="K279" s="887"/>
      <c r="L279" s="887"/>
      <c r="M279" s="887"/>
      <c r="N279" s="887"/>
      <c r="O279" s="888"/>
      <c r="P279" s="889"/>
      <c r="Q279" s="845"/>
      <c r="R279" s="845"/>
      <c r="S279" s="845"/>
      <c r="T279" s="845"/>
      <c r="U279" s="845"/>
      <c r="V279" s="845"/>
      <c r="W279" s="845"/>
      <c r="X279" s="845"/>
      <c r="Y279" s="845"/>
      <c r="Z279" s="845"/>
    </row>
    <row r="280" spans="1:26" ht="18.75" customHeight="1">
      <c r="A280" s="845"/>
      <c r="B280" s="845"/>
      <c r="C280" s="845"/>
      <c r="D280" s="845"/>
      <c r="E280" s="845"/>
      <c r="F280" s="845"/>
      <c r="G280" s="846"/>
      <c r="H280" s="845"/>
      <c r="I280" s="845"/>
      <c r="J280" s="845"/>
      <c r="K280" s="887"/>
      <c r="L280" s="887"/>
      <c r="M280" s="887"/>
      <c r="N280" s="887"/>
      <c r="O280" s="888"/>
      <c r="P280" s="889"/>
      <c r="Q280" s="845"/>
      <c r="R280" s="845"/>
      <c r="S280" s="845"/>
      <c r="T280" s="845"/>
      <c r="U280" s="845"/>
      <c r="V280" s="845"/>
      <c r="W280" s="845"/>
      <c r="X280" s="845"/>
      <c r="Y280" s="845"/>
      <c r="Z280" s="845"/>
    </row>
    <row r="281" spans="1:26" ht="18.75" customHeight="1">
      <c r="A281" s="845"/>
      <c r="B281" s="845"/>
      <c r="C281" s="845"/>
      <c r="D281" s="845"/>
      <c r="E281" s="845"/>
      <c r="F281" s="845"/>
      <c r="G281" s="846"/>
      <c r="H281" s="845"/>
      <c r="I281" s="845"/>
      <c r="J281" s="845"/>
      <c r="K281" s="887"/>
      <c r="L281" s="887"/>
      <c r="M281" s="887"/>
      <c r="N281" s="887"/>
      <c r="O281" s="888"/>
      <c r="P281" s="889"/>
      <c r="Q281" s="845"/>
      <c r="R281" s="845"/>
      <c r="S281" s="845"/>
      <c r="T281" s="845"/>
      <c r="U281" s="845"/>
      <c r="V281" s="845"/>
      <c r="W281" s="845"/>
      <c r="X281" s="845"/>
      <c r="Y281" s="845"/>
      <c r="Z281" s="845"/>
    </row>
    <row r="282" spans="1:26" ht="18.75" customHeight="1">
      <c r="A282" s="845"/>
      <c r="B282" s="845"/>
      <c r="C282" s="845"/>
      <c r="D282" s="845"/>
      <c r="E282" s="845"/>
      <c r="F282" s="845"/>
      <c r="G282" s="846"/>
      <c r="H282" s="845"/>
      <c r="I282" s="845"/>
      <c r="J282" s="845"/>
      <c r="K282" s="887"/>
      <c r="L282" s="887"/>
      <c r="M282" s="887"/>
      <c r="N282" s="887"/>
      <c r="O282" s="888"/>
      <c r="P282" s="889"/>
      <c r="Q282" s="845"/>
      <c r="R282" s="845"/>
      <c r="S282" s="845"/>
      <c r="T282" s="845"/>
      <c r="U282" s="845"/>
      <c r="V282" s="845"/>
      <c r="W282" s="845"/>
      <c r="X282" s="845"/>
      <c r="Y282" s="845"/>
      <c r="Z282" s="845"/>
    </row>
    <row r="283" spans="1:26" ht="18.75" customHeight="1">
      <c r="A283" s="845"/>
      <c r="B283" s="845"/>
      <c r="C283" s="845"/>
      <c r="D283" s="845"/>
      <c r="E283" s="845"/>
      <c r="F283" s="845"/>
      <c r="G283" s="846"/>
      <c r="H283" s="845"/>
      <c r="I283" s="845"/>
      <c r="J283" s="845"/>
      <c r="K283" s="887"/>
      <c r="L283" s="887"/>
      <c r="M283" s="887"/>
      <c r="N283" s="887"/>
      <c r="O283" s="888"/>
      <c r="P283" s="889"/>
      <c r="Q283" s="845"/>
      <c r="R283" s="845"/>
      <c r="S283" s="845"/>
      <c r="T283" s="845"/>
      <c r="U283" s="845"/>
      <c r="V283" s="845"/>
      <c r="W283" s="845"/>
      <c r="X283" s="845"/>
      <c r="Y283" s="845"/>
      <c r="Z283" s="845"/>
    </row>
    <row r="284" spans="1:26" ht="18.75" customHeight="1">
      <c r="A284" s="845"/>
      <c r="B284" s="845"/>
      <c r="C284" s="845"/>
      <c r="D284" s="845"/>
      <c r="E284" s="845"/>
      <c r="F284" s="845"/>
      <c r="G284" s="846"/>
      <c r="H284" s="845"/>
      <c r="I284" s="845"/>
      <c r="J284" s="845"/>
      <c r="K284" s="887"/>
      <c r="L284" s="887"/>
      <c r="M284" s="887"/>
      <c r="N284" s="887"/>
      <c r="O284" s="888"/>
      <c r="P284" s="889"/>
      <c r="Q284" s="845"/>
      <c r="R284" s="845"/>
      <c r="S284" s="845"/>
      <c r="T284" s="845"/>
      <c r="U284" s="845"/>
      <c r="V284" s="845"/>
      <c r="W284" s="845"/>
      <c r="X284" s="845"/>
      <c r="Y284" s="845"/>
      <c r="Z284" s="845"/>
    </row>
    <row r="285" spans="1:26" ht="18.75" customHeight="1">
      <c r="A285" s="845"/>
      <c r="B285" s="845"/>
      <c r="C285" s="845"/>
      <c r="D285" s="845"/>
      <c r="E285" s="845"/>
      <c r="F285" s="845"/>
      <c r="G285" s="846"/>
      <c r="H285" s="845"/>
      <c r="I285" s="845"/>
      <c r="J285" s="845"/>
      <c r="K285" s="887"/>
      <c r="L285" s="887"/>
      <c r="M285" s="887"/>
      <c r="N285" s="887"/>
      <c r="O285" s="888"/>
      <c r="P285" s="889"/>
      <c r="Q285" s="845"/>
      <c r="R285" s="845"/>
      <c r="S285" s="845"/>
      <c r="T285" s="845"/>
      <c r="U285" s="845"/>
      <c r="V285" s="845"/>
      <c r="W285" s="845"/>
      <c r="X285" s="845"/>
      <c r="Y285" s="845"/>
      <c r="Z285" s="845"/>
    </row>
    <row r="286" spans="1:26" ht="18.75" customHeight="1">
      <c r="A286" s="845"/>
      <c r="B286" s="845"/>
      <c r="C286" s="845"/>
      <c r="D286" s="845"/>
      <c r="E286" s="845"/>
      <c r="F286" s="845"/>
      <c r="G286" s="846"/>
      <c r="H286" s="845"/>
      <c r="I286" s="845"/>
      <c r="J286" s="845"/>
      <c r="K286" s="887"/>
      <c r="L286" s="887"/>
      <c r="M286" s="887"/>
      <c r="N286" s="887"/>
      <c r="O286" s="888"/>
      <c r="P286" s="889"/>
      <c r="Q286" s="845"/>
      <c r="R286" s="845"/>
      <c r="S286" s="845"/>
      <c r="T286" s="845"/>
      <c r="U286" s="845"/>
      <c r="V286" s="845"/>
      <c r="W286" s="845"/>
      <c r="X286" s="845"/>
      <c r="Y286" s="845"/>
      <c r="Z286" s="845"/>
    </row>
    <row r="287" spans="1:26" ht="18.75" customHeight="1">
      <c r="A287" s="845"/>
      <c r="B287" s="845"/>
      <c r="C287" s="845"/>
      <c r="D287" s="845"/>
      <c r="E287" s="845"/>
      <c r="F287" s="845"/>
      <c r="G287" s="846"/>
      <c r="H287" s="845"/>
      <c r="I287" s="845"/>
      <c r="J287" s="845"/>
      <c r="K287" s="887"/>
      <c r="L287" s="887"/>
      <c r="M287" s="887"/>
      <c r="N287" s="887"/>
      <c r="O287" s="888"/>
      <c r="P287" s="889"/>
      <c r="Q287" s="845"/>
      <c r="R287" s="845"/>
      <c r="S287" s="845"/>
      <c r="T287" s="845"/>
      <c r="U287" s="845"/>
      <c r="V287" s="845"/>
      <c r="W287" s="845"/>
      <c r="X287" s="845"/>
      <c r="Y287" s="845"/>
      <c r="Z287" s="845"/>
    </row>
    <row r="288" spans="1:26" ht="18.75" customHeight="1">
      <c r="A288" s="845"/>
      <c r="B288" s="845"/>
      <c r="C288" s="845"/>
      <c r="D288" s="845"/>
      <c r="E288" s="845"/>
      <c r="F288" s="845"/>
      <c r="G288" s="846"/>
      <c r="H288" s="845"/>
      <c r="I288" s="845"/>
      <c r="J288" s="845"/>
      <c r="K288" s="887"/>
      <c r="L288" s="887"/>
      <c r="M288" s="887"/>
      <c r="N288" s="887"/>
      <c r="O288" s="888"/>
      <c r="P288" s="889"/>
      <c r="Q288" s="845"/>
      <c r="R288" s="845"/>
      <c r="S288" s="845"/>
      <c r="T288" s="845"/>
      <c r="U288" s="845"/>
      <c r="V288" s="845"/>
      <c r="W288" s="845"/>
      <c r="X288" s="845"/>
      <c r="Y288" s="845"/>
      <c r="Z288" s="845"/>
    </row>
    <row r="289" spans="1:26" ht="18.75" customHeight="1">
      <c r="A289" s="845"/>
      <c r="B289" s="845"/>
      <c r="C289" s="845"/>
      <c r="D289" s="845"/>
      <c r="E289" s="845"/>
      <c r="F289" s="845"/>
      <c r="G289" s="846"/>
      <c r="H289" s="845"/>
      <c r="I289" s="845"/>
      <c r="J289" s="845"/>
      <c r="K289" s="887"/>
      <c r="L289" s="887"/>
      <c r="M289" s="887"/>
      <c r="N289" s="887"/>
      <c r="O289" s="888"/>
      <c r="P289" s="889"/>
      <c r="Q289" s="845"/>
      <c r="R289" s="845"/>
      <c r="S289" s="845"/>
      <c r="T289" s="845"/>
      <c r="U289" s="845"/>
      <c r="V289" s="845"/>
      <c r="W289" s="845"/>
      <c r="X289" s="845"/>
      <c r="Y289" s="845"/>
      <c r="Z289" s="845"/>
    </row>
    <row r="290" spans="1:26" ht="18.75" customHeight="1">
      <c r="A290" s="845"/>
      <c r="B290" s="845"/>
      <c r="C290" s="845"/>
      <c r="D290" s="845"/>
      <c r="E290" s="845"/>
      <c r="F290" s="845"/>
      <c r="G290" s="846"/>
      <c r="H290" s="845"/>
      <c r="I290" s="845"/>
      <c r="J290" s="845"/>
      <c r="K290" s="887"/>
      <c r="L290" s="887"/>
      <c r="M290" s="887"/>
      <c r="N290" s="887"/>
      <c r="O290" s="888"/>
      <c r="P290" s="889"/>
      <c r="Q290" s="845"/>
      <c r="R290" s="845"/>
      <c r="S290" s="845"/>
      <c r="T290" s="845"/>
      <c r="U290" s="845"/>
      <c r="V290" s="845"/>
      <c r="W290" s="845"/>
      <c r="X290" s="845"/>
      <c r="Y290" s="845"/>
      <c r="Z290" s="845"/>
    </row>
    <row r="291" spans="1:26" ht="18.75" customHeight="1">
      <c r="A291" s="845"/>
      <c r="B291" s="845"/>
      <c r="C291" s="845"/>
      <c r="D291" s="845"/>
      <c r="E291" s="845"/>
      <c r="F291" s="845"/>
      <c r="G291" s="846"/>
      <c r="H291" s="845"/>
      <c r="I291" s="845"/>
      <c r="J291" s="845"/>
      <c r="K291" s="887"/>
      <c r="L291" s="887"/>
      <c r="M291" s="887"/>
      <c r="N291" s="887"/>
      <c r="O291" s="888"/>
      <c r="P291" s="889"/>
      <c r="Q291" s="845"/>
      <c r="R291" s="845"/>
      <c r="S291" s="845"/>
      <c r="T291" s="845"/>
      <c r="U291" s="845"/>
      <c r="V291" s="845"/>
      <c r="W291" s="845"/>
      <c r="X291" s="845"/>
      <c r="Y291" s="845"/>
      <c r="Z291" s="845"/>
    </row>
    <row r="292" spans="1:26" ht="18.75" customHeight="1">
      <c r="A292" s="845"/>
      <c r="B292" s="845"/>
      <c r="C292" s="845"/>
      <c r="D292" s="845"/>
      <c r="E292" s="845"/>
      <c r="F292" s="845"/>
      <c r="G292" s="846"/>
      <c r="H292" s="845"/>
      <c r="I292" s="845"/>
      <c r="J292" s="845"/>
      <c r="K292" s="887"/>
      <c r="L292" s="887"/>
      <c r="M292" s="887"/>
      <c r="N292" s="887"/>
      <c r="O292" s="888"/>
      <c r="P292" s="889"/>
      <c r="Q292" s="845"/>
      <c r="R292" s="845"/>
      <c r="S292" s="845"/>
      <c r="T292" s="845"/>
      <c r="U292" s="845"/>
      <c r="V292" s="845"/>
      <c r="W292" s="845"/>
      <c r="X292" s="845"/>
      <c r="Y292" s="845"/>
      <c r="Z292" s="845"/>
    </row>
    <row r="293" spans="1:26" ht="18.75" customHeight="1">
      <c r="A293" s="845"/>
      <c r="B293" s="845"/>
      <c r="C293" s="845"/>
      <c r="D293" s="845"/>
      <c r="E293" s="845"/>
      <c r="F293" s="845"/>
      <c r="G293" s="846"/>
      <c r="H293" s="845"/>
      <c r="I293" s="845"/>
      <c r="J293" s="845"/>
      <c r="K293" s="887"/>
      <c r="L293" s="887"/>
      <c r="M293" s="887"/>
      <c r="N293" s="887"/>
      <c r="O293" s="888"/>
      <c r="P293" s="889"/>
      <c r="Q293" s="845"/>
      <c r="R293" s="845"/>
      <c r="S293" s="845"/>
      <c r="T293" s="845"/>
      <c r="U293" s="845"/>
      <c r="V293" s="845"/>
      <c r="W293" s="845"/>
      <c r="X293" s="845"/>
      <c r="Y293" s="845"/>
      <c r="Z293" s="845"/>
    </row>
    <row r="294" spans="1:26" ht="18.75" customHeight="1">
      <c r="A294" s="845"/>
      <c r="B294" s="845"/>
      <c r="C294" s="845"/>
      <c r="D294" s="845"/>
      <c r="E294" s="845"/>
      <c r="F294" s="845"/>
      <c r="G294" s="846"/>
      <c r="H294" s="845"/>
      <c r="I294" s="845"/>
      <c r="J294" s="845"/>
      <c r="K294" s="887"/>
      <c r="L294" s="887"/>
      <c r="M294" s="887"/>
      <c r="N294" s="887"/>
      <c r="O294" s="888"/>
      <c r="P294" s="889"/>
      <c r="Q294" s="845"/>
      <c r="R294" s="845"/>
      <c r="S294" s="845"/>
      <c r="T294" s="845"/>
      <c r="U294" s="845"/>
      <c r="V294" s="845"/>
      <c r="W294" s="845"/>
      <c r="X294" s="845"/>
      <c r="Y294" s="845"/>
      <c r="Z294" s="845"/>
    </row>
    <row r="295" spans="1:26" ht="18.75" customHeight="1">
      <c r="A295" s="845"/>
      <c r="B295" s="845"/>
      <c r="C295" s="845"/>
      <c r="D295" s="845"/>
      <c r="E295" s="845"/>
      <c r="F295" s="845"/>
      <c r="G295" s="846"/>
      <c r="H295" s="845"/>
      <c r="I295" s="845"/>
      <c r="J295" s="845"/>
      <c r="K295" s="887"/>
      <c r="L295" s="887"/>
      <c r="M295" s="887"/>
      <c r="N295" s="887"/>
      <c r="O295" s="888"/>
      <c r="P295" s="889"/>
      <c r="Q295" s="845"/>
      <c r="R295" s="845"/>
      <c r="S295" s="845"/>
      <c r="T295" s="845"/>
      <c r="U295" s="845"/>
      <c r="V295" s="845"/>
      <c r="W295" s="845"/>
      <c r="X295" s="845"/>
      <c r="Y295" s="845"/>
      <c r="Z295" s="845"/>
    </row>
    <row r="296" spans="1:26" ht="18.75" customHeight="1">
      <c r="A296" s="845"/>
      <c r="B296" s="845"/>
      <c r="C296" s="845"/>
      <c r="D296" s="845"/>
      <c r="E296" s="845"/>
      <c r="F296" s="845"/>
      <c r="G296" s="846"/>
      <c r="H296" s="845"/>
      <c r="I296" s="845"/>
      <c r="J296" s="845"/>
      <c r="K296" s="887"/>
      <c r="L296" s="887"/>
      <c r="M296" s="887"/>
      <c r="N296" s="887"/>
      <c r="O296" s="888"/>
      <c r="P296" s="889"/>
      <c r="Q296" s="845"/>
      <c r="R296" s="845"/>
      <c r="S296" s="845"/>
      <c r="T296" s="845"/>
      <c r="U296" s="845"/>
      <c r="V296" s="845"/>
      <c r="W296" s="845"/>
      <c r="X296" s="845"/>
      <c r="Y296" s="845"/>
      <c r="Z296" s="845"/>
    </row>
    <row r="297" spans="1:26" ht="18.75" customHeight="1">
      <c r="A297" s="845"/>
      <c r="B297" s="845"/>
      <c r="C297" s="845"/>
      <c r="D297" s="845"/>
      <c r="E297" s="845"/>
      <c r="F297" s="845"/>
      <c r="G297" s="846"/>
      <c r="H297" s="845"/>
      <c r="I297" s="845"/>
      <c r="J297" s="845"/>
      <c r="K297" s="887"/>
      <c r="L297" s="887"/>
      <c r="M297" s="887"/>
      <c r="N297" s="887"/>
      <c r="O297" s="888"/>
      <c r="P297" s="889"/>
      <c r="Q297" s="845"/>
      <c r="R297" s="845"/>
      <c r="S297" s="845"/>
      <c r="T297" s="845"/>
      <c r="U297" s="845"/>
      <c r="V297" s="845"/>
      <c r="W297" s="845"/>
      <c r="X297" s="845"/>
      <c r="Y297" s="845"/>
      <c r="Z297" s="845"/>
    </row>
    <row r="298" spans="1:26" ht="18.75" customHeight="1">
      <c r="A298" s="845"/>
      <c r="B298" s="845"/>
      <c r="C298" s="845"/>
      <c r="D298" s="845"/>
      <c r="E298" s="845"/>
      <c r="F298" s="845"/>
      <c r="G298" s="846"/>
      <c r="H298" s="845"/>
      <c r="I298" s="845"/>
      <c r="J298" s="845"/>
      <c r="K298" s="887"/>
      <c r="L298" s="887"/>
      <c r="M298" s="887"/>
      <c r="N298" s="887"/>
      <c r="O298" s="888"/>
      <c r="P298" s="889"/>
      <c r="Q298" s="845"/>
      <c r="R298" s="845"/>
      <c r="S298" s="845"/>
      <c r="T298" s="845"/>
      <c r="U298" s="845"/>
      <c r="V298" s="845"/>
      <c r="W298" s="845"/>
      <c r="X298" s="845"/>
      <c r="Y298" s="845"/>
      <c r="Z298" s="845"/>
    </row>
    <row r="299" spans="1:26" ht="18.75" customHeight="1">
      <c r="A299" s="845"/>
      <c r="B299" s="845"/>
      <c r="C299" s="845"/>
      <c r="D299" s="845"/>
      <c r="E299" s="845"/>
      <c r="F299" s="845"/>
      <c r="G299" s="846"/>
      <c r="H299" s="845"/>
      <c r="I299" s="845"/>
      <c r="J299" s="845"/>
      <c r="K299" s="887"/>
      <c r="L299" s="887"/>
      <c r="M299" s="887"/>
      <c r="N299" s="887"/>
      <c r="O299" s="888"/>
      <c r="P299" s="889"/>
      <c r="Q299" s="845"/>
      <c r="R299" s="845"/>
      <c r="S299" s="845"/>
      <c r="T299" s="845"/>
      <c r="U299" s="845"/>
      <c r="V299" s="845"/>
      <c r="W299" s="845"/>
      <c r="X299" s="845"/>
      <c r="Y299" s="845"/>
      <c r="Z299" s="845"/>
    </row>
    <row r="300" spans="1:26" ht="18.75" customHeight="1">
      <c r="A300" s="845"/>
      <c r="B300" s="845"/>
      <c r="C300" s="845"/>
      <c r="D300" s="845"/>
      <c r="E300" s="845"/>
      <c r="F300" s="845"/>
      <c r="G300" s="846"/>
      <c r="H300" s="845"/>
      <c r="I300" s="845"/>
      <c r="J300" s="845"/>
      <c r="K300" s="887"/>
      <c r="L300" s="887"/>
      <c r="M300" s="887"/>
      <c r="N300" s="887"/>
      <c r="O300" s="888"/>
      <c r="P300" s="889"/>
      <c r="Q300" s="845"/>
      <c r="R300" s="845"/>
      <c r="S300" s="845"/>
      <c r="T300" s="845"/>
      <c r="U300" s="845"/>
      <c r="V300" s="845"/>
      <c r="W300" s="845"/>
      <c r="X300" s="845"/>
      <c r="Y300" s="845"/>
      <c r="Z300" s="845"/>
    </row>
    <row r="301" spans="1:26" ht="18.75" customHeight="1">
      <c r="A301" s="845"/>
      <c r="B301" s="845"/>
      <c r="C301" s="845"/>
      <c r="D301" s="845"/>
      <c r="E301" s="845"/>
      <c r="F301" s="845"/>
      <c r="G301" s="846"/>
      <c r="H301" s="845"/>
      <c r="I301" s="845"/>
      <c r="J301" s="845"/>
      <c r="K301" s="887"/>
      <c r="L301" s="887"/>
      <c r="M301" s="887"/>
      <c r="N301" s="887"/>
      <c r="O301" s="888"/>
      <c r="P301" s="889"/>
      <c r="Q301" s="845"/>
      <c r="R301" s="845"/>
      <c r="S301" s="845"/>
      <c r="T301" s="845"/>
      <c r="U301" s="845"/>
      <c r="V301" s="845"/>
      <c r="W301" s="845"/>
      <c r="X301" s="845"/>
      <c r="Y301" s="845"/>
      <c r="Z301" s="845"/>
    </row>
    <row r="302" spans="1:26" ht="18.75" customHeight="1">
      <c r="A302" s="845"/>
      <c r="B302" s="845"/>
      <c r="C302" s="845"/>
      <c r="D302" s="845"/>
      <c r="E302" s="845"/>
      <c r="F302" s="845"/>
      <c r="G302" s="846"/>
      <c r="H302" s="845"/>
      <c r="I302" s="845"/>
      <c r="J302" s="845"/>
      <c r="K302" s="887"/>
      <c r="L302" s="887"/>
      <c r="M302" s="887"/>
      <c r="N302" s="887"/>
      <c r="O302" s="888"/>
      <c r="P302" s="889"/>
      <c r="Q302" s="845"/>
      <c r="R302" s="845"/>
      <c r="S302" s="845"/>
      <c r="T302" s="845"/>
      <c r="U302" s="845"/>
      <c r="V302" s="845"/>
      <c r="W302" s="845"/>
      <c r="X302" s="845"/>
      <c r="Y302" s="845"/>
      <c r="Z302" s="845"/>
    </row>
    <row r="303" spans="1:26" ht="18.75" customHeight="1">
      <c r="A303" s="845"/>
      <c r="B303" s="845"/>
      <c r="C303" s="845"/>
      <c r="D303" s="845"/>
      <c r="E303" s="845"/>
      <c r="F303" s="845"/>
      <c r="G303" s="846"/>
      <c r="H303" s="845"/>
      <c r="I303" s="845"/>
      <c r="J303" s="845"/>
      <c r="K303" s="887"/>
      <c r="L303" s="887"/>
      <c r="M303" s="887"/>
      <c r="N303" s="887"/>
      <c r="O303" s="888"/>
      <c r="P303" s="889"/>
      <c r="Q303" s="845"/>
      <c r="R303" s="845"/>
      <c r="S303" s="845"/>
      <c r="T303" s="845"/>
      <c r="U303" s="845"/>
      <c r="V303" s="845"/>
      <c r="W303" s="845"/>
      <c r="X303" s="845"/>
      <c r="Y303" s="845"/>
      <c r="Z303" s="845"/>
    </row>
    <row r="304" spans="1:26" ht="18.75" customHeight="1">
      <c r="A304" s="845"/>
      <c r="B304" s="845"/>
      <c r="C304" s="845"/>
      <c r="D304" s="845"/>
      <c r="E304" s="845"/>
      <c r="F304" s="845"/>
      <c r="G304" s="846"/>
      <c r="H304" s="845"/>
      <c r="I304" s="845"/>
      <c r="J304" s="845"/>
      <c r="K304" s="887"/>
      <c r="L304" s="887"/>
      <c r="M304" s="887"/>
      <c r="N304" s="887"/>
      <c r="O304" s="888"/>
      <c r="P304" s="889"/>
      <c r="Q304" s="845"/>
      <c r="R304" s="845"/>
      <c r="S304" s="845"/>
      <c r="T304" s="845"/>
      <c r="U304" s="845"/>
      <c r="V304" s="845"/>
      <c r="W304" s="845"/>
      <c r="X304" s="845"/>
      <c r="Y304" s="845"/>
      <c r="Z304" s="845"/>
    </row>
    <row r="305" spans="1:26" ht="18.75" customHeight="1">
      <c r="A305" s="845"/>
      <c r="B305" s="845"/>
      <c r="C305" s="845"/>
      <c r="D305" s="845"/>
      <c r="E305" s="845"/>
      <c r="F305" s="845"/>
      <c r="G305" s="846"/>
      <c r="H305" s="845"/>
      <c r="I305" s="845"/>
      <c r="J305" s="845"/>
      <c r="K305" s="887"/>
      <c r="L305" s="887"/>
      <c r="M305" s="887"/>
      <c r="N305" s="887"/>
      <c r="O305" s="888"/>
      <c r="P305" s="889"/>
      <c r="Q305" s="845"/>
      <c r="R305" s="845"/>
      <c r="S305" s="845"/>
      <c r="T305" s="845"/>
      <c r="U305" s="845"/>
      <c r="V305" s="845"/>
      <c r="W305" s="845"/>
      <c r="X305" s="845"/>
      <c r="Y305" s="845"/>
      <c r="Z305" s="845"/>
    </row>
    <row r="306" spans="1:26" ht="18.75" customHeight="1">
      <c r="A306" s="845"/>
      <c r="B306" s="845"/>
      <c r="C306" s="845"/>
      <c r="D306" s="845"/>
      <c r="E306" s="845"/>
      <c r="F306" s="845"/>
      <c r="G306" s="846"/>
      <c r="H306" s="845"/>
      <c r="I306" s="845"/>
      <c r="J306" s="845"/>
      <c r="K306" s="887"/>
      <c r="L306" s="887"/>
      <c r="M306" s="887"/>
      <c r="N306" s="887"/>
      <c r="O306" s="888"/>
      <c r="P306" s="889"/>
      <c r="Q306" s="845"/>
      <c r="R306" s="845"/>
      <c r="S306" s="845"/>
      <c r="T306" s="845"/>
      <c r="U306" s="845"/>
      <c r="V306" s="845"/>
      <c r="W306" s="845"/>
      <c r="X306" s="845"/>
      <c r="Y306" s="845"/>
      <c r="Z306" s="845"/>
    </row>
    <row r="307" spans="1:26" ht="18.75" customHeight="1">
      <c r="A307" s="845"/>
      <c r="B307" s="845"/>
      <c r="C307" s="845"/>
      <c r="D307" s="845"/>
      <c r="E307" s="845"/>
      <c r="F307" s="845"/>
      <c r="G307" s="846"/>
      <c r="H307" s="845"/>
      <c r="I307" s="845"/>
      <c r="J307" s="845"/>
      <c r="K307" s="887"/>
      <c r="L307" s="887"/>
      <c r="M307" s="887"/>
      <c r="N307" s="887"/>
      <c r="O307" s="888"/>
      <c r="P307" s="889"/>
      <c r="Q307" s="845"/>
      <c r="R307" s="845"/>
      <c r="S307" s="845"/>
      <c r="T307" s="845"/>
      <c r="U307" s="845"/>
      <c r="V307" s="845"/>
      <c r="W307" s="845"/>
      <c r="X307" s="845"/>
      <c r="Y307" s="845"/>
      <c r="Z307" s="845"/>
    </row>
    <row r="308" spans="1:26" ht="18.75" customHeight="1">
      <c r="A308" s="845"/>
      <c r="B308" s="845"/>
      <c r="C308" s="845"/>
      <c r="D308" s="845"/>
      <c r="E308" s="845"/>
      <c r="F308" s="845"/>
      <c r="G308" s="846"/>
      <c r="H308" s="845"/>
      <c r="I308" s="845"/>
      <c r="J308" s="845"/>
      <c r="K308" s="887"/>
      <c r="L308" s="887"/>
      <c r="M308" s="887"/>
      <c r="N308" s="887"/>
      <c r="O308" s="888"/>
      <c r="P308" s="889"/>
      <c r="Q308" s="845"/>
      <c r="R308" s="845"/>
      <c r="S308" s="845"/>
      <c r="T308" s="845"/>
      <c r="U308" s="845"/>
      <c r="V308" s="845"/>
      <c r="W308" s="845"/>
      <c r="X308" s="845"/>
      <c r="Y308" s="845"/>
      <c r="Z308" s="845"/>
    </row>
    <row r="309" spans="1:26" ht="18.75" customHeight="1">
      <c r="A309" s="845"/>
      <c r="B309" s="845"/>
      <c r="C309" s="845"/>
      <c r="D309" s="845"/>
      <c r="E309" s="845"/>
      <c r="F309" s="845"/>
      <c r="G309" s="846"/>
      <c r="H309" s="845"/>
      <c r="I309" s="845"/>
      <c r="J309" s="845"/>
      <c r="K309" s="887"/>
      <c r="L309" s="887"/>
      <c r="M309" s="887"/>
      <c r="N309" s="887"/>
      <c r="O309" s="888"/>
      <c r="P309" s="889"/>
      <c r="Q309" s="845"/>
      <c r="R309" s="845"/>
      <c r="S309" s="845"/>
      <c r="T309" s="845"/>
      <c r="U309" s="845"/>
      <c r="V309" s="845"/>
      <c r="W309" s="845"/>
      <c r="X309" s="845"/>
      <c r="Y309" s="845"/>
      <c r="Z309" s="845"/>
    </row>
    <row r="310" spans="1:26" ht="18.75" customHeight="1">
      <c r="A310" s="845"/>
      <c r="B310" s="845"/>
      <c r="C310" s="845"/>
      <c r="D310" s="845"/>
      <c r="E310" s="845"/>
      <c r="F310" s="845"/>
      <c r="G310" s="846"/>
      <c r="H310" s="845"/>
      <c r="I310" s="845"/>
      <c r="J310" s="845"/>
      <c r="K310" s="887"/>
      <c r="L310" s="887"/>
      <c r="M310" s="887"/>
      <c r="N310" s="887"/>
      <c r="O310" s="888"/>
      <c r="P310" s="889"/>
      <c r="Q310" s="845"/>
      <c r="R310" s="845"/>
      <c r="S310" s="845"/>
      <c r="T310" s="845"/>
      <c r="U310" s="845"/>
      <c r="V310" s="845"/>
      <c r="W310" s="845"/>
      <c r="X310" s="845"/>
      <c r="Y310" s="845"/>
      <c r="Z310" s="845"/>
    </row>
    <row r="311" spans="1:26" ht="18.75" customHeight="1">
      <c r="A311" s="845"/>
      <c r="B311" s="845"/>
      <c r="C311" s="845"/>
      <c r="D311" s="845"/>
      <c r="E311" s="845"/>
      <c r="F311" s="845"/>
      <c r="G311" s="846"/>
      <c r="H311" s="845"/>
      <c r="I311" s="845"/>
      <c r="J311" s="845"/>
      <c r="K311" s="887"/>
      <c r="L311" s="887"/>
      <c r="M311" s="887"/>
      <c r="N311" s="887"/>
      <c r="O311" s="888"/>
      <c r="P311" s="889"/>
      <c r="Q311" s="845"/>
      <c r="R311" s="845"/>
      <c r="S311" s="845"/>
      <c r="T311" s="845"/>
      <c r="U311" s="845"/>
      <c r="V311" s="845"/>
      <c r="W311" s="845"/>
      <c r="X311" s="845"/>
      <c r="Y311" s="845"/>
      <c r="Z311" s="845"/>
    </row>
    <row r="312" spans="1:26" ht="18.75" customHeight="1">
      <c r="A312" s="845"/>
      <c r="B312" s="845"/>
      <c r="C312" s="845"/>
      <c r="D312" s="845"/>
      <c r="E312" s="845"/>
      <c r="F312" s="845"/>
      <c r="G312" s="846"/>
      <c r="H312" s="845"/>
      <c r="I312" s="845"/>
      <c r="J312" s="845"/>
      <c r="K312" s="887"/>
      <c r="L312" s="887"/>
      <c r="M312" s="887"/>
      <c r="N312" s="887"/>
      <c r="O312" s="888"/>
      <c r="P312" s="889"/>
      <c r="Q312" s="845"/>
      <c r="R312" s="845"/>
      <c r="S312" s="845"/>
      <c r="T312" s="845"/>
      <c r="U312" s="845"/>
      <c r="V312" s="845"/>
      <c r="W312" s="845"/>
      <c r="X312" s="845"/>
      <c r="Y312" s="845"/>
      <c r="Z312" s="845"/>
    </row>
    <row r="313" spans="1:26" ht="18.75" customHeight="1">
      <c r="A313" s="845"/>
      <c r="B313" s="845"/>
      <c r="C313" s="845"/>
      <c r="D313" s="845"/>
      <c r="E313" s="845"/>
      <c r="F313" s="845"/>
      <c r="G313" s="846"/>
      <c r="H313" s="845"/>
      <c r="I313" s="845"/>
      <c r="J313" s="845"/>
      <c r="K313" s="887"/>
      <c r="L313" s="887"/>
      <c r="M313" s="887"/>
      <c r="N313" s="887"/>
      <c r="O313" s="888"/>
      <c r="P313" s="889"/>
      <c r="Q313" s="845"/>
      <c r="R313" s="845"/>
      <c r="S313" s="845"/>
      <c r="T313" s="845"/>
      <c r="U313" s="845"/>
      <c r="V313" s="845"/>
      <c r="W313" s="845"/>
      <c r="X313" s="845"/>
      <c r="Y313" s="845"/>
      <c r="Z313" s="845"/>
    </row>
    <row r="314" spans="1:26" ht="18.75" customHeight="1">
      <c r="A314" s="845"/>
      <c r="B314" s="845"/>
      <c r="C314" s="845"/>
      <c r="D314" s="845"/>
      <c r="E314" s="845"/>
      <c r="F314" s="845"/>
      <c r="G314" s="846"/>
      <c r="H314" s="845"/>
      <c r="I314" s="845"/>
      <c r="J314" s="845"/>
      <c r="K314" s="887"/>
      <c r="L314" s="887"/>
      <c r="M314" s="887"/>
      <c r="N314" s="887"/>
      <c r="O314" s="888"/>
      <c r="P314" s="889"/>
      <c r="Q314" s="845"/>
      <c r="R314" s="845"/>
      <c r="S314" s="845"/>
      <c r="T314" s="845"/>
      <c r="U314" s="845"/>
      <c r="V314" s="845"/>
      <c r="W314" s="845"/>
      <c r="X314" s="845"/>
      <c r="Y314" s="845"/>
      <c r="Z314" s="845"/>
    </row>
    <row r="315" spans="1:26" ht="18.75" customHeight="1">
      <c r="A315" s="845"/>
      <c r="B315" s="845"/>
      <c r="C315" s="845"/>
      <c r="D315" s="845"/>
      <c r="E315" s="845"/>
      <c r="F315" s="845"/>
      <c r="G315" s="846"/>
      <c r="H315" s="845"/>
      <c r="I315" s="845"/>
      <c r="J315" s="845"/>
      <c r="K315" s="887"/>
      <c r="L315" s="887"/>
      <c r="M315" s="887"/>
      <c r="N315" s="887"/>
      <c r="O315" s="888"/>
      <c r="P315" s="889"/>
      <c r="Q315" s="845"/>
      <c r="R315" s="845"/>
      <c r="S315" s="845"/>
      <c r="T315" s="845"/>
      <c r="U315" s="845"/>
      <c r="V315" s="845"/>
      <c r="W315" s="845"/>
      <c r="X315" s="845"/>
      <c r="Y315" s="845"/>
      <c r="Z315" s="845"/>
    </row>
    <row r="316" spans="1:26" ht="18.75" customHeight="1">
      <c r="A316" s="845"/>
      <c r="B316" s="845"/>
      <c r="C316" s="845"/>
      <c r="D316" s="845"/>
      <c r="E316" s="845"/>
      <c r="F316" s="845"/>
      <c r="G316" s="846"/>
      <c r="H316" s="845"/>
      <c r="I316" s="845"/>
      <c r="J316" s="845"/>
      <c r="K316" s="887"/>
      <c r="L316" s="887"/>
      <c r="M316" s="887"/>
      <c r="N316" s="887"/>
      <c r="O316" s="888"/>
      <c r="P316" s="889"/>
      <c r="Q316" s="845"/>
      <c r="R316" s="845"/>
      <c r="S316" s="845"/>
      <c r="T316" s="845"/>
      <c r="U316" s="845"/>
      <c r="V316" s="845"/>
      <c r="W316" s="845"/>
      <c r="X316" s="845"/>
      <c r="Y316" s="845"/>
      <c r="Z316" s="845"/>
    </row>
    <row r="317" spans="1:26" ht="18.75" customHeight="1">
      <c r="A317" s="845"/>
      <c r="B317" s="845"/>
      <c r="C317" s="845"/>
      <c r="D317" s="845"/>
      <c r="E317" s="845"/>
      <c r="F317" s="845"/>
      <c r="G317" s="846"/>
      <c r="H317" s="845"/>
      <c r="I317" s="845"/>
      <c r="J317" s="845"/>
      <c r="K317" s="887"/>
      <c r="L317" s="887"/>
      <c r="M317" s="887"/>
      <c r="N317" s="887"/>
      <c r="O317" s="888"/>
      <c r="P317" s="889"/>
      <c r="Q317" s="845"/>
      <c r="R317" s="845"/>
      <c r="S317" s="845"/>
      <c r="T317" s="845"/>
      <c r="U317" s="845"/>
      <c r="V317" s="845"/>
      <c r="W317" s="845"/>
      <c r="X317" s="845"/>
      <c r="Y317" s="845"/>
      <c r="Z317" s="845"/>
    </row>
    <row r="318" spans="1:26" ht="18.75" customHeight="1">
      <c r="A318" s="845"/>
      <c r="B318" s="845"/>
      <c r="C318" s="845"/>
      <c r="D318" s="845"/>
      <c r="E318" s="845"/>
      <c r="F318" s="845"/>
      <c r="G318" s="846"/>
      <c r="H318" s="845"/>
      <c r="I318" s="845"/>
      <c r="J318" s="845"/>
      <c r="K318" s="887"/>
      <c r="L318" s="887"/>
      <c r="M318" s="887"/>
      <c r="N318" s="887"/>
      <c r="O318" s="888"/>
      <c r="P318" s="889"/>
      <c r="Q318" s="845"/>
      <c r="R318" s="845"/>
      <c r="S318" s="845"/>
      <c r="T318" s="845"/>
      <c r="U318" s="845"/>
      <c r="V318" s="845"/>
      <c r="W318" s="845"/>
      <c r="X318" s="845"/>
      <c r="Y318" s="845"/>
      <c r="Z318" s="845"/>
    </row>
    <row r="319" spans="1:26" ht="18.75" customHeight="1">
      <c r="A319" s="845"/>
      <c r="B319" s="845"/>
      <c r="C319" s="845"/>
      <c r="D319" s="845"/>
      <c r="E319" s="845"/>
      <c r="F319" s="845"/>
      <c r="G319" s="846"/>
      <c r="H319" s="845"/>
      <c r="I319" s="845"/>
      <c r="J319" s="845"/>
      <c r="K319" s="887"/>
      <c r="L319" s="887"/>
      <c r="M319" s="887"/>
      <c r="N319" s="887"/>
      <c r="O319" s="888"/>
      <c r="P319" s="889"/>
      <c r="Q319" s="845"/>
      <c r="R319" s="845"/>
      <c r="S319" s="845"/>
      <c r="T319" s="845"/>
      <c r="U319" s="845"/>
      <c r="V319" s="845"/>
      <c r="W319" s="845"/>
      <c r="X319" s="845"/>
      <c r="Y319" s="845"/>
      <c r="Z319" s="845"/>
    </row>
    <row r="320" spans="1:26" ht="18.75" customHeight="1">
      <c r="A320" s="845"/>
      <c r="B320" s="845"/>
      <c r="C320" s="845"/>
      <c r="D320" s="845"/>
      <c r="E320" s="845"/>
      <c r="F320" s="845"/>
      <c r="G320" s="846"/>
      <c r="H320" s="845"/>
      <c r="I320" s="845"/>
      <c r="J320" s="845"/>
      <c r="K320" s="887"/>
      <c r="L320" s="887"/>
      <c r="M320" s="887"/>
      <c r="N320" s="887"/>
      <c r="O320" s="888"/>
      <c r="P320" s="889"/>
      <c r="Q320" s="845"/>
      <c r="R320" s="845"/>
      <c r="S320" s="845"/>
      <c r="T320" s="845"/>
      <c r="U320" s="845"/>
      <c r="V320" s="845"/>
      <c r="W320" s="845"/>
      <c r="X320" s="845"/>
      <c r="Y320" s="845"/>
      <c r="Z320" s="845"/>
    </row>
    <row r="321" spans="1:26" ht="18.75" customHeight="1">
      <c r="A321" s="845"/>
      <c r="B321" s="845"/>
      <c r="C321" s="845"/>
      <c r="D321" s="845"/>
      <c r="E321" s="845"/>
      <c r="F321" s="845"/>
      <c r="G321" s="846"/>
      <c r="H321" s="845"/>
      <c r="I321" s="845"/>
      <c r="J321" s="845"/>
      <c r="K321" s="887"/>
      <c r="L321" s="887"/>
      <c r="M321" s="887"/>
      <c r="N321" s="887"/>
      <c r="O321" s="888"/>
      <c r="P321" s="889"/>
      <c r="Q321" s="845"/>
      <c r="R321" s="845"/>
      <c r="S321" s="845"/>
      <c r="T321" s="845"/>
      <c r="U321" s="845"/>
      <c r="V321" s="845"/>
      <c r="W321" s="845"/>
      <c r="X321" s="845"/>
      <c r="Y321" s="845"/>
      <c r="Z321" s="845"/>
    </row>
    <row r="322" spans="1:26" ht="18.75" customHeight="1">
      <c r="A322" s="845"/>
      <c r="B322" s="845"/>
      <c r="C322" s="845"/>
      <c r="D322" s="845"/>
      <c r="E322" s="845"/>
      <c r="F322" s="845"/>
      <c r="G322" s="846"/>
      <c r="H322" s="845"/>
      <c r="I322" s="845"/>
      <c r="J322" s="845"/>
      <c r="K322" s="887"/>
      <c r="L322" s="887"/>
      <c r="M322" s="887"/>
      <c r="N322" s="887"/>
      <c r="O322" s="888"/>
      <c r="P322" s="889"/>
      <c r="Q322" s="845"/>
      <c r="R322" s="845"/>
      <c r="S322" s="845"/>
      <c r="T322" s="845"/>
      <c r="U322" s="845"/>
      <c r="V322" s="845"/>
      <c r="W322" s="845"/>
      <c r="X322" s="845"/>
      <c r="Y322" s="845"/>
      <c r="Z322" s="845"/>
    </row>
    <row r="323" spans="1:26" ht="18.75" customHeight="1">
      <c r="A323" s="845"/>
      <c r="B323" s="845"/>
      <c r="C323" s="845"/>
      <c r="D323" s="845"/>
      <c r="E323" s="845"/>
      <c r="F323" s="845"/>
      <c r="G323" s="846"/>
      <c r="H323" s="845"/>
      <c r="I323" s="845"/>
      <c r="J323" s="845"/>
      <c r="K323" s="887"/>
      <c r="L323" s="887"/>
      <c r="M323" s="887"/>
      <c r="N323" s="887"/>
      <c r="O323" s="888"/>
      <c r="P323" s="889"/>
      <c r="Q323" s="845"/>
      <c r="R323" s="845"/>
      <c r="S323" s="845"/>
      <c r="T323" s="845"/>
      <c r="U323" s="845"/>
      <c r="V323" s="845"/>
      <c r="W323" s="845"/>
      <c r="X323" s="845"/>
      <c r="Y323" s="845"/>
      <c r="Z323" s="845"/>
    </row>
    <row r="324" spans="1:26" ht="18.75" customHeight="1">
      <c r="A324" s="845"/>
      <c r="B324" s="845"/>
      <c r="C324" s="845"/>
      <c r="D324" s="845"/>
      <c r="E324" s="845"/>
      <c r="F324" s="845"/>
      <c r="G324" s="846"/>
      <c r="H324" s="845"/>
      <c r="I324" s="845"/>
      <c r="J324" s="845"/>
      <c r="K324" s="887"/>
      <c r="L324" s="887"/>
      <c r="M324" s="887"/>
      <c r="N324" s="887"/>
      <c r="O324" s="888"/>
      <c r="P324" s="889"/>
      <c r="Q324" s="845"/>
      <c r="R324" s="845"/>
      <c r="S324" s="845"/>
      <c r="T324" s="845"/>
      <c r="U324" s="845"/>
      <c r="V324" s="845"/>
      <c r="W324" s="845"/>
      <c r="X324" s="845"/>
      <c r="Y324" s="845"/>
      <c r="Z324" s="845"/>
    </row>
    <row r="325" spans="1:26" ht="18.75" customHeight="1">
      <c r="A325" s="845"/>
      <c r="B325" s="845"/>
      <c r="C325" s="845"/>
      <c r="D325" s="845"/>
      <c r="E325" s="845"/>
      <c r="F325" s="845"/>
      <c r="G325" s="846"/>
      <c r="H325" s="845"/>
      <c r="I325" s="845"/>
      <c r="J325" s="845"/>
      <c r="K325" s="887"/>
      <c r="L325" s="887"/>
      <c r="M325" s="887"/>
      <c r="N325" s="887"/>
      <c r="O325" s="888"/>
      <c r="P325" s="889"/>
      <c r="Q325" s="845"/>
      <c r="R325" s="845"/>
      <c r="S325" s="845"/>
      <c r="T325" s="845"/>
      <c r="U325" s="845"/>
      <c r="V325" s="845"/>
      <c r="W325" s="845"/>
      <c r="X325" s="845"/>
      <c r="Y325" s="845"/>
      <c r="Z325" s="845"/>
    </row>
    <row r="326" spans="1:26" ht="18.75" customHeight="1">
      <c r="A326" s="845"/>
      <c r="B326" s="845"/>
      <c r="C326" s="845"/>
      <c r="D326" s="845"/>
      <c r="E326" s="845"/>
      <c r="F326" s="845"/>
      <c r="G326" s="846"/>
      <c r="H326" s="845"/>
      <c r="I326" s="845"/>
      <c r="J326" s="845"/>
      <c r="K326" s="887"/>
      <c r="L326" s="887"/>
      <c r="M326" s="887"/>
      <c r="N326" s="887"/>
      <c r="O326" s="888"/>
      <c r="P326" s="889"/>
      <c r="Q326" s="845"/>
      <c r="R326" s="845"/>
      <c r="S326" s="845"/>
      <c r="T326" s="845"/>
      <c r="U326" s="845"/>
      <c r="V326" s="845"/>
      <c r="W326" s="845"/>
      <c r="X326" s="845"/>
      <c r="Y326" s="845"/>
      <c r="Z326" s="845"/>
    </row>
    <row r="327" spans="1:26" ht="18.75" customHeight="1">
      <c r="A327" s="845"/>
      <c r="B327" s="845"/>
      <c r="C327" s="845"/>
      <c r="D327" s="845"/>
      <c r="E327" s="845"/>
      <c r="F327" s="845"/>
      <c r="G327" s="846"/>
      <c r="H327" s="845"/>
      <c r="I327" s="845"/>
      <c r="J327" s="845"/>
      <c r="K327" s="887"/>
      <c r="L327" s="887"/>
      <c r="M327" s="887"/>
      <c r="N327" s="887"/>
      <c r="O327" s="888"/>
      <c r="P327" s="889"/>
      <c r="Q327" s="845"/>
      <c r="R327" s="845"/>
      <c r="S327" s="845"/>
      <c r="T327" s="845"/>
      <c r="U327" s="845"/>
      <c r="V327" s="845"/>
      <c r="W327" s="845"/>
      <c r="X327" s="845"/>
      <c r="Y327" s="845"/>
      <c r="Z327" s="845"/>
    </row>
    <row r="328" spans="1:26" ht="18.75" customHeight="1">
      <c r="A328" s="845"/>
      <c r="B328" s="845"/>
      <c r="C328" s="845"/>
      <c r="D328" s="845"/>
      <c r="E328" s="845"/>
      <c r="F328" s="845"/>
      <c r="G328" s="846"/>
      <c r="H328" s="845"/>
      <c r="I328" s="845"/>
      <c r="J328" s="845"/>
      <c r="K328" s="887"/>
      <c r="L328" s="887"/>
      <c r="M328" s="887"/>
      <c r="N328" s="887"/>
      <c r="O328" s="888"/>
      <c r="P328" s="889"/>
      <c r="Q328" s="845"/>
      <c r="R328" s="845"/>
      <c r="S328" s="845"/>
      <c r="T328" s="845"/>
      <c r="U328" s="845"/>
      <c r="V328" s="845"/>
      <c r="W328" s="845"/>
      <c r="X328" s="845"/>
      <c r="Y328" s="845"/>
      <c r="Z328" s="845"/>
    </row>
    <row r="329" spans="1:26" ht="18.75" customHeight="1">
      <c r="A329" s="845"/>
      <c r="B329" s="845"/>
      <c r="C329" s="845"/>
      <c r="D329" s="845"/>
      <c r="E329" s="845"/>
      <c r="F329" s="845"/>
      <c r="G329" s="846"/>
      <c r="H329" s="845"/>
      <c r="I329" s="845"/>
      <c r="J329" s="845"/>
      <c r="K329" s="887"/>
      <c r="L329" s="887"/>
      <c r="M329" s="887"/>
      <c r="N329" s="887"/>
      <c r="O329" s="888"/>
      <c r="P329" s="889"/>
      <c r="Q329" s="845"/>
      <c r="R329" s="845"/>
      <c r="S329" s="845"/>
      <c r="T329" s="845"/>
      <c r="U329" s="845"/>
      <c r="V329" s="845"/>
      <c r="W329" s="845"/>
      <c r="X329" s="845"/>
      <c r="Y329" s="845"/>
      <c r="Z329" s="845"/>
    </row>
    <row r="330" spans="1:26" ht="18.75" customHeight="1">
      <c r="A330" s="845"/>
      <c r="B330" s="845"/>
      <c r="C330" s="845"/>
      <c r="D330" s="845"/>
      <c r="E330" s="845"/>
      <c r="F330" s="845"/>
      <c r="G330" s="846"/>
      <c r="H330" s="845"/>
      <c r="I330" s="845"/>
      <c r="J330" s="845"/>
      <c r="K330" s="887"/>
      <c r="L330" s="887"/>
      <c r="M330" s="887"/>
      <c r="N330" s="887"/>
      <c r="O330" s="888"/>
      <c r="P330" s="889"/>
      <c r="Q330" s="845"/>
      <c r="R330" s="845"/>
      <c r="S330" s="845"/>
      <c r="T330" s="845"/>
      <c r="U330" s="845"/>
      <c r="V330" s="845"/>
      <c r="W330" s="845"/>
      <c r="X330" s="845"/>
      <c r="Y330" s="845"/>
      <c r="Z330" s="845"/>
    </row>
    <row r="331" spans="1:26" ht="18.75" customHeight="1">
      <c r="A331" s="845"/>
      <c r="B331" s="845"/>
      <c r="C331" s="845"/>
      <c r="D331" s="845"/>
      <c r="E331" s="845"/>
      <c r="F331" s="845"/>
      <c r="G331" s="846"/>
      <c r="H331" s="845"/>
      <c r="I331" s="845"/>
      <c r="J331" s="845"/>
      <c r="K331" s="887"/>
      <c r="L331" s="887"/>
      <c r="M331" s="887"/>
      <c r="N331" s="887"/>
      <c r="O331" s="888"/>
      <c r="P331" s="889"/>
      <c r="Q331" s="845"/>
      <c r="R331" s="845"/>
      <c r="S331" s="845"/>
      <c r="T331" s="845"/>
      <c r="U331" s="845"/>
      <c r="V331" s="845"/>
      <c r="W331" s="845"/>
      <c r="X331" s="845"/>
      <c r="Y331" s="845"/>
      <c r="Z331" s="845"/>
    </row>
    <row r="332" spans="1:26" ht="18.75" customHeight="1">
      <c r="A332" s="845"/>
      <c r="B332" s="845"/>
      <c r="C332" s="845"/>
      <c r="D332" s="845"/>
      <c r="E332" s="845"/>
      <c r="F332" s="845"/>
      <c r="G332" s="846"/>
      <c r="H332" s="845"/>
      <c r="I332" s="845"/>
      <c r="J332" s="845"/>
      <c r="K332" s="887"/>
      <c r="L332" s="887"/>
      <c r="M332" s="887"/>
      <c r="N332" s="887"/>
      <c r="O332" s="888"/>
      <c r="P332" s="889"/>
      <c r="Q332" s="845"/>
      <c r="R332" s="845"/>
      <c r="S332" s="845"/>
      <c r="T332" s="845"/>
      <c r="U332" s="845"/>
      <c r="V332" s="845"/>
      <c r="W332" s="845"/>
      <c r="X332" s="845"/>
      <c r="Y332" s="845"/>
      <c r="Z332" s="845"/>
    </row>
    <row r="333" spans="1:26" ht="18.75" customHeight="1">
      <c r="A333" s="845"/>
      <c r="B333" s="845"/>
      <c r="C333" s="845"/>
      <c r="D333" s="845"/>
      <c r="E333" s="845"/>
      <c r="F333" s="845"/>
      <c r="G333" s="846"/>
      <c r="H333" s="845"/>
      <c r="I333" s="845"/>
      <c r="J333" s="845"/>
      <c r="K333" s="887"/>
      <c r="L333" s="887"/>
      <c r="M333" s="887"/>
      <c r="N333" s="887"/>
      <c r="O333" s="888"/>
      <c r="P333" s="889"/>
      <c r="Q333" s="845"/>
      <c r="R333" s="845"/>
      <c r="S333" s="845"/>
      <c r="T333" s="845"/>
      <c r="U333" s="845"/>
      <c r="V333" s="845"/>
      <c r="W333" s="845"/>
      <c r="X333" s="845"/>
      <c r="Y333" s="845"/>
      <c r="Z333" s="845"/>
    </row>
    <row r="334" spans="1:26" ht="18.75" customHeight="1">
      <c r="A334" s="845"/>
      <c r="B334" s="845"/>
      <c r="C334" s="845"/>
      <c r="D334" s="845"/>
      <c r="E334" s="845"/>
      <c r="F334" s="845"/>
      <c r="G334" s="846"/>
      <c r="H334" s="845"/>
      <c r="I334" s="845"/>
      <c r="J334" s="845"/>
      <c r="K334" s="887"/>
      <c r="L334" s="887"/>
      <c r="M334" s="887"/>
      <c r="N334" s="887"/>
      <c r="O334" s="888"/>
      <c r="P334" s="889"/>
      <c r="Q334" s="845"/>
      <c r="R334" s="845"/>
      <c r="S334" s="845"/>
      <c r="T334" s="845"/>
      <c r="U334" s="845"/>
      <c r="V334" s="845"/>
      <c r="W334" s="845"/>
      <c r="X334" s="845"/>
      <c r="Y334" s="845"/>
      <c r="Z334" s="845"/>
    </row>
    <row r="335" spans="1:26" ht="18.75" customHeight="1">
      <c r="A335" s="845"/>
      <c r="B335" s="845"/>
      <c r="C335" s="845"/>
      <c r="D335" s="845"/>
      <c r="E335" s="845"/>
      <c r="F335" s="845"/>
      <c r="G335" s="846"/>
      <c r="H335" s="845"/>
      <c r="I335" s="845"/>
      <c r="J335" s="845"/>
      <c r="K335" s="887"/>
      <c r="L335" s="887"/>
      <c r="M335" s="887"/>
      <c r="N335" s="887"/>
      <c r="O335" s="888"/>
      <c r="P335" s="889"/>
      <c r="Q335" s="845"/>
      <c r="R335" s="845"/>
      <c r="S335" s="845"/>
      <c r="T335" s="845"/>
      <c r="U335" s="845"/>
      <c r="V335" s="845"/>
      <c r="W335" s="845"/>
      <c r="X335" s="845"/>
      <c r="Y335" s="845"/>
      <c r="Z335" s="845"/>
    </row>
    <row r="336" spans="1:26" ht="18.75" customHeight="1">
      <c r="A336" s="845"/>
      <c r="B336" s="845"/>
      <c r="C336" s="845"/>
      <c r="D336" s="845"/>
      <c r="E336" s="845"/>
      <c r="F336" s="845"/>
      <c r="G336" s="846"/>
      <c r="H336" s="845"/>
      <c r="I336" s="845"/>
      <c r="J336" s="845"/>
      <c r="K336" s="887"/>
      <c r="L336" s="887"/>
      <c r="M336" s="887"/>
      <c r="N336" s="887"/>
      <c r="O336" s="888"/>
      <c r="P336" s="889"/>
      <c r="Q336" s="845"/>
      <c r="R336" s="845"/>
      <c r="S336" s="845"/>
      <c r="T336" s="845"/>
      <c r="U336" s="845"/>
      <c r="V336" s="845"/>
      <c r="W336" s="845"/>
      <c r="X336" s="845"/>
      <c r="Y336" s="845"/>
      <c r="Z336" s="845"/>
    </row>
    <row r="337" spans="1:26" ht="18.75" customHeight="1">
      <c r="A337" s="845"/>
      <c r="B337" s="845"/>
      <c r="C337" s="845"/>
      <c r="D337" s="845"/>
      <c r="E337" s="845"/>
      <c r="F337" s="845"/>
      <c r="G337" s="846"/>
      <c r="H337" s="845"/>
      <c r="I337" s="845"/>
      <c r="J337" s="845"/>
      <c r="K337" s="887"/>
      <c r="L337" s="887"/>
      <c r="M337" s="887"/>
      <c r="N337" s="887"/>
      <c r="O337" s="888"/>
      <c r="P337" s="889"/>
      <c r="Q337" s="845"/>
      <c r="R337" s="845"/>
      <c r="S337" s="845"/>
      <c r="T337" s="845"/>
      <c r="U337" s="845"/>
      <c r="V337" s="845"/>
      <c r="W337" s="845"/>
      <c r="X337" s="845"/>
      <c r="Y337" s="845"/>
      <c r="Z337" s="845"/>
    </row>
    <row r="338" spans="1:26" ht="18.75" customHeight="1">
      <c r="A338" s="845"/>
      <c r="B338" s="845"/>
      <c r="C338" s="845"/>
      <c r="D338" s="845"/>
      <c r="E338" s="845"/>
      <c r="F338" s="845"/>
      <c r="G338" s="846"/>
      <c r="H338" s="845"/>
      <c r="I338" s="845"/>
      <c r="J338" s="845"/>
      <c r="K338" s="887"/>
      <c r="L338" s="887"/>
      <c r="M338" s="887"/>
      <c r="N338" s="887"/>
      <c r="O338" s="888"/>
      <c r="P338" s="889"/>
      <c r="Q338" s="845"/>
      <c r="R338" s="845"/>
      <c r="S338" s="845"/>
      <c r="T338" s="845"/>
      <c r="U338" s="845"/>
      <c r="V338" s="845"/>
      <c r="W338" s="845"/>
      <c r="X338" s="845"/>
      <c r="Y338" s="845"/>
      <c r="Z338" s="845"/>
    </row>
    <row r="339" spans="1:26" ht="18.75" customHeight="1">
      <c r="A339" s="845"/>
      <c r="B339" s="845"/>
      <c r="C339" s="845"/>
      <c r="D339" s="845"/>
      <c r="E339" s="845"/>
      <c r="F339" s="845"/>
      <c r="G339" s="846"/>
      <c r="H339" s="845"/>
      <c r="I339" s="845"/>
      <c r="J339" s="845"/>
      <c r="K339" s="887"/>
      <c r="L339" s="887"/>
      <c r="M339" s="887"/>
      <c r="N339" s="887"/>
      <c r="O339" s="888"/>
      <c r="P339" s="889"/>
      <c r="Q339" s="845"/>
      <c r="R339" s="845"/>
      <c r="S339" s="845"/>
      <c r="T339" s="845"/>
      <c r="U339" s="845"/>
      <c r="V339" s="845"/>
      <c r="W339" s="845"/>
      <c r="X339" s="845"/>
      <c r="Y339" s="845"/>
      <c r="Z339" s="845"/>
    </row>
    <row r="340" spans="1:26" ht="18.75" customHeight="1">
      <c r="A340" s="845"/>
      <c r="B340" s="845"/>
      <c r="C340" s="845"/>
      <c r="D340" s="845"/>
      <c r="E340" s="845"/>
      <c r="F340" s="845"/>
      <c r="G340" s="846"/>
      <c r="H340" s="845"/>
      <c r="I340" s="845"/>
      <c r="J340" s="845"/>
      <c r="K340" s="887"/>
      <c r="L340" s="887"/>
      <c r="M340" s="887"/>
      <c r="N340" s="887"/>
      <c r="O340" s="888"/>
      <c r="P340" s="889"/>
      <c r="Q340" s="845"/>
      <c r="R340" s="845"/>
      <c r="S340" s="845"/>
      <c r="T340" s="845"/>
      <c r="U340" s="845"/>
      <c r="V340" s="845"/>
      <c r="W340" s="845"/>
      <c r="X340" s="845"/>
      <c r="Y340" s="845"/>
      <c r="Z340" s="845"/>
    </row>
    <row r="341" spans="1:26" ht="18.75" customHeight="1">
      <c r="A341" s="845"/>
      <c r="B341" s="845"/>
      <c r="C341" s="845"/>
      <c r="D341" s="845"/>
      <c r="E341" s="845"/>
      <c r="F341" s="845"/>
      <c r="G341" s="846"/>
      <c r="H341" s="845"/>
      <c r="I341" s="845"/>
      <c r="J341" s="845"/>
      <c r="K341" s="887"/>
      <c r="L341" s="887"/>
      <c r="M341" s="887"/>
      <c r="N341" s="887"/>
      <c r="O341" s="888"/>
      <c r="P341" s="889"/>
      <c r="Q341" s="845"/>
      <c r="R341" s="845"/>
      <c r="S341" s="845"/>
      <c r="T341" s="845"/>
      <c r="U341" s="845"/>
      <c r="V341" s="845"/>
      <c r="W341" s="845"/>
      <c r="X341" s="845"/>
      <c r="Y341" s="845"/>
      <c r="Z341" s="845"/>
    </row>
    <row r="342" spans="1:26" ht="18.75" customHeight="1">
      <c r="A342" s="845"/>
      <c r="B342" s="845"/>
      <c r="C342" s="845"/>
      <c r="D342" s="845"/>
      <c r="E342" s="845"/>
      <c r="F342" s="845"/>
      <c r="G342" s="846"/>
      <c r="H342" s="845"/>
      <c r="I342" s="845"/>
      <c r="J342" s="845"/>
      <c r="K342" s="887"/>
      <c r="L342" s="887"/>
      <c r="M342" s="887"/>
      <c r="N342" s="887"/>
      <c r="O342" s="888"/>
      <c r="P342" s="889"/>
      <c r="Q342" s="845"/>
      <c r="R342" s="845"/>
      <c r="S342" s="845"/>
      <c r="T342" s="845"/>
      <c r="U342" s="845"/>
      <c r="V342" s="845"/>
      <c r="W342" s="845"/>
      <c r="X342" s="845"/>
      <c r="Y342" s="845"/>
      <c r="Z342" s="845"/>
    </row>
    <row r="343" spans="1:26" ht="18.75" customHeight="1">
      <c r="A343" s="845"/>
      <c r="B343" s="845"/>
      <c r="C343" s="845"/>
      <c r="D343" s="845"/>
      <c r="E343" s="845"/>
      <c r="F343" s="845"/>
      <c r="G343" s="846"/>
      <c r="H343" s="845"/>
      <c r="I343" s="845"/>
      <c r="J343" s="845"/>
      <c r="K343" s="887"/>
      <c r="L343" s="887"/>
      <c r="M343" s="887"/>
      <c r="N343" s="887"/>
      <c r="O343" s="888"/>
      <c r="P343" s="889"/>
      <c r="Q343" s="845"/>
      <c r="R343" s="845"/>
      <c r="S343" s="845"/>
      <c r="T343" s="845"/>
      <c r="U343" s="845"/>
      <c r="V343" s="845"/>
      <c r="W343" s="845"/>
      <c r="X343" s="845"/>
      <c r="Y343" s="845"/>
      <c r="Z343" s="845"/>
    </row>
    <row r="344" spans="1:26" ht="18.75" customHeight="1">
      <c r="A344" s="845"/>
      <c r="B344" s="845"/>
      <c r="C344" s="845"/>
      <c r="D344" s="845"/>
      <c r="E344" s="845"/>
      <c r="F344" s="845"/>
      <c r="G344" s="846"/>
      <c r="H344" s="845"/>
      <c r="I344" s="845"/>
      <c r="J344" s="845"/>
      <c r="K344" s="887"/>
      <c r="L344" s="887"/>
      <c r="M344" s="887"/>
      <c r="N344" s="887"/>
      <c r="O344" s="888"/>
      <c r="P344" s="889"/>
      <c r="Q344" s="845"/>
      <c r="R344" s="845"/>
      <c r="S344" s="845"/>
      <c r="T344" s="845"/>
      <c r="U344" s="845"/>
      <c r="V344" s="845"/>
      <c r="W344" s="845"/>
      <c r="X344" s="845"/>
      <c r="Y344" s="845"/>
      <c r="Z344" s="845"/>
    </row>
    <row r="345" spans="1:26" ht="18.75" customHeight="1">
      <c r="A345" s="845"/>
      <c r="B345" s="845"/>
      <c r="C345" s="845"/>
      <c r="D345" s="845"/>
      <c r="E345" s="845"/>
      <c r="F345" s="845"/>
      <c r="G345" s="846"/>
      <c r="H345" s="845"/>
      <c r="I345" s="845"/>
      <c r="J345" s="845"/>
      <c r="K345" s="887"/>
      <c r="L345" s="887"/>
      <c r="M345" s="887"/>
      <c r="N345" s="887"/>
      <c r="O345" s="888"/>
      <c r="P345" s="889"/>
      <c r="Q345" s="845"/>
      <c r="R345" s="845"/>
      <c r="S345" s="845"/>
      <c r="T345" s="845"/>
      <c r="U345" s="845"/>
      <c r="V345" s="845"/>
      <c r="W345" s="845"/>
      <c r="X345" s="845"/>
      <c r="Y345" s="845"/>
      <c r="Z345" s="845"/>
    </row>
    <row r="346" spans="1:26" ht="18.75" customHeight="1">
      <c r="A346" s="845"/>
      <c r="B346" s="845"/>
      <c r="C346" s="845"/>
      <c r="D346" s="845"/>
      <c r="E346" s="845"/>
      <c r="F346" s="845"/>
      <c r="G346" s="846"/>
      <c r="H346" s="845"/>
      <c r="I346" s="845"/>
      <c r="J346" s="845"/>
      <c r="K346" s="887"/>
      <c r="L346" s="887"/>
      <c r="M346" s="887"/>
      <c r="N346" s="887"/>
      <c r="O346" s="888"/>
      <c r="P346" s="889"/>
      <c r="Q346" s="845"/>
      <c r="R346" s="845"/>
      <c r="S346" s="845"/>
      <c r="T346" s="845"/>
      <c r="U346" s="845"/>
      <c r="V346" s="845"/>
      <c r="W346" s="845"/>
      <c r="X346" s="845"/>
      <c r="Y346" s="845"/>
      <c r="Z346" s="845"/>
    </row>
    <row r="347" spans="1:26" ht="18.75" customHeight="1">
      <c r="A347" s="845"/>
      <c r="B347" s="845"/>
      <c r="C347" s="845"/>
      <c r="D347" s="845"/>
      <c r="E347" s="845"/>
      <c r="F347" s="845"/>
      <c r="G347" s="846"/>
      <c r="H347" s="845"/>
      <c r="I347" s="845"/>
      <c r="J347" s="845"/>
      <c r="K347" s="887"/>
      <c r="L347" s="887"/>
      <c r="M347" s="887"/>
      <c r="N347" s="887"/>
      <c r="O347" s="888"/>
      <c r="P347" s="889"/>
      <c r="Q347" s="845"/>
      <c r="R347" s="845"/>
      <c r="S347" s="845"/>
      <c r="T347" s="845"/>
      <c r="U347" s="845"/>
      <c r="V347" s="845"/>
      <c r="W347" s="845"/>
      <c r="X347" s="845"/>
      <c r="Y347" s="845"/>
      <c r="Z347" s="845"/>
    </row>
    <row r="348" spans="1:26" ht="18.75" customHeight="1">
      <c r="A348" s="845"/>
      <c r="B348" s="845"/>
      <c r="C348" s="845"/>
      <c r="D348" s="845"/>
      <c r="E348" s="845"/>
      <c r="F348" s="845"/>
      <c r="G348" s="846"/>
      <c r="H348" s="845"/>
      <c r="I348" s="845"/>
      <c r="J348" s="845"/>
      <c r="K348" s="887"/>
      <c r="L348" s="887"/>
      <c r="M348" s="887"/>
      <c r="N348" s="887"/>
      <c r="O348" s="888"/>
      <c r="P348" s="889"/>
      <c r="Q348" s="845"/>
      <c r="R348" s="845"/>
      <c r="S348" s="845"/>
      <c r="T348" s="845"/>
      <c r="U348" s="845"/>
      <c r="V348" s="845"/>
      <c r="W348" s="845"/>
      <c r="X348" s="845"/>
      <c r="Y348" s="845"/>
      <c r="Z348" s="845"/>
    </row>
    <row r="349" spans="1:26" ht="18.75" customHeight="1">
      <c r="A349" s="845"/>
      <c r="B349" s="845"/>
      <c r="C349" s="845"/>
      <c r="D349" s="845"/>
      <c r="E349" s="845"/>
      <c r="F349" s="845"/>
      <c r="G349" s="846"/>
      <c r="H349" s="845"/>
      <c r="I349" s="845"/>
      <c r="J349" s="845"/>
      <c r="K349" s="887"/>
      <c r="L349" s="887"/>
      <c r="M349" s="887"/>
      <c r="N349" s="887"/>
      <c r="O349" s="888"/>
      <c r="P349" s="889"/>
      <c r="Q349" s="845"/>
      <c r="R349" s="845"/>
      <c r="S349" s="845"/>
      <c r="T349" s="845"/>
      <c r="U349" s="845"/>
      <c r="V349" s="845"/>
      <c r="W349" s="845"/>
      <c r="X349" s="845"/>
      <c r="Y349" s="845"/>
      <c r="Z349" s="845"/>
    </row>
    <row r="350" spans="1:26" ht="18.75" customHeight="1">
      <c r="A350" s="845"/>
      <c r="B350" s="845"/>
      <c r="C350" s="845"/>
      <c r="D350" s="845"/>
      <c r="E350" s="845"/>
      <c r="F350" s="845"/>
      <c r="G350" s="846"/>
      <c r="H350" s="845"/>
      <c r="I350" s="845"/>
      <c r="J350" s="845"/>
      <c r="K350" s="887"/>
      <c r="L350" s="887"/>
      <c r="M350" s="887"/>
      <c r="N350" s="887"/>
      <c r="O350" s="888"/>
      <c r="P350" s="889"/>
      <c r="Q350" s="845"/>
      <c r="R350" s="845"/>
      <c r="S350" s="845"/>
      <c r="T350" s="845"/>
      <c r="U350" s="845"/>
      <c r="V350" s="845"/>
      <c r="W350" s="845"/>
      <c r="X350" s="845"/>
      <c r="Y350" s="845"/>
      <c r="Z350" s="845"/>
    </row>
    <row r="351" spans="1:26" ht="18.75" customHeight="1">
      <c r="A351" s="845"/>
      <c r="B351" s="845"/>
      <c r="C351" s="845"/>
      <c r="D351" s="845"/>
      <c r="E351" s="845"/>
      <c r="F351" s="845"/>
      <c r="G351" s="846"/>
      <c r="H351" s="845"/>
      <c r="I351" s="845"/>
      <c r="J351" s="845"/>
      <c r="K351" s="887"/>
      <c r="L351" s="887"/>
      <c r="M351" s="887"/>
      <c r="N351" s="887"/>
      <c r="O351" s="888"/>
      <c r="P351" s="889"/>
      <c r="Q351" s="845"/>
      <c r="R351" s="845"/>
      <c r="S351" s="845"/>
      <c r="T351" s="845"/>
      <c r="U351" s="845"/>
      <c r="V351" s="845"/>
      <c r="W351" s="845"/>
      <c r="X351" s="845"/>
      <c r="Y351" s="845"/>
      <c r="Z351" s="845"/>
    </row>
    <row r="352" spans="1:26" ht="18.75" customHeight="1">
      <c r="A352" s="845"/>
      <c r="B352" s="845"/>
      <c r="C352" s="845"/>
      <c r="D352" s="845"/>
      <c r="E352" s="845"/>
      <c r="F352" s="845"/>
      <c r="G352" s="846"/>
      <c r="H352" s="845"/>
      <c r="I352" s="845"/>
      <c r="J352" s="845"/>
      <c r="K352" s="887"/>
      <c r="L352" s="887"/>
      <c r="M352" s="887"/>
      <c r="N352" s="887"/>
      <c r="O352" s="888"/>
      <c r="P352" s="889"/>
      <c r="Q352" s="845"/>
      <c r="R352" s="845"/>
      <c r="S352" s="845"/>
      <c r="T352" s="845"/>
      <c r="U352" s="845"/>
      <c r="V352" s="845"/>
      <c r="W352" s="845"/>
      <c r="X352" s="845"/>
      <c r="Y352" s="845"/>
      <c r="Z352" s="845"/>
    </row>
    <row r="353" spans="1:26" ht="18.75" customHeight="1">
      <c r="A353" s="845"/>
      <c r="B353" s="845"/>
      <c r="C353" s="845"/>
      <c r="D353" s="845"/>
      <c r="E353" s="845"/>
      <c r="F353" s="845"/>
      <c r="G353" s="846"/>
      <c r="H353" s="845"/>
      <c r="I353" s="845"/>
      <c r="J353" s="845"/>
      <c r="K353" s="887"/>
      <c r="L353" s="887"/>
      <c r="M353" s="887"/>
      <c r="N353" s="887"/>
      <c r="O353" s="888"/>
      <c r="P353" s="889"/>
      <c r="Q353" s="845"/>
      <c r="R353" s="845"/>
      <c r="S353" s="845"/>
      <c r="T353" s="845"/>
      <c r="U353" s="845"/>
      <c r="V353" s="845"/>
      <c r="W353" s="845"/>
      <c r="X353" s="845"/>
      <c r="Y353" s="845"/>
      <c r="Z353" s="845"/>
    </row>
    <row r="354" spans="1:26" ht="18.75" customHeight="1">
      <c r="A354" s="845"/>
      <c r="B354" s="845"/>
      <c r="C354" s="845"/>
      <c r="D354" s="845"/>
      <c r="E354" s="845"/>
      <c r="F354" s="845"/>
      <c r="G354" s="846"/>
      <c r="H354" s="845"/>
      <c r="I354" s="845"/>
      <c r="J354" s="845"/>
      <c r="K354" s="887"/>
      <c r="L354" s="887"/>
      <c r="M354" s="887"/>
      <c r="N354" s="887"/>
      <c r="O354" s="888"/>
      <c r="P354" s="889"/>
      <c r="Q354" s="845"/>
      <c r="R354" s="845"/>
      <c r="S354" s="845"/>
      <c r="T354" s="845"/>
      <c r="U354" s="845"/>
      <c r="V354" s="845"/>
      <c r="W354" s="845"/>
      <c r="X354" s="845"/>
      <c r="Y354" s="845"/>
      <c r="Z354" s="845"/>
    </row>
    <row r="355" spans="1:26" ht="18.75" customHeight="1">
      <c r="A355" s="845"/>
      <c r="B355" s="845"/>
      <c r="C355" s="845"/>
      <c r="D355" s="845"/>
      <c r="E355" s="845"/>
      <c r="F355" s="845"/>
      <c r="G355" s="846"/>
      <c r="H355" s="845"/>
      <c r="I355" s="845"/>
      <c r="J355" s="845"/>
      <c r="K355" s="887"/>
      <c r="L355" s="887"/>
      <c r="M355" s="887"/>
      <c r="N355" s="887"/>
      <c r="O355" s="888"/>
      <c r="P355" s="889"/>
      <c r="Q355" s="845"/>
      <c r="R355" s="845"/>
      <c r="S355" s="845"/>
      <c r="T355" s="845"/>
      <c r="U355" s="845"/>
      <c r="V355" s="845"/>
      <c r="W355" s="845"/>
      <c r="X355" s="845"/>
      <c r="Y355" s="845"/>
      <c r="Z355" s="845"/>
    </row>
    <row r="356" spans="1:26" ht="18.75" customHeight="1">
      <c r="A356" s="845"/>
      <c r="B356" s="845"/>
      <c r="C356" s="845"/>
      <c r="D356" s="845"/>
      <c r="E356" s="845"/>
      <c r="F356" s="845"/>
      <c r="G356" s="846"/>
      <c r="H356" s="845"/>
      <c r="I356" s="845"/>
      <c r="J356" s="845"/>
      <c r="K356" s="887"/>
      <c r="L356" s="887"/>
      <c r="M356" s="887"/>
      <c r="N356" s="887"/>
      <c r="O356" s="888"/>
      <c r="P356" s="889"/>
      <c r="Q356" s="845"/>
      <c r="R356" s="845"/>
      <c r="S356" s="845"/>
      <c r="T356" s="845"/>
      <c r="U356" s="845"/>
      <c r="V356" s="845"/>
      <c r="W356" s="845"/>
      <c r="X356" s="845"/>
      <c r="Y356" s="845"/>
      <c r="Z356" s="845"/>
    </row>
    <row r="357" spans="1:26" ht="18.75" customHeight="1">
      <c r="A357" s="845"/>
      <c r="B357" s="845"/>
      <c r="C357" s="845"/>
      <c r="D357" s="845"/>
      <c r="E357" s="845"/>
      <c r="F357" s="845"/>
      <c r="G357" s="846"/>
      <c r="H357" s="845"/>
      <c r="I357" s="845"/>
      <c r="J357" s="845"/>
      <c r="K357" s="887"/>
      <c r="L357" s="887"/>
      <c r="M357" s="887"/>
      <c r="N357" s="887"/>
      <c r="O357" s="888"/>
      <c r="P357" s="889"/>
      <c r="Q357" s="845"/>
      <c r="R357" s="845"/>
      <c r="S357" s="845"/>
      <c r="T357" s="845"/>
      <c r="U357" s="845"/>
      <c r="V357" s="845"/>
      <c r="W357" s="845"/>
      <c r="X357" s="845"/>
      <c r="Y357" s="845"/>
      <c r="Z357" s="845"/>
    </row>
    <row r="358" spans="1:26" ht="18.75" customHeight="1">
      <c r="A358" s="845"/>
      <c r="B358" s="845"/>
      <c r="C358" s="845"/>
      <c r="D358" s="845"/>
      <c r="E358" s="845"/>
      <c r="F358" s="845"/>
      <c r="G358" s="846"/>
      <c r="H358" s="845"/>
      <c r="I358" s="845"/>
      <c r="J358" s="845"/>
      <c r="K358" s="887"/>
      <c r="L358" s="887"/>
      <c r="M358" s="887"/>
      <c r="N358" s="887"/>
      <c r="O358" s="888"/>
      <c r="P358" s="889"/>
      <c r="Q358" s="845"/>
      <c r="R358" s="845"/>
      <c r="S358" s="845"/>
      <c r="T358" s="845"/>
      <c r="U358" s="845"/>
      <c r="V358" s="845"/>
      <c r="W358" s="845"/>
      <c r="X358" s="845"/>
      <c r="Y358" s="845"/>
      <c r="Z358" s="845"/>
    </row>
    <row r="359" spans="1:26" ht="18.75" customHeight="1">
      <c r="A359" s="845"/>
      <c r="B359" s="845"/>
      <c r="C359" s="845"/>
      <c r="D359" s="845"/>
      <c r="E359" s="845"/>
      <c r="F359" s="845"/>
      <c r="G359" s="846"/>
      <c r="H359" s="845"/>
      <c r="I359" s="845"/>
      <c r="J359" s="845"/>
      <c r="K359" s="887"/>
      <c r="L359" s="887"/>
      <c r="M359" s="887"/>
      <c r="N359" s="887"/>
      <c r="O359" s="888"/>
      <c r="P359" s="889"/>
      <c r="Q359" s="845"/>
      <c r="R359" s="845"/>
      <c r="S359" s="845"/>
      <c r="T359" s="845"/>
      <c r="U359" s="845"/>
      <c r="V359" s="845"/>
      <c r="W359" s="845"/>
      <c r="X359" s="845"/>
      <c r="Y359" s="845"/>
      <c r="Z359" s="845"/>
    </row>
    <row r="360" spans="1:26" ht="18.75" customHeight="1">
      <c r="A360" s="845"/>
      <c r="B360" s="845"/>
      <c r="C360" s="845"/>
      <c r="D360" s="845"/>
      <c r="E360" s="845"/>
      <c r="F360" s="845"/>
      <c r="G360" s="846"/>
      <c r="H360" s="845"/>
      <c r="I360" s="845"/>
      <c r="J360" s="845"/>
      <c r="K360" s="887"/>
      <c r="L360" s="887"/>
      <c r="M360" s="887"/>
      <c r="N360" s="887"/>
      <c r="O360" s="888"/>
      <c r="P360" s="889"/>
      <c r="Q360" s="845"/>
      <c r="R360" s="845"/>
      <c r="S360" s="845"/>
      <c r="T360" s="845"/>
      <c r="U360" s="845"/>
      <c r="V360" s="845"/>
      <c r="W360" s="845"/>
      <c r="X360" s="845"/>
      <c r="Y360" s="845"/>
      <c r="Z360" s="845"/>
    </row>
    <row r="361" spans="1:26" ht="18.75" customHeight="1">
      <c r="A361" s="845"/>
      <c r="B361" s="845"/>
      <c r="C361" s="845"/>
      <c r="D361" s="845"/>
      <c r="E361" s="845"/>
      <c r="F361" s="845"/>
      <c r="G361" s="846"/>
      <c r="H361" s="845"/>
      <c r="I361" s="845"/>
      <c r="J361" s="845"/>
      <c r="K361" s="887"/>
      <c r="L361" s="887"/>
      <c r="M361" s="887"/>
      <c r="N361" s="887"/>
      <c r="O361" s="888"/>
      <c r="P361" s="889"/>
      <c r="Q361" s="845"/>
      <c r="R361" s="845"/>
      <c r="S361" s="845"/>
      <c r="T361" s="845"/>
      <c r="U361" s="845"/>
      <c r="V361" s="845"/>
      <c r="W361" s="845"/>
      <c r="X361" s="845"/>
      <c r="Y361" s="845"/>
      <c r="Z361" s="845"/>
    </row>
    <row r="362" spans="1:26" ht="18.75" customHeight="1">
      <c r="A362" s="845"/>
      <c r="B362" s="845"/>
      <c r="C362" s="845"/>
      <c r="D362" s="845"/>
      <c r="E362" s="845"/>
      <c r="F362" s="845"/>
      <c r="G362" s="846"/>
      <c r="H362" s="845"/>
      <c r="I362" s="845"/>
      <c r="J362" s="845"/>
      <c r="K362" s="887"/>
      <c r="L362" s="887"/>
      <c r="M362" s="887"/>
      <c r="N362" s="887"/>
      <c r="O362" s="888"/>
      <c r="P362" s="889"/>
      <c r="Q362" s="845"/>
      <c r="R362" s="845"/>
      <c r="S362" s="845"/>
      <c r="T362" s="845"/>
      <c r="U362" s="845"/>
      <c r="V362" s="845"/>
      <c r="W362" s="845"/>
      <c r="X362" s="845"/>
      <c r="Y362" s="845"/>
      <c r="Z362" s="845"/>
    </row>
    <row r="363" spans="1:26" ht="18.75" customHeight="1">
      <c r="A363" s="845"/>
      <c r="B363" s="845"/>
      <c r="C363" s="845"/>
      <c r="D363" s="845"/>
      <c r="E363" s="845"/>
      <c r="F363" s="845"/>
      <c r="G363" s="846"/>
      <c r="H363" s="845"/>
      <c r="I363" s="845"/>
      <c r="J363" s="845"/>
      <c r="K363" s="887"/>
      <c r="L363" s="887"/>
      <c r="M363" s="887"/>
      <c r="N363" s="887"/>
      <c r="O363" s="888"/>
      <c r="P363" s="889"/>
      <c r="Q363" s="845"/>
      <c r="R363" s="845"/>
      <c r="S363" s="845"/>
      <c r="T363" s="845"/>
      <c r="U363" s="845"/>
      <c r="V363" s="845"/>
      <c r="W363" s="845"/>
      <c r="X363" s="845"/>
      <c r="Y363" s="845"/>
      <c r="Z363" s="845"/>
    </row>
    <row r="364" spans="1:26" ht="18.75" customHeight="1">
      <c r="A364" s="845"/>
      <c r="B364" s="845"/>
      <c r="C364" s="845"/>
      <c r="D364" s="845"/>
      <c r="E364" s="845"/>
      <c r="F364" s="845"/>
      <c r="G364" s="846"/>
      <c r="H364" s="845"/>
      <c r="I364" s="845"/>
      <c r="J364" s="845"/>
      <c r="K364" s="887"/>
      <c r="L364" s="887"/>
      <c r="M364" s="887"/>
      <c r="N364" s="887"/>
      <c r="O364" s="888"/>
      <c r="P364" s="889"/>
      <c r="Q364" s="845"/>
      <c r="R364" s="845"/>
      <c r="S364" s="845"/>
      <c r="T364" s="845"/>
      <c r="U364" s="845"/>
      <c r="V364" s="845"/>
      <c r="W364" s="845"/>
      <c r="X364" s="845"/>
      <c r="Y364" s="845"/>
      <c r="Z364" s="845"/>
    </row>
    <row r="365" spans="1:26" ht="18.75" customHeight="1">
      <c r="A365" s="845"/>
      <c r="B365" s="845"/>
      <c r="C365" s="845"/>
      <c r="D365" s="845"/>
      <c r="E365" s="845"/>
      <c r="F365" s="845"/>
      <c r="G365" s="846"/>
      <c r="H365" s="845"/>
      <c r="I365" s="845"/>
      <c r="J365" s="845"/>
      <c r="K365" s="887"/>
      <c r="L365" s="887"/>
      <c r="M365" s="887"/>
      <c r="N365" s="887"/>
      <c r="O365" s="888"/>
      <c r="P365" s="889"/>
      <c r="Q365" s="845"/>
      <c r="R365" s="845"/>
      <c r="S365" s="845"/>
      <c r="T365" s="845"/>
      <c r="U365" s="845"/>
      <c r="V365" s="845"/>
      <c r="W365" s="845"/>
      <c r="X365" s="845"/>
      <c r="Y365" s="845"/>
      <c r="Z365" s="845"/>
    </row>
    <row r="366" spans="1:26" ht="18.75" customHeight="1">
      <c r="A366" s="845"/>
      <c r="B366" s="845"/>
      <c r="C366" s="845"/>
      <c r="D366" s="845"/>
      <c r="E366" s="845"/>
      <c r="F366" s="845"/>
      <c r="G366" s="846"/>
      <c r="H366" s="845"/>
      <c r="I366" s="845"/>
      <c r="J366" s="845"/>
      <c r="K366" s="887"/>
      <c r="L366" s="887"/>
      <c r="M366" s="887"/>
      <c r="N366" s="887"/>
      <c r="O366" s="888"/>
      <c r="P366" s="889"/>
      <c r="Q366" s="845"/>
      <c r="R366" s="845"/>
      <c r="S366" s="845"/>
      <c r="T366" s="845"/>
      <c r="U366" s="845"/>
      <c r="V366" s="845"/>
      <c r="W366" s="845"/>
      <c r="X366" s="845"/>
      <c r="Y366" s="845"/>
      <c r="Z366" s="845"/>
    </row>
    <row r="367" spans="1:26" ht="18.75" customHeight="1">
      <c r="A367" s="845"/>
      <c r="B367" s="845"/>
      <c r="C367" s="845"/>
      <c r="D367" s="845"/>
      <c r="E367" s="845"/>
      <c r="F367" s="845"/>
      <c r="G367" s="846"/>
      <c r="H367" s="845"/>
      <c r="I367" s="845"/>
      <c r="J367" s="845"/>
      <c r="K367" s="887"/>
      <c r="L367" s="887"/>
      <c r="M367" s="887"/>
      <c r="N367" s="887"/>
      <c r="O367" s="888"/>
      <c r="P367" s="889"/>
      <c r="Q367" s="845"/>
      <c r="R367" s="845"/>
      <c r="S367" s="845"/>
      <c r="T367" s="845"/>
      <c r="U367" s="845"/>
      <c r="V367" s="845"/>
      <c r="W367" s="845"/>
      <c r="X367" s="845"/>
      <c r="Y367" s="845"/>
      <c r="Z367" s="845"/>
    </row>
    <row r="368" spans="1:26" ht="18.75" customHeight="1">
      <c r="A368" s="845"/>
      <c r="B368" s="845"/>
      <c r="C368" s="845"/>
      <c r="D368" s="845"/>
      <c r="E368" s="845"/>
      <c r="F368" s="845"/>
      <c r="G368" s="846"/>
      <c r="H368" s="845"/>
      <c r="I368" s="845"/>
      <c r="J368" s="845"/>
      <c r="K368" s="887"/>
      <c r="L368" s="887"/>
      <c r="M368" s="887"/>
      <c r="N368" s="887"/>
      <c r="O368" s="888"/>
      <c r="P368" s="889"/>
      <c r="Q368" s="845"/>
      <c r="R368" s="845"/>
      <c r="S368" s="845"/>
      <c r="T368" s="845"/>
      <c r="U368" s="845"/>
      <c r="V368" s="845"/>
      <c r="W368" s="845"/>
      <c r="X368" s="845"/>
      <c r="Y368" s="845"/>
      <c r="Z368" s="845"/>
    </row>
    <row r="369" spans="1:26" ht="18.75" customHeight="1">
      <c r="A369" s="845"/>
      <c r="B369" s="845"/>
      <c r="C369" s="845"/>
      <c r="D369" s="845"/>
      <c r="E369" s="845"/>
      <c r="F369" s="845"/>
      <c r="G369" s="846"/>
      <c r="H369" s="845"/>
      <c r="I369" s="845"/>
      <c r="J369" s="845"/>
      <c r="K369" s="887"/>
      <c r="L369" s="887"/>
      <c r="M369" s="887"/>
      <c r="N369" s="887"/>
      <c r="O369" s="888"/>
      <c r="P369" s="889"/>
      <c r="Q369" s="845"/>
      <c r="R369" s="845"/>
      <c r="S369" s="845"/>
      <c r="T369" s="845"/>
      <c r="U369" s="845"/>
      <c r="V369" s="845"/>
      <c r="W369" s="845"/>
      <c r="X369" s="845"/>
      <c r="Y369" s="845"/>
      <c r="Z369" s="845"/>
    </row>
    <row r="370" spans="1:26" ht="18.75" customHeight="1">
      <c r="A370" s="845"/>
      <c r="B370" s="845"/>
      <c r="C370" s="845"/>
      <c r="D370" s="845"/>
      <c r="E370" s="845"/>
      <c r="F370" s="845"/>
      <c r="G370" s="846"/>
      <c r="H370" s="845"/>
      <c r="I370" s="845"/>
      <c r="J370" s="845"/>
      <c r="K370" s="887"/>
      <c r="L370" s="887"/>
      <c r="M370" s="887"/>
      <c r="N370" s="887"/>
      <c r="O370" s="888"/>
      <c r="P370" s="889"/>
      <c r="Q370" s="845"/>
      <c r="R370" s="845"/>
      <c r="S370" s="845"/>
      <c r="T370" s="845"/>
      <c r="U370" s="845"/>
      <c r="V370" s="845"/>
      <c r="W370" s="845"/>
      <c r="X370" s="845"/>
      <c r="Y370" s="845"/>
      <c r="Z370" s="845"/>
    </row>
    <row r="371" spans="1:26" ht="18.75" customHeight="1">
      <c r="A371" s="845"/>
      <c r="B371" s="845"/>
      <c r="C371" s="845"/>
      <c r="D371" s="845"/>
      <c r="E371" s="845"/>
      <c r="F371" s="845"/>
      <c r="G371" s="846"/>
      <c r="H371" s="845"/>
      <c r="I371" s="845"/>
      <c r="J371" s="845"/>
      <c r="K371" s="887"/>
      <c r="L371" s="887"/>
      <c r="M371" s="887"/>
      <c r="N371" s="887"/>
      <c r="O371" s="888"/>
      <c r="P371" s="889"/>
      <c r="Q371" s="845"/>
      <c r="R371" s="845"/>
      <c r="S371" s="845"/>
      <c r="T371" s="845"/>
      <c r="U371" s="845"/>
      <c r="V371" s="845"/>
      <c r="W371" s="845"/>
      <c r="X371" s="845"/>
      <c r="Y371" s="845"/>
      <c r="Z371" s="845"/>
    </row>
    <row r="372" spans="1:26" ht="18.75" customHeight="1">
      <c r="A372" s="845"/>
      <c r="B372" s="845"/>
      <c r="C372" s="845"/>
      <c r="D372" s="845"/>
      <c r="E372" s="845"/>
      <c r="F372" s="845"/>
      <c r="G372" s="846"/>
      <c r="H372" s="845"/>
      <c r="I372" s="845"/>
      <c r="J372" s="845"/>
      <c r="K372" s="887"/>
      <c r="L372" s="887"/>
      <c r="M372" s="887"/>
      <c r="N372" s="887"/>
      <c r="O372" s="888"/>
      <c r="P372" s="889"/>
      <c r="Q372" s="845"/>
      <c r="R372" s="845"/>
      <c r="S372" s="845"/>
      <c r="T372" s="845"/>
      <c r="U372" s="845"/>
      <c r="V372" s="845"/>
      <c r="W372" s="845"/>
      <c r="X372" s="845"/>
      <c r="Y372" s="845"/>
      <c r="Z372" s="845"/>
    </row>
    <row r="373" spans="1:26" ht="18.75" customHeight="1">
      <c r="A373" s="845"/>
      <c r="B373" s="845"/>
      <c r="C373" s="845"/>
      <c r="D373" s="845"/>
      <c r="E373" s="845"/>
      <c r="F373" s="845"/>
      <c r="G373" s="846"/>
      <c r="H373" s="845"/>
      <c r="I373" s="845"/>
      <c r="J373" s="845"/>
      <c r="K373" s="887"/>
      <c r="L373" s="887"/>
      <c r="M373" s="887"/>
      <c r="N373" s="887"/>
      <c r="O373" s="888"/>
      <c r="P373" s="889"/>
      <c r="Q373" s="845"/>
      <c r="R373" s="845"/>
      <c r="S373" s="845"/>
      <c r="T373" s="845"/>
      <c r="U373" s="845"/>
      <c r="V373" s="845"/>
      <c r="W373" s="845"/>
      <c r="X373" s="845"/>
      <c r="Y373" s="845"/>
      <c r="Z373" s="845"/>
    </row>
    <row r="374" spans="1:26" ht="18.75" customHeight="1">
      <c r="A374" s="845"/>
      <c r="B374" s="845"/>
      <c r="C374" s="845"/>
      <c r="D374" s="845"/>
      <c r="E374" s="845"/>
      <c r="F374" s="845"/>
      <c r="G374" s="846"/>
      <c r="H374" s="845"/>
      <c r="I374" s="845"/>
      <c r="J374" s="845"/>
      <c r="K374" s="887"/>
      <c r="L374" s="887"/>
      <c r="M374" s="887"/>
      <c r="N374" s="887"/>
      <c r="O374" s="888"/>
      <c r="P374" s="889"/>
      <c r="Q374" s="845"/>
      <c r="R374" s="845"/>
      <c r="S374" s="845"/>
      <c r="T374" s="845"/>
      <c r="U374" s="845"/>
      <c r="V374" s="845"/>
      <c r="W374" s="845"/>
      <c r="X374" s="845"/>
      <c r="Y374" s="845"/>
      <c r="Z374" s="845"/>
    </row>
    <row r="375" spans="1:26" ht="18.75" customHeight="1">
      <c r="A375" s="845"/>
      <c r="B375" s="845"/>
      <c r="C375" s="845"/>
      <c r="D375" s="845"/>
      <c r="E375" s="845"/>
      <c r="F375" s="845"/>
      <c r="G375" s="846"/>
      <c r="H375" s="845"/>
      <c r="I375" s="845"/>
      <c r="J375" s="845"/>
      <c r="K375" s="887"/>
      <c r="L375" s="887"/>
      <c r="M375" s="887"/>
      <c r="N375" s="887"/>
      <c r="O375" s="888"/>
      <c r="P375" s="889"/>
      <c r="Q375" s="845"/>
      <c r="R375" s="845"/>
      <c r="S375" s="845"/>
      <c r="T375" s="845"/>
      <c r="U375" s="845"/>
      <c r="V375" s="845"/>
      <c r="W375" s="845"/>
      <c r="X375" s="845"/>
      <c r="Y375" s="845"/>
      <c r="Z375" s="845"/>
    </row>
    <row r="376" spans="1:26" ht="18.75" customHeight="1">
      <c r="A376" s="845"/>
      <c r="B376" s="845"/>
      <c r="C376" s="845"/>
      <c r="D376" s="845"/>
      <c r="E376" s="845"/>
      <c r="F376" s="845"/>
      <c r="G376" s="846"/>
      <c r="H376" s="845"/>
      <c r="I376" s="845"/>
      <c r="J376" s="845"/>
      <c r="K376" s="887"/>
      <c r="L376" s="887"/>
      <c r="M376" s="887"/>
      <c r="N376" s="887"/>
      <c r="O376" s="888"/>
      <c r="P376" s="889"/>
      <c r="Q376" s="845"/>
      <c r="R376" s="845"/>
      <c r="S376" s="845"/>
      <c r="T376" s="845"/>
      <c r="U376" s="845"/>
      <c r="V376" s="845"/>
      <c r="W376" s="845"/>
      <c r="X376" s="845"/>
      <c r="Y376" s="845"/>
      <c r="Z376" s="845"/>
    </row>
    <row r="377" spans="1:26" ht="18.75" customHeight="1">
      <c r="A377" s="845"/>
      <c r="B377" s="845"/>
      <c r="C377" s="845"/>
      <c r="D377" s="845"/>
      <c r="E377" s="845"/>
      <c r="F377" s="845"/>
      <c r="G377" s="846"/>
      <c r="H377" s="845"/>
      <c r="I377" s="845"/>
      <c r="J377" s="845"/>
      <c r="K377" s="887"/>
      <c r="L377" s="887"/>
      <c r="M377" s="887"/>
      <c r="N377" s="887"/>
      <c r="O377" s="888"/>
      <c r="P377" s="889"/>
      <c r="Q377" s="845"/>
      <c r="R377" s="845"/>
      <c r="S377" s="845"/>
      <c r="T377" s="845"/>
      <c r="U377" s="845"/>
      <c r="V377" s="845"/>
      <c r="W377" s="845"/>
      <c r="X377" s="845"/>
      <c r="Y377" s="845"/>
      <c r="Z377" s="845"/>
    </row>
    <row r="378" spans="1:26" ht="18.75" customHeight="1">
      <c r="A378" s="845"/>
      <c r="B378" s="845"/>
      <c r="C378" s="845"/>
      <c r="D378" s="845"/>
      <c r="E378" s="845"/>
      <c r="F378" s="845"/>
      <c r="G378" s="846"/>
      <c r="H378" s="845"/>
      <c r="I378" s="845"/>
      <c r="J378" s="845"/>
      <c r="K378" s="887"/>
      <c r="L378" s="887"/>
      <c r="M378" s="887"/>
      <c r="N378" s="887"/>
      <c r="O378" s="888"/>
      <c r="P378" s="889"/>
      <c r="Q378" s="845"/>
      <c r="R378" s="845"/>
      <c r="S378" s="845"/>
      <c r="T378" s="845"/>
      <c r="U378" s="845"/>
      <c r="V378" s="845"/>
      <c r="W378" s="845"/>
      <c r="X378" s="845"/>
      <c r="Y378" s="845"/>
      <c r="Z378" s="845"/>
    </row>
    <row r="379" spans="1:26" ht="18.75" customHeight="1">
      <c r="A379" s="845"/>
      <c r="B379" s="845"/>
      <c r="C379" s="845"/>
      <c r="D379" s="845"/>
      <c r="E379" s="845"/>
      <c r="F379" s="845"/>
      <c r="G379" s="846"/>
      <c r="H379" s="845"/>
      <c r="I379" s="845"/>
      <c r="J379" s="845"/>
      <c r="K379" s="887"/>
      <c r="L379" s="887"/>
      <c r="M379" s="887"/>
      <c r="N379" s="887"/>
      <c r="O379" s="888"/>
      <c r="P379" s="889"/>
      <c r="Q379" s="845"/>
      <c r="R379" s="845"/>
      <c r="S379" s="845"/>
      <c r="T379" s="845"/>
      <c r="U379" s="845"/>
      <c r="V379" s="845"/>
      <c r="W379" s="845"/>
      <c r="X379" s="845"/>
      <c r="Y379" s="845"/>
      <c r="Z379" s="845"/>
    </row>
    <row r="380" spans="1:26" ht="18.75" customHeight="1">
      <c r="A380" s="845"/>
      <c r="B380" s="845"/>
      <c r="C380" s="845"/>
      <c r="D380" s="845"/>
      <c r="E380" s="845"/>
      <c r="F380" s="845"/>
      <c r="G380" s="846"/>
      <c r="H380" s="845"/>
      <c r="I380" s="845"/>
      <c r="J380" s="845"/>
      <c r="K380" s="887"/>
      <c r="L380" s="887"/>
      <c r="M380" s="887"/>
      <c r="N380" s="887"/>
      <c r="O380" s="888"/>
      <c r="P380" s="889"/>
      <c r="Q380" s="845"/>
      <c r="R380" s="845"/>
      <c r="S380" s="845"/>
      <c r="T380" s="845"/>
      <c r="U380" s="845"/>
      <c r="V380" s="845"/>
      <c r="W380" s="845"/>
      <c r="X380" s="845"/>
      <c r="Y380" s="845"/>
      <c r="Z380" s="845"/>
    </row>
    <row r="381" spans="1:26" ht="18.75" customHeight="1">
      <c r="A381" s="845"/>
      <c r="B381" s="845"/>
      <c r="C381" s="845"/>
      <c r="D381" s="845"/>
      <c r="E381" s="845"/>
      <c r="F381" s="845"/>
      <c r="G381" s="846"/>
      <c r="H381" s="845"/>
      <c r="I381" s="845"/>
      <c r="J381" s="845"/>
      <c r="K381" s="887"/>
      <c r="L381" s="887"/>
      <c r="M381" s="887"/>
      <c r="N381" s="887"/>
      <c r="O381" s="888"/>
      <c r="P381" s="889"/>
      <c r="Q381" s="845"/>
      <c r="R381" s="845"/>
      <c r="S381" s="845"/>
      <c r="T381" s="845"/>
      <c r="U381" s="845"/>
      <c r="V381" s="845"/>
      <c r="W381" s="845"/>
      <c r="X381" s="845"/>
      <c r="Y381" s="845"/>
      <c r="Z381" s="845"/>
    </row>
    <row r="382" spans="1:26" ht="18.75" customHeight="1">
      <c r="A382" s="845"/>
      <c r="B382" s="845"/>
      <c r="C382" s="845"/>
      <c r="D382" s="845"/>
      <c r="E382" s="845"/>
      <c r="F382" s="845"/>
      <c r="G382" s="846"/>
      <c r="H382" s="845"/>
      <c r="I382" s="845"/>
      <c r="J382" s="845"/>
      <c r="K382" s="887"/>
      <c r="L382" s="887"/>
      <c r="M382" s="887"/>
      <c r="N382" s="887"/>
      <c r="O382" s="888"/>
      <c r="P382" s="889"/>
      <c r="Q382" s="845"/>
      <c r="R382" s="845"/>
      <c r="S382" s="845"/>
      <c r="T382" s="845"/>
      <c r="U382" s="845"/>
      <c r="V382" s="845"/>
      <c r="W382" s="845"/>
      <c r="X382" s="845"/>
      <c r="Y382" s="845"/>
      <c r="Z382" s="845"/>
    </row>
    <row r="383" spans="1:26" ht="18.75" customHeight="1">
      <c r="A383" s="845"/>
      <c r="B383" s="845"/>
      <c r="C383" s="845"/>
      <c r="D383" s="845"/>
      <c r="E383" s="845"/>
      <c r="F383" s="845"/>
      <c r="G383" s="846"/>
      <c r="H383" s="845"/>
      <c r="I383" s="845"/>
      <c r="J383" s="845"/>
      <c r="K383" s="887"/>
      <c r="L383" s="887"/>
      <c r="M383" s="887"/>
      <c r="N383" s="887"/>
      <c r="O383" s="888"/>
      <c r="P383" s="889"/>
      <c r="Q383" s="845"/>
      <c r="R383" s="845"/>
      <c r="S383" s="845"/>
      <c r="T383" s="845"/>
      <c r="U383" s="845"/>
      <c r="V383" s="845"/>
      <c r="W383" s="845"/>
      <c r="X383" s="845"/>
      <c r="Y383" s="845"/>
      <c r="Z383" s="845"/>
    </row>
    <row r="384" spans="1:26" ht="18.75" customHeight="1">
      <c r="A384" s="845"/>
      <c r="B384" s="845"/>
      <c r="C384" s="845"/>
      <c r="D384" s="845"/>
      <c r="E384" s="845"/>
      <c r="F384" s="845"/>
      <c r="G384" s="846"/>
      <c r="H384" s="845"/>
      <c r="I384" s="845"/>
      <c r="J384" s="845"/>
      <c r="K384" s="887"/>
      <c r="L384" s="887"/>
      <c r="M384" s="887"/>
      <c r="N384" s="887"/>
      <c r="O384" s="888"/>
      <c r="P384" s="889"/>
      <c r="Q384" s="845"/>
      <c r="R384" s="845"/>
      <c r="S384" s="845"/>
      <c r="T384" s="845"/>
      <c r="U384" s="845"/>
      <c r="V384" s="845"/>
      <c r="W384" s="845"/>
      <c r="X384" s="845"/>
      <c r="Y384" s="845"/>
      <c r="Z384" s="845"/>
    </row>
    <row r="385" spans="1:26" ht="18.75" customHeight="1">
      <c r="A385" s="845"/>
      <c r="B385" s="845"/>
      <c r="C385" s="845"/>
      <c r="D385" s="845"/>
      <c r="E385" s="845"/>
      <c r="F385" s="845"/>
      <c r="G385" s="846"/>
      <c r="H385" s="845"/>
      <c r="I385" s="845"/>
      <c r="J385" s="845"/>
      <c r="K385" s="887"/>
      <c r="L385" s="887"/>
      <c r="M385" s="887"/>
      <c r="N385" s="887"/>
      <c r="O385" s="888"/>
      <c r="P385" s="889"/>
      <c r="Q385" s="845"/>
      <c r="R385" s="845"/>
      <c r="S385" s="845"/>
      <c r="T385" s="845"/>
      <c r="U385" s="845"/>
      <c r="V385" s="845"/>
      <c r="W385" s="845"/>
      <c r="X385" s="845"/>
      <c r="Y385" s="845"/>
      <c r="Z385" s="845"/>
    </row>
    <row r="386" spans="1:26" ht="18.75" customHeight="1">
      <c r="A386" s="845"/>
      <c r="B386" s="845"/>
      <c r="C386" s="845"/>
      <c r="D386" s="845"/>
      <c r="E386" s="845"/>
      <c r="F386" s="845"/>
      <c r="G386" s="846"/>
      <c r="H386" s="845"/>
      <c r="I386" s="845"/>
      <c r="J386" s="845"/>
      <c r="K386" s="887"/>
      <c r="L386" s="887"/>
      <c r="M386" s="887"/>
      <c r="N386" s="887"/>
      <c r="O386" s="888"/>
      <c r="P386" s="889"/>
      <c r="Q386" s="845"/>
      <c r="R386" s="845"/>
      <c r="S386" s="845"/>
      <c r="T386" s="845"/>
      <c r="U386" s="845"/>
      <c r="V386" s="845"/>
      <c r="W386" s="845"/>
      <c r="X386" s="845"/>
      <c r="Y386" s="845"/>
      <c r="Z386" s="845"/>
    </row>
    <row r="387" spans="1:26" ht="18.75" customHeight="1">
      <c r="A387" s="845"/>
      <c r="B387" s="845"/>
      <c r="C387" s="845"/>
      <c r="D387" s="845"/>
      <c r="E387" s="845"/>
      <c r="F387" s="845"/>
      <c r="G387" s="846"/>
      <c r="H387" s="845"/>
      <c r="I387" s="845"/>
      <c r="J387" s="845"/>
      <c r="K387" s="887"/>
      <c r="L387" s="887"/>
      <c r="M387" s="887"/>
      <c r="N387" s="887"/>
      <c r="O387" s="888"/>
      <c r="P387" s="889"/>
      <c r="Q387" s="845"/>
      <c r="R387" s="845"/>
      <c r="S387" s="845"/>
      <c r="T387" s="845"/>
      <c r="U387" s="845"/>
      <c r="V387" s="845"/>
      <c r="W387" s="845"/>
      <c r="X387" s="845"/>
      <c r="Y387" s="845"/>
      <c r="Z387" s="845"/>
    </row>
    <row r="388" spans="1:26" ht="18.75" customHeight="1">
      <c r="A388" s="845"/>
      <c r="B388" s="845"/>
      <c r="C388" s="845"/>
      <c r="D388" s="845"/>
      <c r="E388" s="845"/>
      <c r="F388" s="845"/>
      <c r="G388" s="846"/>
      <c r="H388" s="845"/>
      <c r="I388" s="845"/>
      <c r="J388" s="845"/>
      <c r="K388" s="887"/>
      <c r="L388" s="887"/>
      <c r="M388" s="887"/>
      <c r="N388" s="887"/>
      <c r="O388" s="888"/>
      <c r="P388" s="889"/>
      <c r="Q388" s="845"/>
      <c r="R388" s="845"/>
      <c r="S388" s="845"/>
      <c r="T388" s="845"/>
      <c r="U388" s="845"/>
      <c r="V388" s="845"/>
      <c r="W388" s="845"/>
      <c r="X388" s="845"/>
      <c r="Y388" s="845"/>
      <c r="Z388" s="845"/>
    </row>
    <row r="389" spans="1:26" ht="18.75" customHeight="1">
      <c r="A389" s="845"/>
      <c r="B389" s="845"/>
      <c r="C389" s="845"/>
      <c r="D389" s="845"/>
      <c r="E389" s="845"/>
      <c r="F389" s="845"/>
      <c r="G389" s="846"/>
      <c r="H389" s="845"/>
      <c r="I389" s="845"/>
      <c r="J389" s="845"/>
      <c r="K389" s="887"/>
      <c r="L389" s="887"/>
      <c r="M389" s="887"/>
      <c r="N389" s="887"/>
      <c r="O389" s="888"/>
      <c r="P389" s="889"/>
      <c r="Q389" s="845"/>
      <c r="R389" s="845"/>
      <c r="S389" s="845"/>
      <c r="T389" s="845"/>
      <c r="U389" s="845"/>
      <c r="V389" s="845"/>
      <c r="W389" s="845"/>
      <c r="X389" s="845"/>
      <c r="Y389" s="845"/>
      <c r="Z389" s="845"/>
    </row>
    <row r="390" spans="1:26" ht="18.75" customHeight="1">
      <c r="A390" s="845"/>
      <c r="B390" s="845"/>
      <c r="C390" s="845"/>
      <c r="D390" s="845"/>
      <c r="E390" s="845"/>
      <c r="F390" s="845"/>
      <c r="G390" s="846"/>
      <c r="H390" s="845"/>
      <c r="I390" s="845"/>
      <c r="J390" s="845"/>
      <c r="K390" s="887"/>
      <c r="L390" s="887"/>
      <c r="M390" s="887"/>
      <c r="N390" s="887"/>
      <c r="O390" s="888"/>
      <c r="P390" s="889"/>
      <c r="Q390" s="845"/>
      <c r="R390" s="845"/>
      <c r="S390" s="845"/>
      <c r="T390" s="845"/>
      <c r="U390" s="845"/>
      <c r="V390" s="845"/>
      <c r="W390" s="845"/>
      <c r="X390" s="845"/>
      <c r="Y390" s="845"/>
      <c r="Z390" s="845"/>
    </row>
    <row r="391" spans="1:26" ht="18.75" customHeight="1">
      <c r="A391" s="845"/>
      <c r="B391" s="845"/>
      <c r="C391" s="845"/>
      <c r="D391" s="845"/>
      <c r="E391" s="845"/>
      <c r="F391" s="845"/>
      <c r="G391" s="846"/>
      <c r="H391" s="845"/>
      <c r="I391" s="845"/>
      <c r="J391" s="845"/>
      <c r="K391" s="887"/>
      <c r="L391" s="887"/>
      <c r="M391" s="887"/>
      <c r="N391" s="887"/>
      <c r="O391" s="888"/>
      <c r="P391" s="889"/>
      <c r="Q391" s="845"/>
      <c r="R391" s="845"/>
      <c r="S391" s="845"/>
      <c r="T391" s="845"/>
      <c r="U391" s="845"/>
      <c r="V391" s="845"/>
      <c r="W391" s="845"/>
      <c r="X391" s="845"/>
      <c r="Y391" s="845"/>
      <c r="Z391" s="845"/>
    </row>
    <row r="392" spans="1:26" ht="18.75" customHeight="1">
      <c r="A392" s="845"/>
      <c r="B392" s="845"/>
      <c r="C392" s="845"/>
      <c r="D392" s="845"/>
      <c r="E392" s="845"/>
      <c r="F392" s="845"/>
      <c r="G392" s="846"/>
      <c r="H392" s="845"/>
      <c r="I392" s="845"/>
      <c r="J392" s="845"/>
      <c r="K392" s="887"/>
      <c r="L392" s="887"/>
      <c r="M392" s="887"/>
      <c r="N392" s="887"/>
      <c r="O392" s="888"/>
      <c r="P392" s="889"/>
      <c r="Q392" s="845"/>
      <c r="R392" s="845"/>
      <c r="S392" s="845"/>
      <c r="T392" s="845"/>
      <c r="U392" s="845"/>
      <c r="V392" s="845"/>
      <c r="W392" s="845"/>
      <c r="X392" s="845"/>
      <c r="Y392" s="845"/>
      <c r="Z392" s="845"/>
    </row>
    <row r="393" spans="1:26" ht="18.75" customHeight="1">
      <c r="A393" s="845"/>
      <c r="B393" s="845"/>
      <c r="C393" s="845"/>
      <c r="D393" s="845"/>
      <c r="E393" s="845"/>
      <c r="F393" s="845"/>
      <c r="G393" s="846"/>
      <c r="H393" s="845"/>
      <c r="I393" s="845"/>
      <c r="J393" s="845"/>
      <c r="K393" s="887"/>
      <c r="L393" s="887"/>
      <c r="M393" s="887"/>
      <c r="N393" s="887"/>
      <c r="O393" s="888"/>
      <c r="P393" s="889"/>
      <c r="Q393" s="845"/>
      <c r="R393" s="845"/>
      <c r="S393" s="845"/>
      <c r="T393" s="845"/>
      <c r="U393" s="845"/>
      <c r="V393" s="845"/>
      <c r="W393" s="845"/>
      <c r="X393" s="845"/>
      <c r="Y393" s="845"/>
      <c r="Z393" s="845"/>
    </row>
    <row r="394" spans="1:26" ht="18.75" customHeight="1">
      <c r="A394" s="845"/>
      <c r="B394" s="845"/>
      <c r="C394" s="845"/>
      <c r="D394" s="845"/>
      <c r="E394" s="845"/>
      <c r="F394" s="845"/>
      <c r="G394" s="846"/>
      <c r="H394" s="845"/>
      <c r="I394" s="845"/>
      <c r="J394" s="845"/>
      <c r="K394" s="887"/>
      <c r="L394" s="887"/>
      <c r="M394" s="887"/>
      <c r="N394" s="887"/>
      <c r="O394" s="888"/>
      <c r="P394" s="889"/>
      <c r="Q394" s="845"/>
      <c r="R394" s="845"/>
      <c r="S394" s="845"/>
      <c r="T394" s="845"/>
      <c r="U394" s="845"/>
      <c r="V394" s="845"/>
      <c r="W394" s="845"/>
      <c r="X394" s="845"/>
      <c r="Y394" s="845"/>
      <c r="Z394" s="845"/>
    </row>
    <row r="395" spans="1:26" ht="18.75" customHeight="1">
      <c r="A395" s="845"/>
      <c r="B395" s="845"/>
      <c r="C395" s="845"/>
      <c r="D395" s="845"/>
      <c r="E395" s="845"/>
      <c r="F395" s="845"/>
      <c r="G395" s="846"/>
      <c r="H395" s="845"/>
      <c r="I395" s="845"/>
      <c r="J395" s="845"/>
      <c r="K395" s="887"/>
      <c r="L395" s="887"/>
      <c r="M395" s="887"/>
      <c r="N395" s="887"/>
      <c r="O395" s="888"/>
      <c r="P395" s="889"/>
      <c r="Q395" s="845"/>
      <c r="R395" s="845"/>
      <c r="S395" s="845"/>
      <c r="T395" s="845"/>
      <c r="U395" s="845"/>
      <c r="V395" s="845"/>
      <c r="W395" s="845"/>
      <c r="X395" s="845"/>
      <c r="Y395" s="845"/>
      <c r="Z395" s="845"/>
    </row>
    <row r="396" spans="1:26" ht="18.75" customHeight="1">
      <c r="A396" s="845"/>
      <c r="B396" s="845"/>
      <c r="C396" s="845"/>
      <c r="D396" s="845"/>
      <c r="E396" s="845"/>
      <c r="F396" s="845"/>
      <c r="G396" s="846"/>
      <c r="H396" s="845"/>
      <c r="I396" s="845"/>
      <c r="J396" s="845"/>
      <c r="K396" s="887"/>
      <c r="L396" s="887"/>
      <c r="M396" s="887"/>
      <c r="N396" s="887"/>
      <c r="O396" s="888"/>
      <c r="P396" s="889"/>
      <c r="Q396" s="845"/>
      <c r="R396" s="845"/>
      <c r="S396" s="845"/>
      <c r="T396" s="845"/>
      <c r="U396" s="845"/>
      <c r="V396" s="845"/>
      <c r="W396" s="845"/>
      <c r="X396" s="845"/>
      <c r="Y396" s="845"/>
      <c r="Z396" s="845"/>
    </row>
    <row r="397" spans="1:26" ht="18.75" customHeight="1">
      <c r="A397" s="845"/>
      <c r="B397" s="845"/>
      <c r="C397" s="845"/>
      <c r="D397" s="845"/>
      <c r="E397" s="845"/>
      <c r="F397" s="845"/>
      <c r="G397" s="846"/>
      <c r="H397" s="845"/>
      <c r="I397" s="845"/>
      <c r="J397" s="845"/>
      <c r="K397" s="887"/>
      <c r="L397" s="887"/>
      <c r="M397" s="887"/>
      <c r="N397" s="887"/>
      <c r="O397" s="888"/>
      <c r="P397" s="889"/>
      <c r="Q397" s="845"/>
      <c r="R397" s="845"/>
      <c r="S397" s="845"/>
      <c r="T397" s="845"/>
      <c r="U397" s="845"/>
      <c r="V397" s="845"/>
      <c r="W397" s="845"/>
      <c r="X397" s="845"/>
      <c r="Y397" s="845"/>
      <c r="Z397" s="845"/>
    </row>
    <row r="398" spans="1:26" ht="18.75" customHeight="1">
      <c r="A398" s="845"/>
      <c r="B398" s="845"/>
      <c r="C398" s="845"/>
      <c r="D398" s="845"/>
      <c r="E398" s="845"/>
      <c r="F398" s="845"/>
      <c r="G398" s="846"/>
      <c r="H398" s="845"/>
      <c r="I398" s="845"/>
      <c r="J398" s="845"/>
      <c r="K398" s="887"/>
      <c r="L398" s="887"/>
      <c r="M398" s="887"/>
      <c r="N398" s="887"/>
      <c r="O398" s="888"/>
      <c r="P398" s="889"/>
      <c r="Q398" s="845"/>
      <c r="R398" s="845"/>
      <c r="S398" s="845"/>
      <c r="T398" s="845"/>
      <c r="U398" s="845"/>
      <c r="V398" s="845"/>
      <c r="W398" s="845"/>
      <c r="X398" s="845"/>
      <c r="Y398" s="845"/>
      <c r="Z398" s="845"/>
    </row>
    <row r="399" spans="1:26" ht="18.75" customHeight="1">
      <c r="A399" s="845"/>
      <c r="B399" s="845"/>
      <c r="C399" s="845"/>
      <c r="D399" s="845"/>
      <c r="E399" s="845"/>
      <c r="F399" s="845"/>
      <c r="G399" s="846"/>
      <c r="H399" s="845"/>
      <c r="I399" s="845"/>
      <c r="J399" s="845"/>
      <c r="K399" s="887"/>
      <c r="L399" s="887"/>
      <c r="M399" s="887"/>
      <c r="N399" s="887"/>
      <c r="O399" s="888"/>
      <c r="P399" s="889"/>
      <c r="Q399" s="845"/>
      <c r="R399" s="845"/>
      <c r="S399" s="845"/>
      <c r="T399" s="845"/>
      <c r="U399" s="845"/>
      <c r="V399" s="845"/>
      <c r="W399" s="845"/>
      <c r="X399" s="845"/>
      <c r="Y399" s="845"/>
      <c r="Z399" s="845"/>
    </row>
    <row r="400" spans="1:26" ht="18.75" customHeight="1">
      <c r="A400" s="845"/>
      <c r="B400" s="845"/>
      <c r="C400" s="845"/>
      <c r="D400" s="845"/>
      <c r="E400" s="845"/>
      <c r="F400" s="845"/>
      <c r="G400" s="846"/>
      <c r="H400" s="845"/>
      <c r="I400" s="845"/>
      <c r="J400" s="845"/>
      <c r="K400" s="887"/>
      <c r="L400" s="887"/>
      <c r="M400" s="887"/>
      <c r="N400" s="887"/>
      <c r="O400" s="888"/>
      <c r="P400" s="889"/>
      <c r="Q400" s="845"/>
      <c r="R400" s="845"/>
      <c r="S400" s="845"/>
      <c r="T400" s="845"/>
      <c r="U400" s="845"/>
      <c r="V400" s="845"/>
      <c r="W400" s="845"/>
      <c r="X400" s="845"/>
      <c r="Y400" s="845"/>
      <c r="Z400" s="845"/>
    </row>
    <row r="401" spans="1:26" ht="18.75" customHeight="1">
      <c r="A401" s="845"/>
      <c r="B401" s="845"/>
      <c r="C401" s="845"/>
      <c r="D401" s="845"/>
      <c r="E401" s="845"/>
      <c r="F401" s="845"/>
      <c r="G401" s="846"/>
      <c r="H401" s="845"/>
      <c r="I401" s="845"/>
      <c r="J401" s="845"/>
      <c r="K401" s="887"/>
      <c r="L401" s="887"/>
      <c r="M401" s="887"/>
      <c r="N401" s="887"/>
      <c r="O401" s="888"/>
      <c r="P401" s="889"/>
      <c r="Q401" s="845"/>
      <c r="R401" s="845"/>
      <c r="S401" s="845"/>
      <c r="T401" s="845"/>
      <c r="U401" s="845"/>
      <c r="V401" s="845"/>
      <c r="W401" s="845"/>
      <c r="X401" s="845"/>
      <c r="Y401" s="845"/>
      <c r="Z401" s="845"/>
    </row>
    <row r="402" spans="1:26" ht="18.75" customHeight="1">
      <c r="A402" s="845"/>
      <c r="B402" s="845"/>
      <c r="C402" s="845"/>
      <c r="D402" s="845"/>
      <c r="E402" s="845"/>
      <c r="F402" s="845"/>
      <c r="G402" s="846"/>
      <c r="H402" s="845"/>
      <c r="I402" s="845"/>
      <c r="J402" s="845"/>
      <c r="K402" s="887"/>
      <c r="L402" s="887"/>
      <c r="M402" s="887"/>
      <c r="N402" s="887"/>
      <c r="O402" s="888"/>
      <c r="P402" s="889"/>
      <c r="Q402" s="845"/>
      <c r="R402" s="845"/>
      <c r="S402" s="845"/>
      <c r="T402" s="845"/>
      <c r="U402" s="845"/>
      <c r="V402" s="845"/>
      <c r="W402" s="845"/>
      <c r="X402" s="845"/>
      <c r="Y402" s="845"/>
      <c r="Z402" s="845"/>
    </row>
    <row r="403" spans="1:26" ht="18.75" customHeight="1">
      <c r="A403" s="845"/>
      <c r="B403" s="845"/>
      <c r="C403" s="845"/>
      <c r="D403" s="845"/>
      <c r="E403" s="845"/>
      <c r="F403" s="845"/>
      <c r="G403" s="846"/>
      <c r="H403" s="845"/>
      <c r="I403" s="845"/>
      <c r="J403" s="845"/>
      <c r="K403" s="887"/>
      <c r="L403" s="887"/>
      <c r="M403" s="887"/>
      <c r="N403" s="887"/>
      <c r="O403" s="888"/>
      <c r="P403" s="889"/>
      <c r="Q403" s="845"/>
      <c r="R403" s="845"/>
      <c r="S403" s="845"/>
      <c r="T403" s="845"/>
      <c r="U403" s="845"/>
      <c r="V403" s="845"/>
      <c r="W403" s="845"/>
      <c r="X403" s="845"/>
      <c r="Y403" s="845"/>
      <c r="Z403" s="845"/>
    </row>
    <row r="404" spans="1:26" ht="18.75" customHeight="1">
      <c r="A404" s="845"/>
      <c r="B404" s="845"/>
      <c r="C404" s="845"/>
      <c r="D404" s="845"/>
      <c r="E404" s="845"/>
      <c r="F404" s="845"/>
      <c r="G404" s="846"/>
      <c r="H404" s="845"/>
      <c r="I404" s="845"/>
      <c r="J404" s="845"/>
      <c r="K404" s="887"/>
      <c r="L404" s="887"/>
      <c r="M404" s="887"/>
      <c r="N404" s="887"/>
      <c r="O404" s="888"/>
      <c r="P404" s="889"/>
      <c r="Q404" s="845"/>
      <c r="R404" s="845"/>
      <c r="S404" s="845"/>
      <c r="T404" s="845"/>
      <c r="U404" s="845"/>
      <c r="V404" s="845"/>
      <c r="W404" s="845"/>
      <c r="X404" s="845"/>
      <c r="Y404" s="845"/>
      <c r="Z404" s="845"/>
    </row>
    <row r="405" spans="1:26" ht="18.75" customHeight="1">
      <c r="A405" s="845"/>
      <c r="B405" s="845"/>
      <c r="C405" s="845"/>
      <c r="D405" s="845"/>
      <c r="E405" s="845"/>
      <c r="F405" s="845"/>
      <c r="G405" s="846"/>
      <c r="H405" s="845"/>
      <c r="I405" s="845"/>
      <c r="J405" s="845"/>
      <c r="K405" s="887"/>
      <c r="L405" s="887"/>
      <c r="M405" s="887"/>
      <c r="N405" s="887"/>
      <c r="O405" s="888"/>
      <c r="P405" s="889"/>
      <c r="Q405" s="845"/>
      <c r="R405" s="845"/>
      <c r="S405" s="845"/>
      <c r="T405" s="845"/>
      <c r="U405" s="845"/>
      <c r="V405" s="845"/>
      <c r="W405" s="845"/>
      <c r="X405" s="845"/>
      <c r="Y405" s="845"/>
      <c r="Z405" s="845"/>
    </row>
    <row r="406" spans="1:26" ht="18.75" customHeight="1">
      <c r="A406" s="845"/>
      <c r="B406" s="845"/>
      <c r="C406" s="845"/>
      <c r="D406" s="845"/>
      <c r="E406" s="845"/>
      <c r="F406" s="845"/>
      <c r="G406" s="846"/>
      <c r="H406" s="845"/>
      <c r="I406" s="845"/>
      <c r="J406" s="845"/>
      <c r="K406" s="887"/>
      <c r="L406" s="887"/>
      <c r="M406" s="887"/>
      <c r="N406" s="887"/>
      <c r="O406" s="888"/>
      <c r="P406" s="889"/>
      <c r="Q406" s="845"/>
      <c r="R406" s="845"/>
      <c r="S406" s="845"/>
      <c r="T406" s="845"/>
      <c r="U406" s="845"/>
      <c r="V406" s="845"/>
      <c r="W406" s="845"/>
      <c r="X406" s="845"/>
      <c r="Y406" s="845"/>
      <c r="Z406" s="845"/>
    </row>
    <row r="407" spans="1:26" ht="18.75" customHeight="1">
      <c r="A407" s="845"/>
      <c r="B407" s="845"/>
      <c r="C407" s="845"/>
      <c r="D407" s="845"/>
      <c r="E407" s="845"/>
      <c r="F407" s="845"/>
      <c r="G407" s="846"/>
      <c r="H407" s="845"/>
      <c r="I407" s="845"/>
      <c r="J407" s="845"/>
      <c r="K407" s="887"/>
      <c r="L407" s="887"/>
      <c r="M407" s="887"/>
      <c r="N407" s="887"/>
      <c r="O407" s="888"/>
      <c r="P407" s="889"/>
      <c r="Q407" s="845"/>
      <c r="R407" s="845"/>
      <c r="S407" s="845"/>
      <c r="T407" s="845"/>
      <c r="U407" s="845"/>
      <c r="V407" s="845"/>
      <c r="W407" s="845"/>
      <c r="X407" s="845"/>
      <c r="Y407" s="845"/>
      <c r="Z407" s="845"/>
    </row>
    <row r="408" spans="1:26" ht="18.75" customHeight="1">
      <c r="A408" s="845"/>
      <c r="B408" s="845"/>
      <c r="C408" s="845"/>
      <c r="D408" s="845"/>
      <c r="E408" s="845"/>
      <c r="F408" s="845"/>
      <c r="G408" s="846"/>
      <c r="H408" s="845"/>
      <c r="I408" s="845"/>
      <c r="J408" s="845"/>
      <c r="K408" s="887"/>
      <c r="L408" s="887"/>
      <c r="M408" s="887"/>
      <c r="N408" s="887"/>
      <c r="O408" s="888"/>
      <c r="P408" s="889"/>
      <c r="Q408" s="845"/>
      <c r="R408" s="845"/>
      <c r="S408" s="845"/>
      <c r="T408" s="845"/>
      <c r="U408" s="845"/>
      <c r="V408" s="845"/>
      <c r="W408" s="845"/>
      <c r="X408" s="845"/>
      <c r="Y408" s="845"/>
      <c r="Z408" s="845"/>
    </row>
    <row r="409" spans="1:26" ht="18.75" customHeight="1">
      <c r="A409" s="845"/>
      <c r="B409" s="845"/>
      <c r="C409" s="845"/>
      <c r="D409" s="845"/>
      <c r="E409" s="845"/>
      <c r="F409" s="845"/>
      <c r="G409" s="846"/>
      <c r="H409" s="845"/>
      <c r="I409" s="845"/>
      <c r="J409" s="845"/>
      <c r="K409" s="887"/>
      <c r="L409" s="887"/>
      <c r="M409" s="887"/>
      <c r="N409" s="887"/>
      <c r="O409" s="888"/>
      <c r="P409" s="889"/>
      <c r="Q409" s="845"/>
      <c r="R409" s="845"/>
      <c r="S409" s="845"/>
      <c r="T409" s="845"/>
      <c r="U409" s="845"/>
      <c r="V409" s="845"/>
      <c r="W409" s="845"/>
      <c r="X409" s="845"/>
      <c r="Y409" s="845"/>
      <c r="Z409" s="845"/>
    </row>
    <row r="410" spans="1:26" ht="18.75" customHeight="1">
      <c r="A410" s="845"/>
      <c r="B410" s="845"/>
      <c r="C410" s="845"/>
      <c r="D410" s="845"/>
      <c r="E410" s="845"/>
      <c r="F410" s="845"/>
      <c r="G410" s="846"/>
      <c r="H410" s="845"/>
      <c r="I410" s="845"/>
      <c r="J410" s="845"/>
      <c r="K410" s="887"/>
      <c r="L410" s="887"/>
      <c r="M410" s="887"/>
      <c r="N410" s="887"/>
      <c r="O410" s="888"/>
      <c r="P410" s="889"/>
      <c r="Q410" s="845"/>
      <c r="R410" s="845"/>
      <c r="S410" s="845"/>
      <c r="T410" s="845"/>
      <c r="U410" s="845"/>
      <c r="V410" s="845"/>
      <c r="W410" s="845"/>
      <c r="X410" s="845"/>
      <c r="Y410" s="845"/>
      <c r="Z410" s="845"/>
    </row>
    <row r="411" spans="1:26" ht="18.75" customHeight="1">
      <c r="A411" s="845"/>
      <c r="B411" s="845"/>
      <c r="C411" s="845"/>
      <c r="D411" s="845"/>
      <c r="E411" s="845"/>
      <c r="F411" s="845"/>
      <c r="G411" s="846"/>
      <c r="H411" s="845"/>
      <c r="I411" s="845"/>
      <c r="J411" s="845"/>
      <c r="K411" s="887"/>
      <c r="L411" s="887"/>
      <c r="M411" s="887"/>
      <c r="N411" s="887"/>
      <c r="O411" s="888"/>
      <c r="P411" s="889"/>
      <c r="Q411" s="845"/>
      <c r="R411" s="845"/>
      <c r="S411" s="845"/>
      <c r="T411" s="845"/>
      <c r="U411" s="845"/>
      <c r="V411" s="845"/>
      <c r="W411" s="845"/>
      <c r="X411" s="845"/>
      <c r="Y411" s="845"/>
      <c r="Z411" s="845"/>
    </row>
    <row r="412" spans="1:26" ht="18.75" customHeight="1">
      <c r="A412" s="845"/>
      <c r="B412" s="845"/>
      <c r="C412" s="845"/>
      <c r="D412" s="845"/>
      <c r="E412" s="845"/>
      <c r="F412" s="845"/>
      <c r="G412" s="846"/>
      <c r="H412" s="845"/>
      <c r="I412" s="845"/>
      <c r="J412" s="845"/>
      <c r="K412" s="887"/>
      <c r="L412" s="887"/>
      <c r="M412" s="887"/>
      <c r="N412" s="887"/>
      <c r="O412" s="888"/>
      <c r="P412" s="889"/>
      <c r="Q412" s="845"/>
      <c r="R412" s="845"/>
      <c r="S412" s="845"/>
      <c r="T412" s="845"/>
      <c r="U412" s="845"/>
      <c r="V412" s="845"/>
      <c r="W412" s="845"/>
      <c r="X412" s="845"/>
      <c r="Y412" s="845"/>
      <c r="Z412" s="845"/>
    </row>
    <row r="413" spans="1:26" ht="18.75" customHeight="1">
      <c r="A413" s="845"/>
      <c r="B413" s="845"/>
      <c r="C413" s="845"/>
      <c r="D413" s="845"/>
      <c r="E413" s="845"/>
      <c r="F413" s="845"/>
      <c r="G413" s="846"/>
      <c r="H413" s="845"/>
      <c r="I413" s="845"/>
      <c r="J413" s="845"/>
      <c r="K413" s="887"/>
      <c r="L413" s="887"/>
      <c r="M413" s="887"/>
      <c r="N413" s="887"/>
      <c r="O413" s="888"/>
      <c r="P413" s="889"/>
      <c r="Q413" s="845"/>
      <c r="R413" s="845"/>
      <c r="S413" s="845"/>
      <c r="T413" s="845"/>
      <c r="U413" s="845"/>
      <c r="V413" s="845"/>
      <c r="W413" s="845"/>
      <c r="X413" s="845"/>
      <c r="Y413" s="845"/>
      <c r="Z413" s="845"/>
    </row>
    <row r="414" spans="1:26" ht="18.75" customHeight="1">
      <c r="A414" s="845"/>
      <c r="B414" s="845"/>
      <c r="C414" s="845"/>
      <c r="D414" s="845"/>
      <c r="E414" s="845"/>
      <c r="F414" s="845"/>
      <c r="G414" s="846"/>
      <c r="H414" s="845"/>
      <c r="I414" s="845"/>
      <c r="J414" s="845"/>
      <c r="K414" s="887"/>
      <c r="L414" s="887"/>
      <c r="M414" s="887"/>
      <c r="N414" s="887"/>
      <c r="O414" s="888"/>
      <c r="P414" s="889"/>
      <c r="Q414" s="845"/>
      <c r="R414" s="845"/>
      <c r="S414" s="845"/>
      <c r="T414" s="845"/>
      <c r="U414" s="845"/>
      <c r="V414" s="845"/>
      <c r="W414" s="845"/>
      <c r="X414" s="845"/>
      <c r="Y414" s="845"/>
      <c r="Z414" s="845"/>
    </row>
    <row r="415" spans="1:26" ht="18.75" customHeight="1">
      <c r="A415" s="845"/>
      <c r="B415" s="845"/>
      <c r="C415" s="845"/>
      <c r="D415" s="845"/>
      <c r="E415" s="845"/>
      <c r="F415" s="845"/>
      <c r="G415" s="846"/>
      <c r="H415" s="845"/>
      <c r="I415" s="845"/>
      <c r="J415" s="845"/>
      <c r="K415" s="887"/>
      <c r="L415" s="887"/>
      <c r="M415" s="887"/>
      <c r="N415" s="887"/>
      <c r="O415" s="888"/>
      <c r="P415" s="889"/>
      <c r="Q415" s="845"/>
      <c r="R415" s="845"/>
      <c r="S415" s="845"/>
      <c r="T415" s="845"/>
      <c r="U415" s="845"/>
      <c r="V415" s="845"/>
      <c r="W415" s="845"/>
      <c r="X415" s="845"/>
      <c r="Y415" s="845"/>
      <c r="Z415" s="845"/>
    </row>
    <row r="416" spans="1:26" ht="18.75" customHeight="1">
      <c r="A416" s="845"/>
      <c r="B416" s="845"/>
      <c r="C416" s="845"/>
      <c r="D416" s="845"/>
      <c r="E416" s="845"/>
      <c r="F416" s="845"/>
      <c r="G416" s="846"/>
      <c r="H416" s="845"/>
      <c r="I416" s="845"/>
      <c r="J416" s="845"/>
      <c r="K416" s="887"/>
      <c r="L416" s="887"/>
      <c r="M416" s="887"/>
      <c r="N416" s="887"/>
      <c r="O416" s="888"/>
      <c r="P416" s="889"/>
      <c r="Q416" s="845"/>
      <c r="R416" s="845"/>
      <c r="S416" s="845"/>
      <c r="T416" s="845"/>
      <c r="U416" s="845"/>
      <c r="V416" s="845"/>
      <c r="W416" s="845"/>
      <c r="X416" s="845"/>
      <c r="Y416" s="845"/>
      <c r="Z416" s="845"/>
    </row>
    <row r="417" spans="1:26" ht="18.75" customHeight="1">
      <c r="A417" s="845"/>
      <c r="B417" s="845"/>
      <c r="C417" s="845"/>
      <c r="D417" s="845"/>
      <c r="E417" s="845"/>
      <c r="F417" s="845"/>
      <c r="G417" s="846"/>
      <c r="H417" s="845"/>
      <c r="I417" s="845"/>
      <c r="J417" s="845"/>
      <c r="K417" s="887"/>
      <c r="L417" s="887"/>
      <c r="M417" s="887"/>
      <c r="N417" s="887"/>
      <c r="O417" s="888"/>
      <c r="P417" s="889"/>
      <c r="Q417" s="845"/>
      <c r="R417" s="845"/>
      <c r="S417" s="845"/>
      <c r="T417" s="845"/>
      <c r="U417" s="845"/>
      <c r="V417" s="845"/>
      <c r="W417" s="845"/>
      <c r="X417" s="845"/>
      <c r="Y417" s="845"/>
      <c r="Z417" s="845"/>
    </row>
    <row r="418" spans="1:26" ht="18.75" customHeight="1">
      <c r="A418" s="845"/>
      <c r="B418" s="845"/>
      <c r="C418" s="845"/>
      <c r="D418" s="845"/>
      <c r="E418" s="845"/>
      <c r="F418" s="845"/>
      <c r="G418" s="846"/>
      <c r="H418" s="845"/>
      <c r="I418" s="845"/>
      <c r="J418" s="845"/>
      <c r="K418" s="887"/>
      <c r="L418" s="887"/>
      <c r="M418" s="887"/>
      <c r="N418" s="887"/>
      <c r="O418" s="888"/>
      <c r="P418" s="889"/>
      <c r="Q418" s="845"/>
      <c r="R418" s="845"/>
      <c r="S418" s="845"/>
      <c r="T418" s="845"/>
      <c r="U418" s="845"/>
      <c r="V418" s="845"/>
      <c r="W418" s="845"/>
      <c r="X418" s="845"/>
      <c r="Y418" s="845"/>
      <c r="Z418" s="845"/>
    </row>
    <row r="419" spans="1:26" ht="18.75" customHeight="1">
      <c r="A419" s="845"/>
      <c r="B419" s="845"/>
      <c r="C419" s="845"/>
      <c r="D419" s="845"/>
      <c r="E419" s="845"/>
      <c r="F419" s="845"/>
      <c r="G419" s="846"/>
      <c r="H419" s="845"/>
      <c r="I419" s="845"/>
      <c r="J419" s="845"/>
      <c r="K419" s="887"/>
      <c r="L419" s="887"/>
      <c r="M419" s="887"/>
      <c r="N419" s="887"/>
      <c r="O419" s="888"/>
      <c r="P419" s="889"/>
      <c r="Q419" s="845"/>
      <c r="R419" s="845"/>
      <c r="S419" s="845"/>
      <c r="T419" s="845"/>
      <c r="U419" s="845"/>
      <c r="V419" s="845"/>
      <c r="W419" s="845"/>
      <c r="X419" s="845"/>
      <c r="Y419" s="845"/>
      <c r="Z419" s="845"/>
    </row>
    <row r="420" spans="1:26" ht="18.75" customHeight="1">
      <c r="A420" s="845"/>
      <c r="B420" s="845"/>
      <c r="C420" s="845"/>
      <c r="D420" s="845"/>
      <c r="E420" s="845"/>
      <c r="F420" s="845"/>
      <c r="G420" s="846"/>
      <c r="H420" s="845"/>
      <c r="I420" s="845"/>
      <c r="J420" s="845"/>
      <c r="K420" s="887"/>
      <c r="L420" s="887"/>
      <c r="M420" s="887"/>
      <c r="N420" s="887"/>
      <c r="O420" s="888"/>
      <c r="P420" s="889"/>
      <c r="Q420" s="845"/>
      <c r="R420" s="845"/>
      <c r="S420" s="845"/>
      <c r="T420" s="845"/>
      <c r="U420" s="845"/>
      <c r="V420" s="845"/>
      <c r="W420" s="845"/>
      <c r="X420" s="845"/>
      <c r="Y420" s="845"/>
      <c r="Z420" s="845"/>
    </row>
    <row r="421" spans="1:26" ht="18.75" customHeight="1">
      <c r="A421" s="845"/>
      <c r="B421" s="845"/>
      <c r="C421" s="845"/>
      <c r="D421" s="845"/>
      <c r="E421" s="845"/>
      <c r="F421" s="845"/>
      <c r="G421" s="846"/>
      <c r="H421" s="845"/>
      <c r="I421" s="845"/>
      <c r="J421" s="845"/>
      <c r="K421" s="887"/>
      <c r="L421" s="887"/>
      <c r="M421" s="887"/>
      <c r="N421" s="887"/>
      <c r="O421" s="888"/>
      <c r="P421" s="889"/>
      <c r="Q421" s="845"/>
      <c r="R421" s="845"/>
      <c r="S421" s="845"/>
      <c r="T421" s="845"/>
      <c r="U421" s="845"/>
      <c r="V421" s="845"/>
      <c r="W421" s="845"/>
      <c r="X421" s="845"/>
      <c r="Y421" s="845"/>
      <c r="Z421" s="845"/>
    </row>
    <row r="422" spans="1:26" ht="18.75" customHeight="1">
      <c r="A422" s="845"/>
      <c r="B422" s="845"/>
      <c r="C422" s="845"/>
      <c r="D422" s="845"/>
      <c r="E422" s="845"/>
      <c r="F422" s="845"/>
      <c r="G422" s="846"/>
      <c r="H422" s="845"/>
      <c r="I422" s="845"/>
      <c r="J422" s="845"/>
      <c r="K422" s="887"/>
      <c r="L422" s="887"/>
      <c r="M422" s="887"/>
      <c r="N422" s="887"/>
      <c r="O422" s="888"/>
      <c r="P422" s="889"/>
      <c r="Q422" s="845"/>
      <c r="R422" s="845"/>
      <c r="S422" s="845"/>
      <c r="T422" s="845"/>
      <c r="U422" s="845"/>
      <c r="V422" s="845"/>
      <c r="W422" s="845"/>
      <c r="X422" s="845"/>
      <c r="Y422" s="845"/>
      <c r="Z422" s="845"/>
    </row>
    <row r="423" spans="1:26" ht="18.75" customHeight="1">
      <c r="A423" s="845"/>
      <c r="B423" s="845"/>
      <c r="C423" s="845"/>
      <c r="D423" s="845"/>
      <c r="E423" s="845"/>
      <c r="F423" s="845"/>
      <c r="G423" s="846"/>
      <c r="H423" s="845"/>
      <c r="I423" s="845"/>
      <c r="J423" s="845"/>
      <c r="K423" s="887"/>
      <c r="L423" s="887"/>
      <c r="M423" s="887"/>
      <c r="N423" s="887"/>
      <c r="O423" s="888"/>
      <c r="P423" s="889"/>
      <c r="Q423" s="845"/>
      <c r="R423" s="845"/>
      <c r="S423" s="845"/>
      <c r="T423" s="845"/>
      <c r="U423" s="845"/>
      <c r="V423" s="845"/>
      <c r="W423" s="845"/>
      <c r="X423" s="845"/>
      <c r="Y423" s="845"/>
      <c r="Z423" s="845"/>
    </row>
    <row r="424" spans="1:26" ht="18.75" customHeight="1">
      <c r="A424" s="845"/>
      <c r="B424" s="845"/>
      <c r="C424" s="845"/>
      <c r="D424" s="845"/>
      <c r="E424" s="845"/>
      <c r="F424" s="845"/>
      <c r="G424" s="846"/>
      <c r="H424" s="845"/>
      <c r="I424" s="845"/>
      <c r="J424" s="845"/>
      <c r="K424" s="887"/>
      <c r="L424" s="887"/>
      <c r="M424" s="887"/>
      <c r="N424" s="887"/>
      <c r="O424" s="888"/>
      <c r="P424" s="889"/>
      <c r="Q424" s="845"/>
      <c r="R424" s="845"/>
      <c r="S424" s="845"/>
      <c r="T424" s="845"/>
      <c r="U424" s="845"/>
      <c r="V424" s="845"/>
      <c r="W424" s="845"/>
      <c r="X424" s="845"/>
      <c r="Y424" s="845"/>
      <c r="Z424" s="845"/>
    </row>
    <row r="425" spans="1:26" ht="18.75" customHeight="1">
      <c r="A425" s="845"/>
      <c r="B425" s="845"/>
      <c r="C425" s="845"/>
      <c r="D425" s="845"/>
      <c r="E425" s="845"/>
      <c r="F425" s="845"/>
      <c r="G425" s="846"/>
      <c r="H425" s="845"/>
      <c r="I425" s="845"/>
      <c r="J425" s="845"/>
      <c r="K425" s="887"/>
      <c r="L425" s="887"/>
      <c r="M425" s="887"/>
      <c r="N425" s="887"/>
      <c r="O425" s="888"/>
      <c r="P425" s="889"/>
      <c r="Q425" s="845"/>
      <c r="R425" s="845"/>
      <c r="S425" s="845"/>
      <c r="T425" s="845"/>
      <c r="U425" s="845"/>
      <c r="V425" s="845"/>
      <c r="W425" s="845"/>
      <c r="X425" s="845"/>
      <c r="Y425" s="845"/>
      <c r="Z425" s="845"/>
    </row>
    <row r="426" spans="1:26" ht="18.75" customHeight="1">
      <c r="A426" s="845"/>
      <c r="B426" s="845"/>
      <c r="C426" s="845"/>
      <c r="D426" s="845"/>
      <c r="E426" s="845"/>
      <c r="F426" s="845"/>
      <c r="G426" s="846"/>
      <c r="H426" s="845"/>
      <c r="I426" s="845"/>
      <c r="J426" s="845"/>
      <c r="K426" s="887"/>
      <c r="L426" s="887"/>
      <c r="M426" s="887"/>
      <c r="N426" s="887"/>
      <c r="O426" s="888"/>
      <c r="P426" s="889"/>
      <c r="Q426" s="845"/>
      <c r="R426" s="845"/>
      <c r="S426" s="845"/>
      <c r="T426" s="845"/>
      <c r="U426" s="845"/>
      <c r="V426" s="845"/>
      <c r="W426" s="845"/>
      <c r="X426" s="845"/>
      <c r="Y426" s="845"/>
      <c r="Z426" s="845"/>
    </row>
    <row r="427" spans="1:26" ht="18.75" customHeight="1">
      <c r="A427" s="845"/>
      <c r="B427" s="845"/>
      <c r="C427" s="845"/>
      <c r="D427" s="845"/>
      <c r="E427" s="845"/>
      <c r="F427" s="845"/>
      <c r="G427" s="846"/>
      <c r="H427" s="845"/>
      <c r="I427" s="845"/>
      <c r="J427" s="845"/>
      <c r="K427" s="887"/>
      <c r="L427" s="887"/>
      <c r="M427" s="887"/>
      <c r="N427" s="887"/>
      <c r="O427" s="888"/>
      <c r="P427" s="889"/>
      <c r="Q427" s="845"/>
      <c r="R427" s="845"/>
      <c r="S427" s="845"/>
      <c r="T427" s="845"/>
      <c r="U427" s="845"/>
      <c r="V427" s="845"/>
      <c r="W427" s="845"/>
      <c r="X427" s="845"/>
      <c r="Y427" s="845"/>
      <c r="Z427" s="845"/>
    </row>
    <row r="428" spans="1:26" ht="18.75" customHeight="1">
      <c r="A428" s="845"/>
      <c r="B428" s="845"/>
      <c r="C428" s="845"/>
      <c r="D428" s="845"/>
      <c r="E428" s="845"/>
      <c r="F428" s="845"/>
      <c r="G428" s="846"/>
      <c r="H428" s="845"/>
      <c r="I428" s="845"/>
      <c r="J428" s="845"/>
      <c r="K428" s="887"/>
      <c r="L428" s="887"/>
      <c r="M428" s="887"/>
      <c r="N428" s="887"/>
      <c r="O428" s="888"/>
      <c r="P428" s="889"/>
      <c r="Q428" s="845"/>
      <c r="R428" s="845"/>
      <c r="S428" s="845"/>
      <c r="T428" s="845"/>
      <c r="U428" s="845"/>
      <c r="V428" s="845"/>
      <c r="W428" s="845"/>
      <c r="X428" s="845"/>
      <c r="Y428" s="845"/>
      <c r="Z428" s="845"/>
    </row>
    <row r="429" spans="1:26" ht="18.75" customHeight="1">
      <c r="A429" s="845"/>
      <c r="B429" s="845"/>
      <c r="C429" s="845"/>
      <c r="D429" s="845"/>
      <c r="E429" s="845"/>
      <c r="F429" s="845"/>
      <c r="G429" s="846"/>
      <c r="H429" s="845"/>
      <c r="I429" s="845"/>
      <c r="J429" s="845"/>
      <c r="K429" s="887"/>
      <c r="L429" s="887"/>
      <c r="M429" s="887"/>
      <c r="N429" s="887"/>
      <c r="O429" s="888"/>
      <c r="P429" s="889"/>
      <c r="Q429" s="845"/>
      <c r="R429" s="845"/>
      <c r="S429" s="845"/>
      <c r="T429" s="845"/>
      <c r="U429" s="845"/>
      <c r="V429" s="845"/>
      <c r="W429" s="845"/>
      <c r="X429" s="845"/>
      <c r="Y429" s="845"/>
      <c r="Z429" s="845"/>
    </row>
    <row r="430" spans="1:26" ht="18.75" customHeight="1">
      <c r="A430" s="845"/>
      <c r="B430" s="845"/>
      <c r="C430" s="845"/>
      <c r="D430" s="845"/>
      <c r="E430" s="845"/>
      <c r="F430" s="845"/>
      <c r="G430" s="846"/>
      <c r="H430" s="845"/>
      <c r="I430" s="845"/>
      <c r="J430" s="845"/>
      <c r="K430" s="887"/>
      <c r="L430" s="887"/>
      <c r="M430" s="887"/>
      <c r="N430" s="887"/>
      <c r="O430" s="888"/>
      <c r="P430" s="889"/>
      <c r="Q430" s="845"/>
      <c r="R430" s="845"/>
      <c r="S430" s="845"/>
      <c r="T430" s="845"/>
      <c r="U430" s="845"/>
      <c r="V430" s="845"/>
      <c r="W430" s="845"/>
      <c r="X430" s="845"/>
      <c r="Y430" s="845"/>
      <c r="Z430" s="845"/>
    </row>
    <row r="431" spans="1:26" ht="18.75" customHeight="1">
      <c r="A431" s="845"/>
      <c r="B431" s="845"/>
      <c r="C431" s="845"/>
      <c r="D431" s="845"/>
      <c r="E431" s="845"/>
      <c r="F431" s="845"/>
      <c r="G431" s="846"/>
      <c r="H431" s="845"/>
      <c r="I431" s="845"/>
      <c r="J431" s="845"/>
      <c r="K431" s="887"/>
      <c r="L431" s="887"/>
      <c r="M431" s="887"/>
      <c r="N431" s="887"/>
      <c r="O431" s="888"/>
      <c r="P431" s="889"/>
      <c r="Q431" s="845"/>
      <c r="R431" s="845"/>
      <c r="S431" s="845"/>
      <c r="T431" s="845"/>
      <c r="U431" s="845"/>
      <c r="V431" s="845"/>
      <c r="W431" s="845"/>
      <c r="X431" s="845"/>
      <c r="Y431" s="845"/>
      <c r="Z431" s="845"/>
    </row>
    <row r="432" spans="1:26" ht="18.75" customHeight="1">
      <c r="A432" s="845"/>
      <c r="B432" s="845"/>
      <c r="C432" s="845"/>
      <c r="D432" s="845"/>
      <c r="E432" s="845"/>
      <c r="F432" s="845"/>
      <c r="G432" s="846"/>
      <c r="H432" s="845"/>
      <c r="I432" s="845"/>
      <c r="J432" s="845"/>
      <c r="K432" s="887"/>
      <c r="L432" s="887"/>
      <c r="M432" s="887"/>
      <c r="N432" s="887"/>
      <c r="O432" s="888"/>
      <c r="P432" s="889"/>
      <c r="Q432" s="845"/>
      <c r="R432" s="845"/>
      <c r="S432" s="845"/>
      <c r="T432" s="845"/>
      <c r="U432" s="845"/>
      <c r="V432" s="845"/>
      <c r="W432" s="845"/>
      <c r="X432" s="845"/>
      <c r="Y432" s="845"/>
      <c r="Z432" s="845"/>
    </row>
    <row r="433" spans="1:26" ht="18.75" customHeight="1">
      <c r="A433" s="845"/>
      <c r="B433" s="845"/>
      <c r="C433" s="845"/>
      <c r="D433" s="845"/>
      <c r="E433" s="845"/>
      <c r="F433" s="845"/>
      <c r="G433" s="846"/>
      <c r="H433" s="845"/>
      <c r="I433" s="845"/>
      <c r="J433" s="845"/>
      <c r="K433" s="887"/>
      <c r="L433" s="887"/>
      <c r="M433" s="887"/>
      <c r="N433" s="887"/>
      <c r="O433" s="888"/>
      <c r="P433" s="889"/>
      <c r="Q433" s="845"/>
      <c r="R433" s="845"/>
      <c r="S433" s="845"/>
      <c r="T433" s="845"/>
      <c r="U433" s="845"/>
      <c r="V433" s="845"/>
      <c r="W433" s="845"/>
      <c r="X433" s="845"/>
      <c r="Y433" s="845"/>
      <c r="Z433" s="845"/>
    </row>
    <row r="434" spans="1:26" ht="18.75" customHeight="1">
      <c r="A434" s="845"/>
      <c r="B434" s="845"/>
      <c r="C434" s="845"/>
      <c r="D434" s="845"/>
      <c r="E434" s="845"/>
      <c r="F434" s="845"/>
      <c r="G434" s="846"/>
      <c r="H434" s="845"/>
      <c r="I434" s="845"/>
      <c r="J434" s="845"/>
      <c r="K434" s="887"/>
      <c r="L434" s="887"/>
      <c r="M434" s="887"/>
      <c r="N434" s="887"/>
      <c r="O434" s="888"/>
      <c r="P434" s="889"/>
      <c r="Q434" s="845"/>
      <c r="R434" s="845"/>
      <c r="S434" s="845"/>
      <c r="T434" s="845"/>
      <c r="U434" s="845"/>
      <c r="V434" s="845"/>
      <c r="W434" s="845"/>
      <c r="X434" s="845"/>
      <c r="Y434" s="845"/>
      <c r="Z434" s="845"/>
    </row>
    <row r="435" spans="1:26" ht="18.75" customHeight="1">
      <c r="A435" s="845"/>
      <c r="B435" s="845"/>
      <c r="C435" s="845"/>
      <c r="D435" s="845"/>
      <c r="E435" s="845"/>
      <c r="F435" s="845"/>
      <c r="G435" s="846"/>
      <c r="H435" s="845"/>
      <c r="I435" s="845"/>
      <c r="J435" s="845"/>
      <c r="K435" s="887"/>
      <c r="L435" s="887"/>
      <c r="M435" s="887"/>
      <c r="N435" s="887"/>
      <c r="O435" s="888"/>
      <c r="P435" s="889"/>
      <c r="Q435" s="845"/>
      <c r="R435" s="845"/>
      <c r="S435" s="845"/>
      <c r="T435" s="845"/>
      <c r="U435" s="845"/>
      <c r="V435" s="845"/>
      <c r="W435" s="845"/>
      <c r="X435" s="845"/>
      <c r="Y435" s="845"/>
      <c r="Z435" s="845"/>
    </row>
    <row r="436" spans="1:26" ht="18.75" customHeight="1">
      <c r="A436" s="845"/>
      <c r="B436" s="845"/>
      <c r="C436" s="845"/>
      <c r="D436" s="845"/>
      <c r="E436" s="845"/>
      <c r="F436" s="845"/>
      <c r="G436" s="846"/>
      <c r="H436" s="845"/>
      <c r="I436" s="845"/>
      <c r="J436" s="845"/>
      <c r="K436" s="887"/>
      <c r="L436" s="887"/>
      <c r="M436" s="887"/>
      <c r="N436" s="887"/>
      <c r="O436" s="888"/>
      <c r="P436" s="889"/>
      <c r="Q436" s="845"/>
      <c r="R436" s="845"/>
      <c r="S436" s="845"/>
      <c r="T436" s="845"/>
      <c r="U436" s="845"/>
      <c r="V436" s="845"/>
      <c r="W436" s="845"/>
      <c r="X436" s="845"/>
      <c r="Y436" s="845"/>
      <c r="Z436" s="845"/>
    </row>
    <row r="437" spans="1:26" ht="18.75" customHeight="1">
      <c r="A437" s="845"/>
      <c r="B437" s="845"/>
      <c r="C437" s="845"/>
      <c r="D437" s="845"/>
      <c r="E437" s="845"/>
      <c r="F437" s="845"/>
      <c r="G437" s="846"/>
      <c r="H437" s="845"/>
      <c r="I437" s="845"/>
      <c r="J437" s="845"/>
      <c r="K437" s="887"/>
      <c r="L437" s="887"/>
      <c r="M437" s="887"/>
      <c r="N437" s="887"/>
      <c r="O437" s="888"/>
      <c r="P437" s="889"/>
      <c r="Q437" s="845"/>
      <c r="R437" s="845"/>
      <c r="S437" s="845"/>
      <c r="T437" s="845"/>
      <c r="U437" s="845"/>
      <c r="V437" s="845"/>
      <c r="W437" s="845"/>
      <c r="X437" s="845"/>
      <c r="Y437" s="845"/>
      <c r="Z437" s="845"/>
    </row>
    <row r="438" spans="1:26" ht="18.75" customHeight="1">
      <c r="A438" s="845"/>
      <c r="B438" s="845"/>
      <c r="C438" s="845"/>
      <c r="D438" s="845"/>
      <c r="E438" s="845"/>
      <c r="F438" s="845"/>
      <c r="G438" s="846"/>
      <c r="H438" s="845"/>
      <c r="I438" s="845"/>
      <c r="J438" s="845"/>
      <c r="K438" s="887"/>
      <c r="L438" s="887"/>
      <c r="M438" s="887"/>
      <c r="N438" s="887"/>
      <c r="O438" s="888"/>
      <c r="P438" s="889"/>
      <c r="Q438" s="845"/>
      <c r="R438" s="845"/>
      <c r="S438" s="845"/>
      <c r="T438" s="845"/>
      <c r="U438" s="845"/>
      <c r="V438" s="845"/>
      <c r="W438" s="845"/>
      <c r="X438" s="845"/>
      <c r="Y438" s="845"/>
      <c r="Z438" s="845"/>
    </row>
    <row r="439" spans="1:26" ht="18.75" customHeight="1">
      <c r="A439" s="845"/>
      <c r="B439" s="845"/>
      <c r="C439" s="845"/>
      <c r="D439" s="845"/>
      <c r="E439" s="845"/>
      <c r="F439" s="845"/>
      <c r="G439" s="846"/>
      <c r="H439" s="845"/>
      <c r="I439" s="845"/>
      <c r="J439" s="845"/>
      <c r="K439" s="887"/>
      <c r="L439" s="887"/>
      <c r="M439" s="887"/>
      <c r="N439" s="887"/>
      <c r="O439" s="888"/>
      <c r="P439" s="889"/>
      <c r="Q439" s="845"/>
      <c r="R439" s="845"/>
      <c r="S439" s="845"/>
      <c r="T439" s="845"/>
      <c r="U439" s="845"/>
      <c r="V439" s="845"/>
      <c r="W439" s="845"/>
      <c r="X439" s="845"/>
      <c r="Y439" s="845"/>
      <c r="Z439" s="845"/>
    </row>
    <row r="440" spans="1:26" ht="18.75" customHeight="1">
      <c r="A440" s="845"/>
      <c r="B440" s="845"/>
      <c r="C440" s="845"/>
      <c r="D440" s="845"/>
      <c r="E440" s="845"/>
      <c r="F440" s="845"/>
      <c r="G440" s="846"/>
      <c r="H440" s="845"/>
      <c r="I440" s="845"/>
      <c r="J440" s="845"/>
      <c r="K440" s="887"/>
      <c r="L440" s="887"/>
      <c r="M440" s="887"/>
      <c r="N440" s="887"/>
      <c r="O440" s="888"/>
      <c r="P440" s="889"/>
      <c r="Q440" s="845"/>
      <c r="R440" s="845"/>
      <c r="S440" s="845"/>
      <c r="T440" s="845"/>
      <c r="U440" s="845"/>
      <c r="V440" s="845"/>
      <c r="W440" s="845"/>
      <c r="X440" s="845"/>
      <c r="Y440" s="845"/>
      <c r="Z440" s="845"/>
    </row>
    <row r="441" spans="1:26" ht="18.75" customHeight="1">
      <c r="A441" s="845"/>
      <c r="B441" s="845"/>
      <c r="C441" s="845"/>
      <c r="D441" s="845"/>
      <c r="E441" s="845"/>
      <c r="F441" s="845"/>
      <c r="G441" s="846"/>
      <c r="H441" s="845"/>
      <c r="I441" s="845"/>
      <c r="J441" s="845"/>
      <c r="K441" s="887"/>
      <c r="L441" s="887"/>
      <c r="M441" s="887"/>
      <c r="N441" s="887"/>
      <c r="O441" s="888"/>
      <c r="P441" s="889"/>
      <c r="Q441" s="845"/>
      <c r="R441" s="845"/>
      <c r="S441" s="845"/>
      <c r="T441" s="845"/>
      <c r="U441" s="845"/>
      <c r="V441" s="845"/>
      <c r="W441" s="845"/>
      <c r="X441" s="845"/>
      <c r="Y441" s="845"/>
      <c r="Z441" s="845"/>
    </row>
    <row r="442" spans="1:26" ht="18.75" customHeight="1">
      <c r="A442" s="845"/>
      <c r="B442" s="845"/>
      <c r="C442" s="845"/>
      <c r="D442" s="845"/>
      <c r="E442" s="845"/>
      <c r="F442" s="845"/>
      <c r="G442" s="846"/>
      <c r="H442" s="845"/>
      <c r="I442" s="845"/>
      <c r="J442" s="845"/>
      <c r="K442" s="887"/>
      <c r="L442" s="887"/>
      <c r="M442" s="887"/>
      <c r="N442" s="887"/>
      <c r="O442" s="888"/>
      <c r="P442" s="889"/>
      <c r="Q442" s="845"/>
      <c r="R442" s="845"/>
      <c r="S442" s="845"/>
      <c r="T442" s="845"/>
      <c r="U442" s="845"/>
      <c r="V442" s="845"/>
      <c r="W442" s="845"/>
      <c r="X442" s="845"/>
      <c r="Y442" s="845"/>
      <c r="Z442" s="845"/>
    </row>
    <row r="443" spans="1:26" ht="18.75" customHeight="1">
      <c r="A443" s="845"/>
      <c r="B443" s="845"/>
      <c r="C443" s="845"/>
      <c r="D443" s="845"/>
      <c r="E443" s="845"/>
      <c r="F443" s="845"/>
      <c r="G443" s="846"/>
      <c r="H443" s="845"/>
      <c r="I443" s="845"/>
      <c r="J443" s="845"/>
      <c r="K443" s="887"/>
      <c r="L443" s="887"/>
      <c r="M443" s="887"/>
      <c r="N443" s="887"/>
      <c r="O443" s="888"/>
      <c r="P443" s="889"/>
      <c r="Q443" s="845"/>
      <c r="R443" s="845"/>
      <c r="S443" s="845"/>
      <c r="T443" s="845"/>
      <c r="U443" s="845"/>
      <c r="V443" s="845"/>
      <c r="W443" s="845"/>
      <c r="X443" s="845"/>
      <c r="Y443" s="845"/>
      <c r="Z443" s="845"/>
    </row>
    <row r="444" spans="1:26" ht="18.75" customHeight="1">
      <c r="A444" s="845"/>
      <c r="B444" s="845"/>
      <c r="C444" s="845"/>
      <c r="D444" s="845"/>
      <c r="E444" s="845"/>
      <c r="F444" s="845"/>
      <c r="G444" s="846"/>
      <c r="H444" s="845"/>
      <c r="I444" s="845"/>
      <c r="J444" s="845"/>
      <c r="K444" s="887"/>
      <c r="L444" s="887"/>
      <c r="M444" s="887"/>
      <c r="N444" s="887"/>
      <c r="O444" s="888"/>
      <c r="P444" s="889"/>
      <c r="Q444" s="845"/>
      <c r="R444" s="845"/>
      <c r="S444" s="845"/>
      <c r="T444" s="845"/>
      <c r="U444" s="845"/>
      <c r="V444" s="845"/>
      <c r="W444" s="845"/>
      <c r="X444" s="845"/>
      <c r="Y444" s="845"/>
      <c r="Z444" s="845"/>
    </row>
    <row r="445" spans="1:26" ht="18.75" customHeight="1">
      <c r="A445" s="845"/>
      <c r="B445" s="845"/>
      <c r="C445" s="845"/>
      <c r="D445" s="845"/>
      <c r="E445" s="845"/>
      <c r="F445" s="845"/>
      <c r="G445" s="846"/>
      <c r="H445" s="845"/>
      <c r="I445" s="845"/>
      <c r="J445" s="845"/>
      <c r="K445" s="887"/>
      <c r="L445" s="887"/>
      <c r="M445" s="887"/>
      <c r="N445" s="887"/>
      <c r="O445" s="888"/>
      <c r="P445" s="889"/>
      <c r="Q445" s="845"/>
      <c r="R445" s="845"/>
      <c r="S445" s="845"/>
      <c r="T445" s="845"/>
      <c r="U445" s="845"/>
      <c r="V445" s="845"/>
      <c r="W445" s="845"/>
      <c r="X445" s="845"/>
      <c r="Y445" s="845"/>
      <c r="Z445" s="845"/>
    </row>
    <row r="446" spans="1:26" ht="18.75" customHeight="1">
      <c r="A446" s="845"/>
      <c r="B446" s="845"/>
      <c r="C446" s="845"/>
      <c r="D446" s="845"/>
      <c r="E446" s="845"/>
      <c r="F446" s="845"/>
      <c r="G446" s="846"/>
      <c r="H446" s="845"/>
      <c r="I446" s="845"/>
      <c r="J446" s="845"/>
      <c r="K446" s="887"/>
      <c r="L446" s="887"/>
      <c r="M446" s="887"/>
      <c r="N446" s="887"/>
      <c r="O446" s="888"/>
      <c r="P446" s="889"/>
      <c r="Q446" s="845"/>
      <c r="R446" s="845"/>
      <c r="S446" s="845"/>
      <c r="T446" s="845"/>
      <c r="U446" s="845"/>
      <c r="V446" s="845"/>
      <c r="W446" s="845"/>
      <c r="X446" s="845"/>
      <c r="Y446" s="845"/>
      <c r="Z446" s="845"/>
    </row>
    <row r="447" spans="1:26" ht="18.75" customHeight="1">
      <c r="A447" s="845"/>
      <c r="B447" s="845"/>
      <c r="C447" s="845"/>
      <c r="D447" s="845"/>
      <c r="E447" s="845"/>
      <c r="F447" s="845"/>
      <c r="G447" s="846"/>
      <c r="H447" s="845"/>
      <c r="I447" s="845"/>
      <c r="J447" s="845"/>
      <c r="K447" s="887"/>
      <c r="L447" s="887"/>
      <c r="M447" s="887"/>
      <c r="N447" s="887"/>
      <c r="O447" s="888"/>
      <c r="P447" s="889"/>
      <c r="Q447" s="845"/>
      <c r="R447" s="845"/>
      <c r="S447" s="845"/>
      <c r="T447" s="845"/>
      <c r="U447" s="845"/>
      <c r="V447" s="845"/>
      <c r="W447" s="845"/>
      <c r="X447" s="845"/>
      <c r="Y447" s="845"/>
      <c r="Z447" s="845"/>
    </row>
    <row r="448" spans="1:26" ht="18.75" customHeight="1">
      <c r="A448" s="845"/>
      <c r="B448" s="845"/>
      <c r="C448" s="845"/>
      <c r="D448" s="845"/>
      <c r="E448" s="845"/>
      <c r="F448" s="845"/>
      <c r="G448" s="846"/>
      <c r="H448" s="845"/>
      <c r="I448" s="845"/>
      <c r="J448" s="845"/>
      <c r="K448" s="887"/>
      <c r="L448" s="887"/>
      <c r="M448" s="887"/>
      <c r="N448" s="887"/>
      <c r="O448" s="888"/>
      <c r="P448" s="889"/>
      <c r="Q448" s="845"/>
      <c r="R448" s="845"/>
      <c r="S448" s="845"/>
      <c r="T448" s="845"/>
      <c r="U448" s="845"/>
      <c r="V448" s="845"/>
      <c r="W448" s="845"/>
      <c r="X448" s="845"/>
      <c r="Y448" s="845"/>
      <c r="Z448" s="845"/>
    </row>
    <row r="449" spans="1:26" ht="18.75" customHeight="1">
      <c r="A449" s="845"/>
      <c r="B449" s="845"/>
      <c r="C449" s="845"/>
      <c r="D449" s="845"/>
      <c r="E449" s="845"/>
      <c r="F449" s="845"/>
      <c r="G449" s="846"/>
      <c r="H449" s="845"/>
      <c r="I449" s="845"/>
      <c r="J449" s="845"/>
      <c r="K449" s="887"/>
      <c r="L449" s="887"/>
      <c r="M449" s="887"/>
      <c r="N449" s="887"/>
      <c r="O449" s="888"/>
      <c r="P449" s="889"/>
      <c r="Q449" s="845"/>
      <c r="R449" s="845"/>
      <c r="S449" s="845"/>
      <c r="T449" s="845"/>
      <c r="U449" s="845"/>
      <c r="V449" s="845"/>
      <c r="W449" s="845"/>
      <c r="X449" s="845"/>
      <c r="Y449" s="845"/>
      <c r="Z449" s="845"/>
    </row>
    <row r="450" spans="1:26" ht="18.75" customHeight="1">
      <c r="A450" s="845"/>
      <c r="B450" s="845"/>
      <c r="C450" s="845"/>
      <c r="D450" s="845"/>
      <c r="E450" s="845"/>
      <c r="F450" s="845"/>
      <c r="G450" s="846"/>
      <c r="H450" s="845"/>
      <c r="I450" s="845"/>
      <c r="J450" s="845"/>
      <c r="K450" s="887"/>
      <c r="L450" s="887"/>
      <c r="M450" s="887"/>
      <c r="N450" s="887"/>
      <c r="O450" s="888"/>
      <c r="P450" s="889"/>
      <c r="Q450" s="845"/>
      <c r="R450" s="845"/>
      <c r="S450" s="845"/>
      <c r="T450" s="845"/>
      <c r="U450" s="845"/>
      <c r="V450" s="845"/>
      <c r="W450" s="845"/>
      <c r="X450" s="845"/>
      <c r="Y450" s="845"/>
      <c r="Z450" s="845"/>
    </row>
    <row r="451" spans="1:26" ht="18.75" customHeight="1">
      <c r="A451" s="845"/>
      <c r="B451" s="845"/>
      <c r="C451" s="845"/>
      <c r="D451" s="845"/>
      <c r="E451" s="845"/>
      <c r="F451" s="845"/>
      <c r="G451" s="846"/>
      <c r="H451" s="845"/>
      <c r="I451" s="845"/>
      <c r="J451" s="845"/>
      <c r="K451" s="887"/>
      <c r="L451" s="887"/>
      <c r="M451" s="887"/>
      <c r="N451" s="887"/>
      <c r="O451" s="888"/>
      <c r="P451" s="889"/>
      <c r="Q451" s="845"/>
      <c r="R451" s="845"/>
      <c r="S451" s="845"/>
      <c r="T451" s="845"/>
      <c r="U451" s="845"/>
      <c r="V451" s="845"/>
      <c r="W451" s="845"/>
      <c r="X451" s="845"/>
      <c r="Y451" s="845"/>
      <c r="Z451" s="845"/>
    </row>
    <row r="452" spans="1:26" ht="18.75" customHeight="1">
      <c r="A452" s="845"/>
      <c r="B452" s="845"/>
      <c r="C452" s="845"/>
      <c r="D452" s="845"/>
      <c r="E452" s="845"/>
      <c r="F452" s="845"/>
      <c r="G452" s="846"/>
      <c r="H452" s="845"/>
      <c r="I452" s="845"/>
      <c r="J452" s="845"/>
      <c r="K452" s="887"/>
      <c r="L452" s="887"/>
      <c r="M452" s="887"/>
      <c r="N452" s="887"/>
      <c r="O452" s="888"/>
      <c r="P452" s="889"/>
      <c r="Q452" s="845"/>
      <c r="R452" s="845"/>
      <c r="S452" s="845"/>
      <c r="T452" s="845"/>
      <c r="U452" s="845"/>
      <c r="V452" s="845"/>
      <c r="W452" s="845"/>
      <c r="X452" s="845"/>
      <c r="Y452" s="845"/>
      <c r="Z452" s="845"/>
    </row>
    <row r="453" spans="1:26" ht="18.75" customHeight="1">
      <c r="A453" s="845"/>
      <c r="B453" s="845"/>
      <c r="C453" s="845"/>
      <c r="D453" s="845"/>
      <c r="E453" s="845"/>
      <c r="F453" s="845"/>
      <c r="G453" s="846"/>
      <c r="H453" s="845"/>
      <c r="I453" s="845"/>
      <c r="J453" s="845"/>
      <c r="K453" s="887"/>
      <c r="L453" s="887"/>
      <c r="M453" s="887"/>
      <c r="N453" s="887"/>
      <c r="O453" s="888"/>
      <c r="P453" s="889"/>
      <c r="Q453" s="845"/>
      <c r="R453" s="845"/>
      <c r="S453" s="845"/>
      <c r="T453" s="845"/>
      <c r="U453" s="845"/>
      <c r="V453" s="845"/>
      <c r="W453" s="845"/>
      <c r="X453" s="845"/>
      <c r="Y453" s="845"/>
      <c r="Z453" s="845"/>
    </row>
    <row r="454" spans="1:26" ht="18.75" customHeight="1">
      <c r="A454" s="845"/>
      <c r="B454" s="845"/>
      <c r="C454" s="845"/>
      <c r="D454" s="845"/>
      <c r="E454" s="845"/>
      <c r="F454" s="845"/>
      <c r="G454" s="846"/>
      <c r="H454" s="845"/>
      <c r="I454" s="845"/>
      <c r="J454" s="845"/>
      <c r="K454" s="887"/>
      <c r="L454" s="887"/>
      <c r="M454" s="887"/>
      <c r="N454" s="887"/>
      <c r="O454" s="888"/>
      <c r="P454" s="889"/>
      <c r="Q454" s="845"/>
      <c r="R454" s="845"/>
      <c r="S454" s="845"/>
      <c r="T454" s="845"/>
      <c r="U454" s="845"/>
      <c r="V454" s="845"/>
      <c r="W454" s="845"/>
      <c r="X454" s="845"/>
      <c r="Y454" s="845"/>
      <c r="Z454" s="845"/>
    </row>
    <row r="455" spans="1:26" ht="18.75" customHeight="1">
      <c r="A455" s="845"/>
      <c r="B455" s="845"/>
      <c r="C455" s="845"/>
      <c r="D455" s="845"/>
      <c r="E455" s="845"/>
      <c r="F455" s="845"/>
      <c r="G455" s="846"/>
      <c r="H455" s="845"/>
      <c r="I455" s="845"/>
      <c r="J455" s="845"/>
      <c r="K455" s="887"/>
      <c r="L455" s="887"/>
      <c r="M455" s="887"/>
      <c r="N455" s="887"/>
      <c r="O455" s="888"/>
      <c r="P455" s="889"/>
      <c r="Q455" s="845"/>
      <c r="R455" s="845"/>
      <c r="S455" s="845"/>
      <c r="T455" s="845"/>
      <c r="U455" s="845"/>
      <c r="V455" s="845"/>
      <c r="W455" s="845"/>
      <c r="X455" s="845"/>
      <c r="Y455" s="845"/>
      <c r="Z455" s="845"/>
    </row>
    <row r="456" spans="1:26" ht="18.75" customHeight="1">
      <c r="A456" s="845"/>
      <c r="B456" s="845"/>
      <c r="C456" s="845"/>
      <c r="D456" s="845"/>
      <c r="E456" s="845"/>
      <c r="F456" s="845"/>
      <c r="G456" s="846"/>
      <c r="H456" s="845"/>
      <c r="I456" s="845"/>
      <c r="J456" s="845"/>
      <c r="K456" s="887"/>
      <c r="L456" s="887"/>
      <c r="M456" s="887"/>
      <c r="N456" s="887"/>
      <c r="O456" s="888"/>
      <c r="P456" s="889"/>
      <c r="Q456" s="845"/>
      <c r="R456" s="845"/>
      <c r="S456" s="845"/>
      <c r="T456" s="845"/>
      <c r="U456" s="845"/>
      <c r="V456" s="845"/>
      <c r="W456" s="845"/>
      <c r="X456" s="845"/>
      <c r="Y456" s="845"/>
      <c r="Z456" s="845"/>
    </row>
    <row r="457" spans="1:26" ht="18.75" customHeight="1">
      <c r="A457" s="845"/>
      <c r="B457" s="845"/>
      <c r="C457" s="845"/>
      <c r="D457" s="845"/>
      <c r="E457" s="845"/>
      <c r="F457" s="845"/>
      <c r="G457" s="846"/>
      <c r="H457" s="845"/>
      <c r="I457" s="845"/>
      <c r="J457" s="845"/>
      <c r="K457" s="887"/>
      <c r="L457" s="887"/>
      <c r="M457" s="887"/>
      <c r="N457" s="887"/>
      <c r="O457" s="888"/>
      <c r="P457" s="889"/>
      <c r="Q457" s="845"/>
      <c r="R457" s="845"/>
      <c r="S457" s="845"/>
      <c r="T457" s="845"/>
      <c r="U457" s="845"/>
      <c r="V457" s="845"/>
      <c r="W457" s="845"/>
      <c r="X457" s="845"/>
      <c r="Y457" s="845"/>
      <c r="Z457" s="845"/>
    </row>
    <row r="458" spans="1:26" ht="18.75" customHeight="1">
      <c r="A458" s="845"/>
      <c r="B458" s="845"/>
      <c r="C458" s="845"/>
      <c r="D458" s="845"/>
      <c r="E458" s="845"/>
      <c r="F458" s="845"/>
      <c r="G458" s="846"/>
      <c r="H458" s="845"/>
      <c r="I458" s="845"/>
      <c r="J458" s="845"/>
      <c r="K458" s="887"/>
      <c r="L458" s="887"/>
      <c r="M458" s="887"/>
      <c r="N458" s="887"/>
      <c r="O458" s="888"/>
      <c r="P458" s="889"/>
      <c r="Q458" s="845"/>
      <c r="R458" s="845"/>
      <c r="S458" s="845"/>
      <c r="T458" s="845"/>
      <c r="U458" s="845"/>
      <c r="V458" s="845"/>
      <c r="W458" s="845"/>
      <c r="X458" s="845"/>
      <c r="Y458" s="845"/>
      <c r="Z458" s="845"/>
    </row>
    <row r="459" spans="1:26" ht="18.75" customHeight="1">
      <c r="A459" s="845"/>
      <c r="B459" s="845"/>
      <c r="C459" s="845"/>
      <c r="D459" s="845"/>
      <c r="E459" s="845"/>
      <c r="F459" s="845"/>
      <c r="G459" s="846"/>
      <c r="H459" s="845"/>
      <c r="I459" s="845"/>
      <c r="J459" s="845"/>
      <c r="K459" s="887"/>
      <c r="L459" s="887"/>
      <c r="M459" s="887"/>
      <c r="N459" s="887"/>
      <c r="O459" s="888"/>
      <c r="P459" s="889"/>
      <c r="Q459" s="845"/>
      <c r="R459" s="845"/>
      <c r="S459" s="845"/>
      <c r="T459" s="845"/>
      <c r="U459" s="845"/>
      <c r="V459" s="845"/>
      <c r="W459" s="845"/>
      <c r="X459" s="845"/>
      <c r="Y459" s="845"/>
      <c r="Z459" s="845"/>
    </row>
    <row r="460" spans="1:26" ht="18.75" customHeight="1">
      <c r="A460" s="845"/>
      <c r="B460" s="845"/>
      <c r="C460" s="845"/>
      <c r="D460" s="845"/>
      <c r="E460" s="845"/>
      <c r="F460" s="845"/>
      <c r="G460" s="846"/>
      <c r="H460" s="845"/>
      <c r="I460" s="845"/>
      <c r="J460" s="845"/>
      <c r="K460" s="887"/>
      <c r="L460" s="887"/>
      <c r="M460" s="887"/>
      <c r="N460" s="887"/>
      <c r="O460" s="888"/>
      <c r="P460" s="889"/>
      <c r="Q460" s="845"/>
      <c r="R460" s="845"/>
      <c r="S460" s="845"/>
      <c r="T460" s="845"/>
      <c r="U460" s="845"/>
      <c r="V460" s="845"/>
      <c r="W460" s="845"/>
      <c r="X460" s="845"/>
      <c r="Y460" s="845"/>
      <c r="Z460" s="845"/>
    </row>
    <row r="461" spans="1:26" ht="18.75" customHeight="1">
      <c r="A461" s="845"/>
      <c r="B461" s="845"/>
      <c r="C461" s="845"/>
      <c r="D461" s="845"/>
      <c r="E461" s="845"/>
      <c r="F461" s="845"/>
      <c r="G461" s="846"/>
      <c r="H461" s="845"/>
      <c r="I461" s="845"/>
      <c r="J461" s="845"/>
      <c r="K461" s="887"/>
      <c r="L461" s="887"/>
      <c r="M461" s="887"/>
      <c r="N461" s="887"/>
      <c r="O461" s="888"/>
      <c r="P461" s="889"/>
      <c r="Q461" s="845"/>
      <c r="R461" s="845"/>
      <c r="S461" s="845"/>
      <c r="T461" s="845"/>
      <c r="U461" s="845"/>
      <c r="V461" s="845"/>
      <c r="W461" s="845"/>
      <c r="X461" s="845"/>
      <c r="Y461" s="845"/>
      <c r="Z461" s="845"/>
    </row>
    <row r="462" spans="1:26" ht="18.75" customHeight="1">
      <c r="A462" s="845"/>
      <c r="B462" s="845"/>
      <c r="C462" s="845"/>
      <c r="D462" s="845"/>
      <c r="E462" s="845"/>
      <c r="F462" s="845"/>
      <c r="G462" s="846"/>
      <c r="H462" s="845"/>
      <c r="I462" s="845"/>
      <c r="J462" s="845"/>
      <c r="K462" s="887"/>
      <c r="L462" s="887"/>
      <c r="M462" s="887"/>
      <c r="N462" s="887"/>
      <c r="O462" s="888"/>
      <c r="P462" s="889"/>
      <c r="Q462" s="845"/>
      <c r="R462" s="845"/>
      <c r="S462" s="845"/>
      <c r="T462" s="845"/>
      <c r="U462" s="845"/>
      <c r="V462" s="845"/>
      <c r="W462" s="845"/>
      <c r="X462" s="845"/>
      <c r="Y462" s="845"/>
      <c r="Z462" s="845"/>
    </row>
    <row r="463" spans="1:26" ht="18.75" customHeight="1">
      <c r="A463" s="845"/>
      <c r="B463" s="845"/>
      <c r="C463" s="845"/>
      <c r="D463" s="845"/>
      <c r="E463" s="845"/>
      <c r="F463" s="845"/>
      <c r="G463" s="846"/>
      <c r="H463" s="845"/>
      <c r="I463" s="845"/>
      <c r="J463" s="845"/>
      <c r="K463" s="887"/>
      <c r="L463" s="887"/>
      <c r="M463" s="887"/>
      <c r="N463" s="887"/>
      <c r="O463" s="888"/>
      <c r="P463" s="889"/>
      <c r="Q463" s="845"/>
      <c r="R463" s="845"/>
      <c r="S463" s="845"/>
      <c r="T463" s="845"/>
      <c r="U463" s="845"/>
      <c r="V463" s="845"/>
      <c r="W463" s="845"/>
      <c r="X463" s="845"/>
      <c r="Y463" s="845"/>
      <c r="Z463" s="845"/>
    </row>
    <row r="464" spans="1:26" ht="18.75" customHeight="1">
      <c r="A464" s="845"/>
      <c r="B464" s="845"/>
      <c r="C464" s="845"/>
      <c r="D464" s="845"/>
      <c r="E464" s="845"/>
      <c r="F464" s="845"/>
      <c r="G464" s="846"/>
      <c r="H464" s="845"/>
      <c r="I464" s="845"/>
      <c r="J464" s="845"/>
      <c r="K464" s="887"/>
      <c r="L464" s="887"/>
      <c r="M464" s="887"/>
      <c r="N464" s="887"/>
      <c r="O464" s="888"/>
      <c r="P464" s="889"/>
      <c r="Q464" s="845"/>
      <c r="R464" s="845"/>
      <c r="S464" s="845"/>
      <c r="T464" s="845"/>
      <c r="U464" s="845"/>
      <c r="V464" s="845"/>
      <c r="W464" s="845"/>
      <c r="X464" s="845"/>
      <c r="Y464" s="845"/>
      <c r="Z464" s="845"/>
    </row>
    <row r="465" spans="1:26" ht="18.75" customHeight="1">
      <c r="A465" s="845"/>
      <c r="B465" s="845"/>
      <c r="C465" s="845"/>
      <c r="D465" s="845"/>
      <c r="E465" s="845"/>
      <c r="F465" s="845"/>
      <c r="G465" s="846"/>
      <c r="H465" s="845"/>
      <c r="I465" s="845"/>
      <c r="J465" s="845"/>
      <c r="K465" s="887"/>
      <c r="L465" s="887"/>
      <c r="M465" s="887"/>
      <c r="N465" s="887"/>
      <c r="O465" s="888"/>
      <c r="P465" s="889"/>
      <c r="Q465" s="845"/>
      <c r="R465" s="845"/>
      <c r="S465" s="845"/>
      <c r="T465" s="845"/>
      <c r="U465" s="845"/>
      <c r="V465" s="845"/>
      <c r="W465" s="845"/>
      <c r="X465" s="845"/>
      <c r="Y465" s="845"/>
      <c r="Z465" s="845"/>
    </row>
    <row r="466" spans="1:26" ht="18.75" customHeight="1">
      <c r="A466" s="845"/>
      <c r="B466" s="845"/>
      <c r="C466" s="845"/>
      <c r="D466" s="845"/>
      <c r="E466" s="845"/>
      <c r="F466" s="845"/>
      <c r="G466" s="846"/>
      <c r="H466" s="845"/>
      <c r="I466" s="845"/>
      <c r="J466" s="845"/>
      <c r="K466" s="887"/>
      <c r="L466" s="887"/>
      <c r="M466" s="887"/>
      <c r="N466" s="887"/>
      <c r="O466" s="888"/>
      <c r="P466" s="889"/>
      <c r="Q466" s="845"/>
      <c r="R466" s="845"/>
      <c r="S466" s="845"/>
      <c r="T466" s="845"/>
      <c r="U466" s="845"/>
      <c r="V466" s="845"/>
      <c r="W466" s="845"/>
      <c r="X466" s="845"/>
      <c r="Y466" s="845"/>
      <c r="Z466" s="845"/>
    </row>
    <row r="467" spans="1:26" ht="18.75" customHeight="1">
      <c r="A467" s="845"/>
      <c r="B467" s="845"/>
      <c r="C467" s="845"/>
      <c r="D467" s="845"/>
      <c r="E467" s="845"/>
      <c r="F467" s="845"/>
      <c r="G467" s="846"/>
      <c r="H467" s="845"/>
      <c r="I467" s="845"/>
      <c r="J467" s="845"/>
      <c r="K467" s="887"/>
      <c r="L467" s="887"/>
      <c r="M467" s="887"/>
      <c r="N467" s="887"/>
      <c r="O467" s="888"/>
      <c r="P467" s="889"/>
      <c r="Q467" s="845"/>
      <c r="R467" s="845"/>
      <c r="S467" s="845"/>
      <c r="T467" s="845"/>
      <c r="U467" s="845"/>
      <c r="V467" s="845"/>
      <c r="W467" s="845"/>
      <c r="X467" s="845"/>
      <c r="Y467" s="845"/>
      <c r="Z467" s="845"/>
    </row>
    <row r="468" spans="1:26" ht="18.75" customHeight="1">
      <c r="A468" s="845"/>
      <c r="B468" s="845"/>
      <c r="C468" s="845"/>
      <c r="D468" s="845"/>
      <c r="E468" s="845"/>
      <c r="F468" s="845"/>
      <c r="G468" s="846"/>
      <c r="H468" s="845"/>
      <c r="I468" s="845"/>
      <c r="J468" s="845"/>
      <c r="K468" s="887"/>
      <c r="L468" s="887"/>
      <c r="M468" s="887"/>
      <c r="N468" s="887"/>
      <c r="O468" s="888"/>
      <c r="P468" s="889"/>
      <c r="Q468" s="845"/>
      <c r="R468" s="845"/>
      <c r="S468" s="845"/>
      <c r="T468" s="845"/>
      <c r="U468" s="845"/>
      <c r="V468" s="845"/>
      <c r="W468" s="845"/>
      <c r="X468" s="845"/>
      <c r="Y468" s="845"/>
      <c r="Z468" s="845"/>
    </row>
    <row r="469" spans="1:26" ht="18.75" customHeight="1">
      <c r="A469" s="845"/>
      <c r="B469" s="845"/>
      <c r="C469" s="845"/>
      <c r="D469" s="845"/>
      <c r="E469" s="845"/>
      <c r="F469" s="845"/>
      <c r="G469" s="846"/>
      <c r="H469" s="845"/>
      <c r="I469" s="845"/>
      <c r="J469" s="845"/>
      <c r="K469" s="887"/>
      <c r="L469" s="887"/>
      <c r="M469" s="887"/>
      <c r="N469" s="887"/>
      <c r="O469" s="888"/>
      <c r="P469" s="889"/>
      <c r="Q469" s="845"/>
      <c r="R469" s="845"/>
      <c r="S469" s="845"/>
      <c r="T469" s="845"/>
      <c r="U469" s="845"/>
      <c r="V469" s="845"/>
      <c r="W469" s="845"/>
      <c r="X469" s="845"/>
      <c r="Y469" s="845"/>
      <c r="Z469" s="845"/>
    </row>
    <row r="470" spans="1:26" ht="18.75" customHeight="1">
      <c r="A470" s="845"/>
      <c r="B470" s="845"/>
      <c r="C470" s="845"/>
      <c r="D470" s="845"/>
      <c r="E470" s="845"/>
      <c r="F470" s="845"/>
      <c r="G470" s="846"/>
      <c r="H470" s="845"/>
      <c r="I470" s="845"/>
      <c r="J470" s="845"/>
      <c r="K470" s="887"/>
      <c r="L470" s="887"/>
      <c r="M470" s="887"/>
      <c r="N470" s="887"/>
      <c r="O470" s="888"/>
      <c r="P470" s="889"/>
      <c r="Q470" s="845"/>
      <c r="R470" s="845"/>
      <c r="S470" s="845"/>
      <c r="T470" s="845"/>
      <c r="U470" s="845"/>
      <c r="V470" s="845"/>
      <c r="W470" s="845"/>
      <c r="X470" s="845"/>
      <c r="Y470" s="845"/>
      <c r="Z470" s="845"/>
    </row>
    <row r="471" spans="1:26" ht="18.75" customHeight="1">
      <c r="A471" s="845"/>
      <c r="B471" s="845"/>
      <c r="C471" s="845"/>
      <c r="D471" s="845"/>
      <c r="E471" s="845"/>
      <c r="F471" s="845"/>
      <c r="G471" s="846"/>
      <c r="H471" s="845"/>
      <c r="I471" s="845"/>
      <c r="J471" s="845"/>
      <c r="K471" s="887"/>
      <c r="L471" s="887"/>
      <c r="M471" s="887"/>
      <c r="N471" s="887"/>
      <c r="O471" s="888"/>
      <c r="P471" s="889"/>
      <c r="Q471" s="845"/>
      <c r="R471" s="845"/>
      <c r="S471" s="845"/>
      <c r="T471" s="845"/>
      <c r="U471" s="845"/>
      <c r="V471" s="845"/>
      <c r="W471" s="845"/>
      <c r="X471" s="845"/>
      <c r="Y471" s="845"/>
      <c r="Z471" s="845"/>
    </row>
    <row r="472" spans="1:26" ht="18.75" customHeight="1">
      <c r="A472" s="845"/>
      <c r="B472" s="845"/>
      <c r="C472" s="845"/>
      <c r="D472" s="845"/>
      <c r="E472" s="845"/>
      <c r="F472" s="845"/>
      <c r="G472" s="846"/>
      <c r="H472" s="845"/>
      <c r="I472" s="845"/>
      <c r="J472" s="845"/>
      <c r="K472" s="887"/>
      <c r="L472" s="887"/>
      <c r="M472" s="887"/>
      <c r="N472" s="887"/>
      <c r="O472" s="888"/>
      <c r="P472" s="889"/>
      <c r="Q472" s="845"/>
      <c r="R472" s="845"/>
      <c r="S472" s="845"/>
      <c r="T472" s="845"/>
      <c r="U472" s="845"/>
      <c r="V472" s="845"/>
      <c r="W472" s="845"/>
      <c r="X472" s="845"/>
      <c r="Y472" s="845"/>
      <c r="Z472" s="845"/>
    </row>
    <row r="473" spans="1:26" ht="18.75" customHeight="1">
      <c r="A473" s="845"/>
      <c r="B473" s="845"/>
      <c r="C473" s="845"/>
      <c r="D473" s="845"/>
      <c r="E473" s="845"/>
      <c r="F473" s="845"/>
      <c r="G473" s="846"/>
      <c r="H473" s="845"/>
      <c r="I473" s="845"/>
      <c r="J473" s="845"/>
      <c r="K473" s="887"/>
      <c r="L473" s="887"/>
      <c r="M473" s="887"/>
      <c r="N473" s="887"/>
      <c r="O473" s="888"/>
      <c r="P473" s="889"/>
      <c r="Q473" s="845"/>
      <c r="R473" s="845"/>
      <c r="S473" s="845"/>
      <c r="T473" s="845"/>
      <c r="U473" s="845"/>
      <c r="V473" s="845"/>
      <c r="W473" s="845"/>
      <c r="X473" s="845"/>
      <c r="Y473" s="845"/>
      <c r="Z473" s="845"/>
    </row>
    <row r="474" spans="1:26" ht="18.75" customHeight="1">
      <c r="A474" s="845"/>
      <c r="B474" s="845"/>
      <c r="C474" s="845"/>
      <c r="D474" s="845"/>
      <c r="E474" s="845"/>
      <c r="F474" s="845"/>
      <c r="G474" s="846"/>
      <c r="H474" s="845"/>
      <c r="I474" s="845"/>
      <c r="J474" s="845"/>
      <c r="K474" s="887"/>
      <c r="L474" s="887"/>
      <c r="M474" s="887"/>
      <c r="N474" s="887"/>
      <c r="O474" s="888"/>
      <c r="P474" s="889"/>
      <c r="Q474" s="845"/>
      <c r="R474" s="845"/>
      <c r="S474" s="845"/>
      <c r="T474" s="845"/>
      <c r="U474" s="845"/>
      <c r="V474" s="845"/>
      <c r="W474" s="845"/>
      <c r="X474" s="845"/>
      <c r="Y474" s="845"/>
      <c r="Z474" s="845"/>
    </row>
    <row r="475" spans="1:26" ht="18.75" customHeight="1">
      <c r="A475" s="845"/>
      <c r="B475" s="845"/>
      <c r="C475" s="845"/>
      <c r="D475" s="845"/>
      <c r="E475" s="845"/>
      <c r="F475" s="845"/>
      <c r="G475" s="846"/>
      <c r="H475" s="845"/>
      <c r="I475" s="845"/>
      <c r="J475" s="845"/>
      <c r="K475" s="887"/>
      <c r="L475" s="887"/>
      <c r="M475" s="887"/>
      <c r="N475" s="887"/>
      <c r="O475" s="888"/>
      <c r="P475" s="889"/>
      <c r="Q475" s="845"/>
      <c r="R475" s="845"/>
      <c r="S475" s="845"/>
      <c r="T475" s="845"/>
      <c r="U475" s="845"/>
      <c r="V475" s="845"/>
      <c r="W475" s="845"/>
      <c r="X475" s="845"/>
      <c r="Y475" s="845"/>
      <c r="Z475" s="845"/>
    </row>
    <row r="476" spans="1:26" ht="18.75" customHeight="1">
      <c r="A476" s="845"/>
      <c r="B476" s="845"/>
      <c r="C476" s="845"/>
      <c r="D476" s="845"/>
      <c r="E476" s="845"/>
      <c r="F476" s="845"/>
      <c r="G476" s="846"/>
      <c r="H476" s="845"/>
      <c r="I476" s="845"/>
      <c r="J476" s="845"/>
      <c r="K476" s="887"/>
      <c r="L476" s="887"/>
      <c r="M476" s="887"/>
      <c r="N476" s="887"/>
      <c r="O476" s="888"/>
      <c r="P476" s="889"/>
      <c r="Q476" s="845"/>
      <c r="R476" s="845"/>
      <c r="S476" s="845"/>
      <c r="T476" s="845"/>
      <c r="U476" s="845"/>
      <c r="V476" s="845"/>
      <c r="W476" s="845"/>
      <c r="X476" s="845"/>
      <c r="Y476" s="845"/>
      <c r="Z476" s="845"/>
    </row>
    <row r="477" spans="1:26" ht="18.75" customHeight="1">
      <c r="A477" s="845"/>
      <c r="B477" s="845"/>
      <c r="C477" s="845"/>
      <c r="D477" s="845"/>
      <c r="E477" s="845"/>
      <c r="F477" s="845"/>
      <c r="G477" s="846"/>
      <c r="H477" s="845"/>
      <c r="I477" s="845"/>
      <c r="J477" s="845"/>
      <c r="K477" s="887"/>
      <c r="L477" s="887"/>
      <c r="M477" s="887"/>
      <c r="N477" s="887"/>
      <c r="O477" s="888"/>
      <c r="P477" s="889"/>
      <c r="Q477" s="845"/>
      <c r="R477" s="845"/>
      <c r="S477" s="845"/>
      <c r="T477" s="845"/>
      <c r="U477" s="845"/>
      <c r="V477" s="845"/>
      <c r="W477" s="845"/>
      <c r="X477" s="845"/>
      <c r="Y477" s="845"/>
      <c r="Z477" s="845"/>
    </row>
    <row r="478" spans="1:26" ht="18.75" customHeight="1">
      <c r="A478" s="845"/>
      <c r="B478" s="845"/>
      <c r="C478" s="845"/>
      <c r="D478" s="845"/>
      <c r="E478" s="845"/>
      <c r="F478" s="845"/>
      <c r="G478" s="846"/>
      <c r="H478" s="845"/>
      <c r="I478" s="845"/>
      <c r="J478" s="845"/>
      <c r="K478" s="887"/>
      <c r="L478" s="887"/>
      <c r="M478" s="887"/>
      <c r="N478" s="887"/>
      <c r="O478" s="888"/>
      <c r="P478" s="889"/>
      <c r="Q478" s="845"/>
      <c r="R478" s="845"/>
      <c r="S478" s="845"/>
      <c r="T478" s="845"/>
      <c r="U478" s="845"/>
      <c r="V478" s="845"/>
      <c r="W478" s="845"/>
      <c r="X478" s="845"/>
      <c r="Y478" s="845"/>
      <c r="Z478" s="845"/>
    </row>
    <row r="479" spans="1:26" ht="18.75" customHeight="1">
      <c r="A479" s="845"/>
      <c r="B479" s="845"/>
      <c r="C479" s="845"/>
      <c r="D479" s="845"/>
      <c r="E479" s="845"/>
      <c r="F479" s="845"/>
      <c r="G479" s="846"/>
      <c r="H479" s="845"/>
      <c r="I479" s="845"/>
      <c r="J479" s="845"/>
      <c r="K479" s="887"/>
      <c r="L479" s="887"/>
      <c r="M479" s="887"/>
      <c r="N479" s="887"/>
      <c r="O479" s="888"/>
      <c r="P479" s="889"/>
      <c r="Q479" s="845"/>
      <c r="R479" s="845"/>
      <c r="S479" s="845"/>
      <c r="T479" s="845"/>
      <c r="U479" s="845"/>
      <c r="V479" s="845"/>
      <c r="W479" s="845"/>
      <c r="X479" s="845"/>
      <c r="Y479" s="845"/>
      <c r="Z479" s="845"/>
    </row>
    <row r="480" spans="1:26" ht="18.75" customHeight="1">
      <c r="A480" s="845"/>
      <c r="B480" s="845"/>
      <c r="C480" s="845"/>
      <c r="D480" s="845"/>
      <c r="E480" s="845"/>
      <c r="F480" s="845"/>
      <c r="G480" s="846"/>
      <c r="H480" s="845"/>
      <c r="I480" s="845"/>
      <c r="J480" s="845"/>
      <c r="K480" s="887"/>
      <c r="L480" s="887"/>
      <c r="M480" s="887"/>
      <c r="N480" s="887"/>
      <c r="O480" s="888"/>
      <c r="P480" s="889"/>
      <c r="Q480" s="845"/>
      <c r="R480" s="845"/>
      <c r="S480" s="845"/>
      <c r="T480" s="845"/>
      <c r="U480" s="845"/>
      <c r="V480" s="845"/>
      <c r="W480" s="845"/>
      <c r="X480" s="845"/>
      <c r="Y480" s="845"/>
      <c r="Z480" s="845"/>
    </row>
    <row r="481" spans="1:26" ht="18.75" customHeight="1">
      <c r="A481" s="845"/>
      <c r="B481" s="845"/>
      <c r="C481" s="845"/>
      <c r="D481" s="845"/>
      <c r="E481" s="845"/>
      <c r="F481" s="845"/>
      <c r="G481" s="846"/>
      <c r="H481" s="845"/>
      <c r="I481" s="845"/>
      <c r="J481" s="845"/>
      <c r="K481" s="887"/>
      <c r="L481" s="887"/>
      <c r="M481" s="887"/>
      <c r="N481" s="887"/>
      <c r="O481" s="888"/>
      <c r="P481" s="889"/>
      <c r="Q481" s="845"/>
      <c r="R481" s="845"/>
      <c r="S481" s="845"/>
      <c r="T481" s="845"/>
      <c r="U481" s="845"/>
      <c r="V481" s="845"/>
      <c r="W481" s="845"/>
      <c r="X481" s="845"/>
      <c r="Y481" s="845"/>
      <c r="Z481" s="845"/>
    </row>
    <row r="482" spans="1:26" ht="18.75" customHeight="1">
      <c r="A482" s="845"/>
      <c r="B482" s="845"/>
      <c r="C482" s="845"/>
      <c r="D482" s="845"/>
      <c r="E482" s="845"/>
      <c r="F482" s="845"/>
      <c r="G482" s="846"/>
      <c r="H482" s="845"/>
      <c r="I482" s="845"/>
      <c r="J482" s="845"/>
      <c r="K482" s="887"/>
      <c r="L482" s="887"/>
      <c r="M482" s="887"/>
      <c r="N482" s="887"/>
      <c r="O482" s="888"/>
      <c r="P482" s="889"/>
      <c r="Q482" s="845"/>
      <c r="R482" s="845"/>
      <c r="S482" s="845"/>
      <c r="T482" s="845"/>
      <c r="U482" s="845"/>
      <c r="V482" s="845"/>
      <c r="W482" s="845"/>
      <c r="X482" s="845"/>
      <c r="Y482" s="845"/>
      <c r="Z482" s="845"/>
    </row>
    <row r="483" spans="1:26" ht="18.75" customHeight="1">
      <c r="A483" s="845"/>
      <c r="B483" s="845"/>
      <c r="C483" s="845"/>
      <c r="D483" s="845"/>
      <c r="E483" s="845"/>
      <c r="F483" s="845"/>
      <c r="G483" s="846"/>
      <c r="H483" s="845"/>
      <c r="I483" s="845"/>
      <c r="J483" s="845"/>
      <c r="K483" s="887"/>
      <c r="L483" s="887"/>
      <c r="M483" s="887"/>
      <c r="N483" s="887"/>
      <c r="O483" s="888"/>
      <c r="P483" s="889"/>
      <c r="Q483" s="845"/>
      <c r="R483" s="845"/>
      <c r="S483" s="845"/>
      <c r="T483" s="845"/>
      <c r="U483" s="845"/>
      <c r="V483" s="845"/>
      <c r="W483" s="845"/>
      <c r="X483" s="845"/>
      <c r="Y483" s="845"/>
      <c r="Z483" s="845"/>
    </row>
    <row r="484" spans="1:26" ht="18.75" customHeight="1">
      <c r="A484" s="845"/>
      <c r="B484" s="845"/>
      <c r="C484" s="845"/>
      <c r="D484" s="845"/>
      <c r="E484" s="845"/>
      <c r="F484" s="845"/>
      <c r="G484" s="846"/>
      <c r="H484" s="845"/>
      <c r="I484" s="845"/>
      <c r="J484" s="845"/>
      <c r="K484" s="887"/>
      <c r="L484" s="887"/>
      <c r="M484" s="887"/>
      <c r="N484" s="887"/>
      <c r="O484" s="888"/>
      <c r="P484" s="889"/>
      <c r="Q484" s="845"/>
      <c r="R484" s="845"/>
      <c r="S484" s="845"/>
      <c r="T484" s="845"/>
      <c r="U484" s="845"/>
      <c r="V484" s="845"/>
      <c r="W484" s="845"/>
      <c r="X484" s="845"/>
      <c r="Y484" s="845"/>
      <c r="Z484" s="845"/>
    </row>
    <row r="485" spans="1:26" ht="18.75" customHeight="1">
      <c r="A485" s="845"/>
      <c r="B485" s="845"/>
      <c r="C485" s="845"/>
      <c r="D485" s="845"/>
      <c r="E485" s="845"/>
      <c r="F485" s="845"/>
      <c r="G485" s="846"/>
      <c r="H485" s="845"/>
      <c r="I485" s="845"/>
      <c r="J485" s="845"/>
      <c r="K485" s="887"/>
      <c r="L485" s="887"/>
      <c r="M485" s="887"/>
      <c r="N485" s="887"/>
      <c r="O485" s="888"/>
      <c r="P485" s="889"/>
      <c r="Q485" s="845"/>
      <c r="R485" s="845"/>
      <c r="S485" s="845"/>
      <c r="T485" s="845"/>
      <c r="U485" s="845"/>
      <c r="V485" s="845"/>
      <c r="W485" s="845"/>
      <c r="X485" s="845"/>
      <c r="Y485" s="845"/>
      <c r="Z485" s="845"/>
    </row>
    <row r="486" spans="1:26" ht="18.75" customHeight="1">
      <c r="A486" s="845"/>
      <c r="B486" s="845"/>
      <c r="C486" s="845"/>
      <c r="D486" s="845"/>
      <c r="E486" s="845"/>
      <c r="F486" s="845"/>
      <c r="G486" s="846"/>
      <c r="H486" s="845"/>
      <c r="I486" s="845"/>
      <c r="J486" s="845"/>
      <c r="K486" s="887"/>
      <c r="L486" s="887"/>
      <c r="M486" s="887"/>
      <c r="N486" s="887"/>
      <c r="O486" s="888"/>
      <c r="P486" s="889"/>
      <c r="Q486" s="845"/>
      <c r="R486" s="845"/>
      <c r="S486" s="845"/>
      <c r="T486" s="845"/>
      <c r="U486" s="845"/>
      <c r="V486" s="845"/>
      <c r="W486" s="845"/>
      <c r="X486" s="845"/>
      <c r="Y486" s="845"/>
      <c r="Z486" s="845"/>
    </row>
    <row r="487" spans="1:26" ht="18.75" customHeight="1">
      <c r="A487" s="845"/>
      <c r="B487" s="845"/>
      <c r="C487" s="845"/>
      <c r="D487" s="845"/>
      <c r="E487" s="845"/>
      <c r="F487" s="845"/>
      <c r="G487" s="846"/>
      <c r="H487" s="845"/>
      <c r="I487" s="845"/>
      <c r="J487" s="845"/>
      <c r="K487" s="887"/>
      <c r="L487" s="887"/>
      <c r="M487" s="887"/>
      <c r="N487" s="887"/>
      <c r="O487" s="888"/>
      <c r="P487" s="889"/>
      <c r="Q487" s="845"/>
      <c r="R487" s="845"/>
      <c r="S487" s="845"/>
      <c r="T487" s="845"/>
      <c r="U487" s="845"/>
      <c r="V487" s="845"/>
      <c r="W487" s="845"/>
      <c r="X487" s="845"/>
      <c r="Y487" s="845"/>
      <c r="Z487" s="845"/>
    </row>
    <row r="488" spans="1:26" ht="18.75" customHeight="1">
      <c r="A488" s="845"/>
      <c r="B488" s="845"/>
      <c r="C488" s="845"/>
      <c r="D488" s="845"/>
      <c r="E488" s="845"/>
      <c r="F488" s="845"/>
      <c r="G488" s="846"/>
      <c r="H488" s="845"/>
      <c r="I488" s="845"/>
      <c r="J488" s="845"/>
      <c r="K488" s="887"/>
      <c r="L488" s="887"/>
      <c r="M488" s="887"/>
      <c r="N488" s="887"/>
      <c r="O488" s="888"/>
      <c r="P488" s="889"/>
      <c r="Q488" s="845"/>
      <c r="R488" s="845"/>
      <c r="S488" s="845"/>
      <c r="T488" s="845"/>
      <c r="U488" s="845"/>
      <c r="V488" s="845"/>
      <c r="W488" s="845"/>
      <c r="X488" s="845"/>
      <c r="Y488" s="845"/>
      <c r="Z488" s="845"/>
    </row>
    <row r="489" spans="1:26" ht="18.75" customHeight="1">
      <c r="A489" s="845"/>
      <c r="B489" s="845"/>
      <c r="C489" s="845"/>
      <c r="D489" s="845"/>
      <c r="E489" s="845"/>
      <c r="F489" s="845"/>
      <c r="G489" s="846"/>
      <c r="H489" s="845"/>
      <c r="I489" s="845"/>
      <c r="J489" s="845"/>
      <c r="K489" s="887"/>
      <c r="L489" s="887"/>
      <c r="M489" s="887"/>
      <c r="N489" s="887"/>
      <c r="O489" s="888"/>
      <c r="P489" s="889"/>
      <c r="Q489" s="845"/>
      <c r="R489" s="845"/>
      <c r="S489" s="845"/>
      <c r="T489" s="845"/>
      <c r="U489" s="845"/>
      <c r="V489" s="845"/>
      <c r="W489" s="845"/>
      <c r="X489" s="845"/>
      <c r="Y489" s="845"/>
      <c r="Z489" s="845"/>
    </row>
    <row r="490" spans="1:26" ht="18.75" customHeight="1">
      <c r="A490" s="845"/>
      <c r="B490" s="845"/>
      <c r="C490" s="845"/>
      <c r="D490" s="845"/>
      <c r="E490" s="845"/>
      <c r="F490" s="845"/>
      <c r="G490" s="846"/>
      <c r="H490" s="845"/>
      <c r="I490" s="845"/>
      <c r="J490" s="845"/>
      <c r="K490" s="887"/>
      <c r="L490" s="887"/>
      <c r="M490" s="887"/>
      <c r="N490" s="887"/>
      <c r="O490" s="888"/>
      <c r="P490" s="889"/>
      <c r="Q490" s="845"/>
      <c r="R490" s="845"/>
      <c r="S490" s="845"/>
      <c r="T490" s="845"/>
      <c r="U490" s="845"/>
      <c r="V490" s="845"/>
      <c r="W490" s="845"/>
      <c r="X490" s="845"/>
      <c r="Y490" s="845"/>
      <c r="Z490" s="845"/>
    </row>
    <row r="491" spans="1:26" ht="18.75" customHeight="1">
      <c r="A491" s="845"/>
      <c r="B491" s="845"/>
      <c r="C491" s="845"/>
      <c r="D491" s="845"/>
      <c r="E491" s="845"/>
      <c r="F491" s="845"/>
      <c r="G491" s="846"/>
      <c r="H491" s="845"/>
      <c r="I491" s="845"/>
      <c r="J491" s="845"/>
      <c r="K491" s="887"/>
      <c r="L491" s="887"/>
      <c r="M491" s="887"/>
      <c r="N491" s="887"/>
      <c r="O491" s="888"/>
      <c r="P491" s="889"/>
      <c r="Q491" s="845"/>
      <c r="R491" s="845"/>
      <c r="S491" s="845"/>
      <c r="T491" s="845"/>
      <c r="U491" s="845"/>
      <c r="V491" s="845"/>
      <c r="W491" s="845"/>
      <c r="X491" s="845"/>
      <c r="Y491" s="845"/>
      <c r="Z491" s="845"/>
    </row>
    <row r="492" spans="1:26" ht="18.75" customHeight="1">
      <c r="A492" s="845"/>
      <c r="B492" s="845"/>
      <c r="C492" s="845"/>
      <c r="D492" s="845"/>
      <c r="E492" s="845"/>
      <c r="F492" s="845"/>
      <c r="G492" s="846"/>
      <c r="H492" s="845"/>
      <c r="I492" s="845"/>
      <c r="J492" s="845"/>
      <c r="K492" s="887"/>
      <c r="L492" s="887"/>
      <c r="M492" s="887"/>
      <c r="N492" s="887"/>
      <c r="O492" s="888"/>
      <c r="P492" s="889"/>
      <c r="Q492" s="845"/>
      <c r="R492" s="845"/>
      <c r="S492" s="845"/>
      <c r="T492" s="845"/>
      <c r="U492" s="845"/>
      <c r="V492" s="845"/>
      <c r="W492" s="845"/>
      <c r="X492" s="845"/>
      <c r="Y492" s="845"/>
      <c r="Z492" s="845"/>
    </row>
    <row r="493" spans="1:26" ht="18.75" customHeight="1">
      <c r="A493" s="845"/>
      <c r="B493" s="845"/>
      <c r="C493" s="845"/>
      <c r="D493" s="845"/>
      <c r="E493" s="845"/>
      <c r="F493" s="845"/>
      <c r="G493" s="846"/>
      <c r="H493" s="845"/>
      <c r="I493" s="845"/>
      <c r="J493" s="845"/>
      <c r="K493" s="887"/>
      <c r="L493" s="887"/>
      <c r="M493" s="887"/>
      <c r="N493" s="887"/>
      <c r="O493" s="888"/>
      <c r="P493" s="889"/>
      <c r="Q493" s="845"/>
      <c r="R493" s="845"/>
      <c r="S493" s="845"/>
      <c r="T493" s="845"/>
      <c r="U493" s="845"/>
      <c r="V493" s="845"/>
      <c r="W493" s="845"/>
      <c r="X493" s="845"/>
      <c r="Y493" s="845"/>
      <c r="Z493" s="845"/>
    </row>
    <row r="494" spans="1:26" ht="18.75" customHeight="1">
      <c r="A494" s="845"/>
      <c r="B494" s="845"/>
      <c r="C494" s="845"/>
      <c r="D494" s="845"/>
      <c r="E494" s="845"/>
      <c r="F494" s="845"/>
      <c r="G494" s="846"/>
      <c r="H494" s="845"/>
      <c r="I494" s="845"/>
      <c r="J494" s="845"/>
      <c r="K494" s="887"/>
      <c r="L494" s="887"/>
      <c r="M494" s="887"/>
      <c r="N494" s="887"/>
      <c r="O494" s="888"/>
      <c r="P494" s="889"/>
      <c r="Q494" s="845"/>
      <c r="R494" s="845"/>
      <c r="S494" s="845"/>
      <c r="T494" s="845"/>
      <c r="U494" s="845"/>
      <c r="V494" s="845"/>
      <c r="W494" s="845"/>
      <c r="X494" s="845"/>
      <c r="Y494" s="845"/>
      <c r="Z494" s="845"/>
    </row>
    <row r="495" spans="1:26" ht="18.75" customHeight="1">
      <c r="A495" s="845"/>
      <c r="B495" s="845"/>
      <c r="C495" s="845"/>
      <c r="D495" s="845"/>
      <c r="E495" s="845"/>
      <c r="F495" s="845"/>
      <c r="G495" s="846"/>
      <c r="H495" s="845"/>
      <c r="I495" s="845"/>
      <c r="J495" s="845"/>
      <c r="K495" s="887"/>
      <c r="L495" s="887"/>
      <c r="M495" s="887"/>
      <c r="N495" s="887"/>
      <c r="O495" s="888"/>
      <c r="P495" s="889"/>
      <c r="Q495" s="845"/>
      <c r="R495" s="845"/>
      <c r="S495" s="845"/>
      <c r="T495" s="845"/>
      <c r="U495" s="845"/>
      <c r="V495" s="845"/>
      <c r="W495" s="845"/>
      <c r="X495" s="845"/>
      <c r="Y495" s="845"/>
      <c r="Z495" s="845"/>
    </row>
    <row r="496" spans="1:26" ht="18.75" customHeight="1">
      <c r="A496" s="845"/>
      <c r="B496" s="845"/>
      <c r="C496" s="845"/>
      <c r="D496" s="845"/>
      <c r="E496" s="845"/>
      <c r="F496" s="845"/>
      <c r="G496" s="846"/>
      <c r="H496" s="845"/>
      <c r="I496" s="845"/>
      <c r="J496" s="845"/>
      <c r="K496" s="887"/>
      <c r="L496" s="887"/>
      <c r="M496" s="887"/>
      <c r="N496" s="887"/>
      <c r="O496" s="888"/>
      <c r="P496" s="889"/>
      <c r="Q496" s="845"/>
      <c r="R496" s="845"/>
      <c r="S496" s="845"/>
      <c r="T496" s="845"/>
      <c r="U496" s="845"/>
      <c r="V496" s="845"/>
      <c r="W496" s="845"/>
      <c r="X496" s="845"/>
      <c r="Y496" s="845"/>
      <c r="Z496" s="845"/>
    </row>
    <row r="497" spans="1:26" ht="18.75" customHeight="1">
      <c r="A497" s="845"/>
      <c r="B497" s="845"/>
      <c r="C497" s="845"/>
      <c r="D497" s="845"/>
      <c r="E497" s="845"/>
      <c r="F497" s="845"/>
      <c r="G497" s="846"/>
      <c r="H497" s="845"/>
      <c r="I497" s="845"/>
      <c r="J497" s="845"/>
      <c r="K497" s="887"/>
      <c r="L497" s="887"/>
      <c r="M497" s="887"/>
      <c r="N497" s="887"/>
      <c r="O497" s="888"/>
      <c r="P497" s="889"/>
      <c r="Q497" s="845"/>
      <c r="R497" s="845"/>
      <c r="S497" s="845"/>
      <c r="T497" s="845"/>
      <c r="U497" s="845"/>
      <c r="V497" s="845"/>
      <c r="W497" s="845"/>
      <c r="X497" s="845"/>
      <c r="Y497" s="845"/>
      <c r="Z497" s="845"/>
    </row>
    <row r="498" spans="1:26" ht="18.75" customHeight="1">
      <c r="A498" s="845"/>
      <c r="B498" s="845"/>
      <c r="C498" s="845"/>
      <c r="D498" s="845"/>
      <c r="E498" s="845"/>
      <c r="F498" s="845"/>
      <c r="G498" s="846"/>
      <c r="H498" s="845"/>
      <c r="I498" s="845"/>
      <c r="J498" s="845"/>
      <c r="K498" s="887"/>
      <c r="L498" s="887"/>
      <c r="M498" s="887"/>
      <c r="N498" s="887"/>
      <c r="O498" s="888"/>
      <c r="P498" s="889"/>
      <c r="Q498" s="845"/>
      <c r="R498" s="845"/>
      <c r="S498" s="845"/>
      <c r="T498" s="845"/>
      <c r="U498" s="845"/>
      <c r="V498" s="845"/>
      <c r="W498" s="845"/>
      <c r="X498" s="845"/>
      <c r="Y498" s="845"/>
      <c r="Z498" s="845"/>
    </row>
    <row r="499" spans="1:26" ht="18.75" customHeight="1">
      <c r="A499" s="845"/>
      <c r="B499" s="845"/>
      <c r="C499" s="845"/>
      <c r="D499" s="845"/>
      <c r="E499" s="845"/>
      <c r="F499" s="845"/>
      <c r="G499" s="846"/>
      <c r="H499" s="845"/>
      <c r="I499" s="845"/>
      <c r="J499" s="845"/>
      <c r="K499" s="887"/>
      <c r="L499" s="887"/>
      <c r="M499" s="887"/>
      <c r="N499" s="887"/>
      <c r="O499" s="888"/>
      <c r="P499" s="889"/>
      <c r="Q499" s="845"/>
      <c r="R499" s="845"/>
      <c r="S499" s="845"/>
      <c r="T499" s="845"/>
      <c r="U499" s="845"/>
      <c r="V499" s="845"/>
      <c r="W499" s="845"/>
      <c r="X499" s="845"/>
      <c r="Y499" s="845"/>
      <c r="Z499" s="845"/>
    </row>
    <row r="500" spans="1:26" ht="18.75" customHeight="1">
      <c r="A500" s="845"/>
      <c r="B500" s="845"/>
      <c r="C500" s="845"/>
      <c r="D500" s="845"/>
      <c r="E500" s="845"/>
      <c r="F500" s="845"/>
      <c r="G500" s="846"/>
      <c r="H500" s="845"/>
      <c r="I500" s="845"/>
      <c r="J500" s="845"/>
      <c r="K500" s="887"/>
      <c r="L500" s="887"/>
      <c r="M500" s="887"/>
      <c r="N500" s="887"/>
      <c r="O500" s="888"/>
      <c r="P500" s="889"/>
      <c r="Q500" s="845"/>
      <c r="R500" s="845"/>
      <c r="S500" s="845"/>
      <c r="T500" s="845"/>
      <c r="U500" s="845"/>
      <c r="V500" s="845"/>
      <c r="W500" s="845"/>
      <c r="X500" s="845"/>
      <c r="Y500" s="845"/>
      <c r="Z500" s="845"/>
    </row>
    <row r="501" spans="1:26" ht="18.75" customHeight="1">
      <c r="A501" s="845"/>
      <c r="B501" s="845"/>
      <c r="C501" s="845"/>
      <c r="D501" s="845"/>
      <c r="E501" s="845"/>
      <c r="F501" s="845"/>
      <c r="G501" s="846"/>
      <c r="H501" s="845"/>
      <c r="I501" s="845"/>
      <c r="J501" s="845"/>
      <c r="K501" s="887"/>
      <c r="L501" s="887"/>
      <c r="M501" s="887"/>
      <c r="N501" s="887"/>
      <c r="O501" s="888"/>
      <c r="P501" s="889"/>
      <c r="Q501" s="845"/>
      <c r="R501" s="845"/>
      <c r="S501" s="845"/>
      <c r="T501" s="845"/>
      <c r="U501" s="845"/>
      <c r="V501" s="845"/>
      <c r="W501" s="845"/>
      <c r="X501" s="845"/>
      <c r="Y501" s="845"/>
      <c r="Z501" s="845"/>
    </row>
    <row r="502" spans="1:26" ht="18.75" customHeight="1">
      <c r="A502" s="845"/>
      <c r="B502" s="845"/>
      <c r="C502" s="845"/>
      <c r="D502" s="845"/>
      <c r="E502" s="845"/>
      <c r="F502" s="845"/>
      <c r="G502" s="846"/>
      <c r="H502" s="845"/>
      <c r="I502" s="845"/>
      <c r="J502" s="845"/>
      <c r="K502" s="887"/>
      <c r="L502" s="887"/>
      <c r="M502" s="887"/>
      <c r="N502" s="887"/>
      <c r="O502" s="888"/>
      <c r="P502" s="889"/>
      <c r="Q502" s="845"/>
      <c r="R502" s="845"/>
      <c r="S502" s="845"/>
      <c r="T502" s="845"/>
      <c r="U502" s="845"/>
      <c r="V502" s="845"/>
      <c r="W502" s="845"/>
      <c r="X502" s="845"/>
      <c r="Y502" s="845"/>
      <c r="Z502" s="845"/>
    </row>
    <row r="503" spans="1:26" ht="18.75" customHeight="1">
      <c r="A503" s="845"/>
      <c r="B503" s="845"/>
      <c r="C503" s="845"/>
      <c r="D503" s="845"/>
      <c r="E503" s="845"/>
      <c r="F503" s="845"/>
      <c r="G503" s="846"/>
      <c r="H503" s="845"/>
      <c r="I503" s="845"/>
      <c r="J503" s="845"/>
      <c r="K503" s="887"/>
      <c r="L503" s="887"/>
      <c r="M503" s="887"/>
      <c r="N503" s="887"/>
      <c r="O503" s="888"/>
      <c r="P503" s="889"/>
      <c r="Q503" s="845"/>
      <c r="R503" s="845"/>
      <c r="S503" s="845"/>
      <c r="T503" s="845"/>
      <c r="U503" s="845"/>
      <c r="V503" s="845"/>
      <c r="W503" s="845"/>
      <c r="X503" s="845"/>
      <c r="Y503" s="845"/>
      <c r="Z503" s="845"/>
    </row>
    <row r="504" spans="1:26" ht="18.75" customHeight="1">
      <c r="A504" s="845"/>
      <c r="B504" s="845"/>
      <c r="C504" s="845"/>
      <c r="D504" s="845"/>
      <c r="E504" s="845"/>
      <c r="F504" s="845"/>
      <c r="G504" s="846"/>
      <c r="H504" s="845"/>
      <c r="I504" s="845"/>
      <c r="J504" s="845"/>
      <c r="K504" s="887"/>
      <c r="L504" s="887"/>
      <c r="M504" s="887"/>
      <c r="N504" s="887"/>
      <c r="O504" s="888"/>
      <c r="P504" s="889"/>
      <c r="Q504" s="845"/>
      <c r="R504" s="845"/>
      <c r="S504" s="845"/>
      <c r="T504" s="845"/>
      <c r="U504" s="845"/>
      <c r="V504" s="845"/>
      <c r="W504" s="845"/>
      <c r="X504" s="845"/>
      <c r="Y504" s="845"/>
      <c r="Z504" s="845"/>
    </row>
    <row r="505" spans="1:26" ht="18.75" customHeight="1">
      <c r="A505" s="845"/>
      <c r="B505" s="845"/>
      <c r="C505" s="845"/>
      <c r="D505" s="845"/>
      <c r="E505" s="845"/>
      <c r="F505" s="845"/>
      <c r="G505" s="846"/>
      <c r="H505" s="845"/>
      <c r="I505" s="845"/>
      <c r="J505" s="845"/>
      <c r="K505" s="887"/>
      <c r="L505" s="887"/>
      <c r="M505" s="887"/>
      <c r="N505" s="887"/>
      <c r="O505" s="888"/>
      <c r="P505" s="889"/>
      <c r="Q505" s="845"/>
      <c r="R505" s="845"/>
      <c r="S505" s="845"/>
      <c r="T505" s="845"/>
      <c r="U505" s="845"/>
      <c r="V505" s="845"/>
      <c r="W505" s="845"/>
      <c r="X505" s="845"/>
      <c r="Y505" s="845"/>
      <c r="Z505" s="845"/>
    </row>
    <row r="506" spans="1:26" ht="18.75" customHeight="1">
      <c r="A506" s="845"/>
      <c r="B506" s="845"/>
      <c r="C506" s="845"/>
      <c r="D506" s="845"/>
      <c r="E506" s="845"/>
      <c r="F506" s="845"/>
      <c r="G506" s="846"/>
      <c r="H506" s="845"/>
      <c r="I506" s="845"/>
      <c r="J506" s="845"/>
      <c r="K506" s="887"/>
      <c r="L506" s="887"/>
      <c r="M506" s="887"/>
      <c r="N506" s="887"/>
      <c r="O506" s="888"/>
      <c r="P506" s="889"/>
      <c r="Q506" s="845"/>
      <c r="R506" s="845"/>
      <c r="S506" s="845"/>
      <c r="T506" s="845"/>
      <c r="U506" s="845"/>
      <c r="V506" s="845"/>
      <c r="W506" s="845"/>
      <c r="X506" s="845"/>
      <c r="Y506" s="845"/>
      <c r="Z506" s="845"/>
    </row>
    <row r="507" spans="1:26" ht="18.75" customHeight="1">
      <c r="A507" s="845"/>
      <c r="B507" s="845"/>
      <c r="C507" s="845"/>
      <c r="D507" s="845"/>
      <c r="E507" s="845"/>
      <c r="F507" s="845"/>
      <c r="G507" s="846"/>
      <c r="H507" s="845"/>
      <c r="I507" s="845"/>
      <c r="J507" s="845"/>
      <c r="K507" s="887"/>
      <c r="L507" s="887"/>
      <c r="M507" s="887"/>
      <c r="N507" s="887"/>
      <c r="O507" s="888"/>
      <c r="P507" s="889"/>
      <c r="Q507" s="845"/>
      <c r="R507" s="845"/>
      <c r="S507" s="845"/>
      <c r="T507" s="845"/>
      <c r="U507" s="845"/>
      <c r="V507" s="845"/>
      <c r="W507" s="845"/>
      <c r="X507" s="845"/>
      <c r="Y507" s="845"/>
      <c r="Z507" s="845"/>
    </row>
    <row r="508" spans="1:26" ht="18.75" customHeight="1">
      <c r="A508" s="845"/>
      <c r="B508" s="845"/>
      <c r="C508" s="845"/>
      <c r="D508" s="845"/>
      <c r="E508" s="845"/>
      <c r="F508" s="845"/>
      <c r="G508" s="846"/>
      <c r="H508" s="845"/>
      <c r="I508" s="845"/>
      <c r="J508" s="845"/>
      <c r="K508" s="887"/>
      <c r="L508" s="887"/>
      <c r="M508" s="887"/>
      <c r="N508" s="887"/>
      <c r="O508" s="888"/>
      <c r="P508" s="889"/>
      <c r="Q508" s="845"/>
      <c r="R508" s="845"/>
      <c r="S508" s="845"/>
      <c r="T508" s="845"/>
      <c r="U508" s="845"/>
      <c r="V508" s="845"/>
      <c r="W508" s="845"/>
      <c r="X508" s="845"/>
      <c r="Y508" s="845"/>
      <c r="Z508" s="845"/>
    </row>
    <row r="509" spans="1:26" ht="18.75" customHeight="1">
      <c r="A509" s="845"/>
      <c r="B509" s="845"/>
      <c r="C509" s="845"/>
      <c r="D509" s="845"/>
      <c r="E509" s="845"/>
      <c r="F509" s="845"/>
      <c r="G509" s="846"/>
      <c r="H509" s="845"/>
      <c r="I509" s="845"/>
      <c r="J509" s="845"/>
      <c r="K509" s="887"/>
      <c r="L509" s="887"/>
      <c r="M509" s="887"/>
      <c r="N509" s="887"/>
      <c r="O509" s="888"/>
      <c r="P509" s="889"/>
      <c r="Q509" s="845"/>
      <c r="R509" s="845"/>
      <c r="S509" s="845"/>
      <c r="T509" s="845"/>
      <c r="U509" s="845"/>
      <c r="V509" s="845"/>
      <c r="W509" s="845"/>
      <c r="X509" s="845"/>
      <c r="Y509" s="845"/>
      <c r="Z509" s="845"/>
    </row>
    <row r="510" spans="1:26" ht="18.75" customHeight="1">
      <c r="A510" s="845"/>
      <c r="B510" s="845"/>
      <c r="C510" s="845"/>
      <c r="D510" s="845"/>
      <c r="E510" s="845"/>
      <c r="F510" s="845"/>
      <c r="G510" s="846"/>
      <c r="H510" s="845"/>
      <c r="I510" s="845"/>
      <c r="J510" s="845"/>
      <c r="K510" s="887"/>
      <c r="L510" s="887"/>
      <c r="M510" s="887"/>
      <c r="N510" s="887"/>
      <c r="O510" s="888"/>
      <c r="P510" s="889"/>
      <c r="Q510" s="845"/>
      <c r="R510" s="845"/>
      <c r="S510" s="845"/>
      <c r="T510" s="845"/>
      <c r="U510" s="845"/>
      <c r="V510" s="845"/>
      <c r="W510" s="845"/>
      <c r="X510" s="845"/>
      <c r="Y510" s="845"/>
      <c r="Z510" s="845"/>
    </row>
    <row r="511" spans="1:26" ht="18.75" customHeight="1">
      <c r="A511" s="845"/>
      <c r="B511" s="845"/>
      <c r="C511" s="845"/>
      <c r="D511" s="845"/>
      <c r="E511" s="845"/>
      <c r="F511" s="845"/>
      <c r="G511" s="846"/>
      <c r="H511" s="845"/>
      <c r="I511" s="845"/>
      <c r="J511" s="845"/>
      <c r="K511" s="887"/>
      <c r="L511" s="887"/>
      <c r="M511" s="887"/>
      <c r="N511" s="887"/>
      <c r="O511" s="888"/>
      <c r="P511" s="889"/>
      <c r="Q511" s="845"/>
      <c r="R511" s="845"/>
      <c r="S511" s="845"/>
      <c r="T511" s="845"/>
      <c r="U511" s="845"/>
      <c r="V511" s="845"/>
      <c r="W511" s="845"/>
      <c r="X511" s="845"/>
      <c r="Y511" s="845"/>
      <c r="Z511" s="845"/>
    </row>
    <row r="512" spans="1:26" ht="18.75" customHeight="1">
      <c r="A512" s="845"/>
      <c r="B512" s="845"/>
      <c r="C512" s="845"/>
      <c r="D512" s="845"/>
      <c r="E512" s="845"/>
      <c r="F512" s="845"/>
      <c r="G512" s="846"/>
      <c r="H512" s="845"/>
      <c r="I512" s="845"/>
      <c r="J512" s="845"/>
      <c r="K512" s="887"/>
      <c r="L512" s="887"/>
      <c r="M512" s="887"/>
      <c r="N512" s="887"/>
      <c r="O512" s="888"/>
      <c r="P512" s="889"/>
      <c r="Q512" s="845"/>
      <c r="R512" s="845"/>
      <c r="S512" s="845"/>
      <c r="T512" s="845"/>
      <c r="U512" s="845"/>
      <c r="V512" s="845"/>
      <c r="W512" s="845"/>
      <c r="X512" s="845"/>
      <c r="Y512" s="845"/>
      <c r="Z512" s="845"/>
    </row>
    <row r="513" spans="1:26" ht="18.75" customHeight="1">
      <c r="A513" s="845"/>
      <c r="B513" s="845"/>
      <c r="C513" s="845"/>
      <c r="D513" s="845"/>
      <c r="E513" s="845"/>
      <c r="F513" s="845"/>
      <c r="G513" s="846"/>
      <c r="H513" s="845"/>
      <c r="I513" s="845"/>
      <c r="J513" s="845"/>
      <c r="K513" s="887"/>
      <c r="L513" s="887"/>
      <c r="M513" s="887"/>
      <c r="N513" s="887"/>
      <c r="O513" s="888"/>
      <c r="P513" s="889"/>
      <c r="Q513" s="845"/>
      <c r="R513" s="845"/>
      <c r="S513" s="845"/>
      <c r="T513" s="845"/>
      <c r="U513" s="845"/>
      <c r="V513" s="845"/>
      <c r="W513" s="845"/>
      <c r="X513" s="845"/>
      <c r="Y513" s="845"/>
      <c r="Z513" s="845"/>
    </row>
    <row r="514" spans="1:26" ht="18.75" customHeight="1">
      <c r="A514" s="845"/>
      <c r="B514" s="845"/>
      <c r="C514" s="845"/>
      <c r="D514" s="845"/>
      <c r="E514" s="845"/>
      <c r="F514" s="845"/>
      <c r="G514" s="846"/>
      <c r="H514" s="845"/>
      <c r="I514" s="845"/>
      <c r="J514" s="845"/>
      <c r="K514" s="887"/>
      <c r="L514" s="887"/>
      <c r="M514" s="887"/>
      <c r="N514" s="887"/>
      <c r="O514" s="888"/>
      <c r="P514" s="889"/>
      <c r="Q514" s="845"/>
      <c r="R514" s="845"/>
      <c r="S514" s="845"/>
      <c r="T514" s="845"/>
      <c r="U514" s="845"/>
      <c r="V514" s="845"/>
      <c r="W514" s="845"/>
      <c r="X514" s="845"/>
      <c r="Y514" s="845"/>
      <c r="Z514" s="845"/>
    </row>
    <row r="515" spans="1:26" ht="18.75" customHeight="1">
      <c r="A515" s="845"/>
      <c r="B515" s="845"/>
      <c r="C515" s="845"/>
      <c r="D515" s="845"/>
      <c r="E515" s="845"/>
      <c r="F515" s="845"/>
      <c r="G515" s="846"/>
      <c r="H515" s="845"/>
      <c r="I515" s="845"/>
      <c r="J515" s="845"/>
      <c r="K515" s="887"/>
      <c r="L515" s="887"/>
      <c r="M515" s="887"/>
      <c r="N515" s="887"/>
      <c r="O515" s="888"/>
      <c r="P515" s="889"/>
      <c r="Q515" s="845"/>
      <c r="R515" s="845"/>
      <c r="S515" s="845"/>
      <c r="T515" s="845"/>
      <c r="U515" s="845"/>
      <c r="V515" s="845"/>
      <c r="W515" s="845"/>
      <c r="X515" s="845"/>
      <c r="Y515" s="845"/>
      <c r="Z515" s="845"/>
    </row>
    <row r="516" spans="1:26" ht="18.75" customHeight="1">
      <c r="A516" s="845"/>
      <c r="B516" s="845"/>
      <c r="C516" s="845"/>
      <c r="D516" s="845"/>
      <c r="E516" s="845"/>
      <c r="F516" s="845"/>
      <c r="G516" s="846"/>
      <c r="H516" s="845"/>
      <c r="I516" s="845"/>
      <c r="J516" s="845"/>
      <c r="K516" s="887"/>
      <c r="L516" s="887"/>
      <c r="M516" s="887"/>
      <c r="N516" s="887"/>
      <c r="O516" s="888"/>
      <c r="P516" s="889"/>
      <c r="Q516" s="845"/>
      <c r="R516" s="845"/>
      <c r="S516" s="845"/>
      <c r="T516" s="845"/>
      <c r="U516" s="845"/>
      <c r="V516" s="845"/>
      <c r="W516" s="845"/>
      <c r="X516" s="845"/>
      <c r="Y516" s="845"/>
      <c r="Z516" s="845"/>
    </row>
    <row r="517" spans="1:26" ht="18.75" customHeight="1">
      <c r="A517" s="845"/>
      <c r="B517" s="845"/>
      <c r="C517" s="845"/>
      <c r="D517" s="845"/>
      <c r="E517" s="845"/>
      <c r="F517" s="845"/>
      <c r="G517" s="846"/>
      <c r="H517" s="845"/>
      <c r="I517" s="845"/>
      <c r="J517" s="845"/>
      <c r="K517" s="887"/>
      <c r="L517" s="887"/>
      <c r="M517" s="887"/>
      <c r="N517" s="887"/>
      <c r="O517" s="888"/>
      <c r="P517" s="889"/>
      <c r="Q517" s="845"/>
      <c r="R517" s="845"/>
      <c r="S517" s="845"/>
      <c r="T517" s="845"/>
      <c r="U517" s="845"/>
      <c r="V517" s="845"/>
      <c r="W517" s="845"/>
      <c r="X517" s="845"/>
      <c r="Y517" s="845"/>
      <c r="Z517" s="845"/>
    </row>
    <row r="518" spans="1:26" ht="18.75" customHeight="1">
      <c r="A518" s="845"/>
      <c r="B518" s="845"/>
      <c r="C518" s="845"/>
      <c r="D518" s="845"/>
      <c r="E518" s="845"/>
      <c r="F518" s="845"/>
      <c r="G518" s="846"/>
      <c r="H518" s="845"/>
      <c r="I518" s="845"/>
      <c r="J518" s="845"/>
      <c r="K518" s="887"/>
      <c r="L518" s="887"/>
      <c r="M518" s="887"/>
      <c r="N518" s="887"/>
      <c r="O518" s="888"/>
      <c r="P518" s="889"/>
      <c r="Q518" s="845"/>
      <c r="R518" s="845"/>
      <c r="S518" s="845"/>
      <c r="T518" s="845"/>
      <c r="U518" s="845"/>
      <c r="V518" s="845"/>
      <c r="W518" s="845"/>
      <c r="X518" s="845"/>
      <c r="Y518" s="845"/>
      <c r="Z518" s="845"/>
    </row>
    <row r="519" spans="1:26" ht="18.75" customHeight="1">
      <c r="A519" s="845"/>
      <c r="B519" s="845"/>
      <c r="C519" s="845"/>
      <c r="D519" s="845"/>
      <c r="E519" s="845"/>
      <c r="F519" s="845"/>
      <c r="G519" s="846"/>
      <c r="H519" s="845"/>
      <c r="I519" s="845"/>
      <c r="J519" s="845"/>
      <c r="K519" s="887"/>
      <c r="L519" s="887"/>
      <c r="M519" s="887"/>
      <c r="N519" s="887"/>
      <c r="O519" s="888"/>
      <c r="P519" s="889"/>
      <c r="Q519" s="845"/>
      <c r="R519" s="845"/>
      <c r="S519" s="845"/>
      <c r="T519" s="845"/>
      <c r="U519" s="845"/>
      <c r="V519" s="845"/>
      <c r="W519" s="845"/>
      <c r="X519" s="845"/>
      <c r="Y519" s="845"/>
      <c r="Z519" s="845"/>
    </row>
    <row r="520" spans="1:26" ht="18.75" customHeight="1">
      <c r="A520" s="845"/>
      <c r="B520" s="845"/>
      <c r="C520" s="845"/>
      <c r="D520" s="845"/>
      <c r="E520" s="845"/>
      <c r="F520" s="845"/>
      <c r="G520" s="846"/>
      <c r="H520" s="845"/>
      <c r="I520" s="845"/>
      <c r="J520" s="845"/>
      <c r="K520" s="887"/>
      <c r="L520" s="887"/>
      <c r="M520" s="887"/>
      <c r="N520" s="887"/>
      <c r="O520" s="888"/>
      <c r="P520" s="889"/>
      <c r="Q520" s="845"/>
      <c r="R520" s="845"/>
      <c r="S520" s="845"/>
      <c r="T520" s="845"/>
      <c r="U520" s="845"/>
      <c r="V520" s="845"/>
      <c r="W520" s="845"/>
      <c r="X520" s="845"/>
      <c r="Y520" s="845"/>
      <c r="Z520" s="845"/>
    </row>
    <row r="521" spans="1:26" ht="18.75" customHeight="1">
      <c r="A521" s="845"/>
      <c r="B521" s="845"/>
      <c r="C521" s="845"/>
      <c r="D521" s="845"/>
      <c r="E521" s="845"/>
      <c r="F521" s="845"/>
      <c r="G521" s="846"/>
      <c r="H521" s="845"/>
      <c r="I521" s="845"/>
      <c r="J521" s="845"/>
      <c r="K521" s="887"/>
      <c r="L521" s="887"/>
      <c r="M521" s="887"/>
      <c r="N521" s="887"/>
      <c r="O521" s="888"/>
      <c r="P521" s="889"/>
      <c r="Q521" s="845"/>
      <c r="R521" s="845"/>
      <c r="S521" s="845"/>
      <c r="T521" s="845"/>
      <c r="U521" s="845"/>
      <c r="V521" s="845"/>
      <c r="W521" s="845"/>
      <c r="X521" s="845"/>
      <c r="Y521" s="845"/>
      <c r="Z521" s="845"/>
    </row>
    <row r="522" spans="1:26" ht="18.75" customHeight="1">
      <c r="A522" s="845"/>
      <c r="B522" s="845"/>
      <c r="C522" s="845"/>
      <c r="D522" s="845"/>
      <c r="E522" s="845"/>
      <c r="F522" s="845"/>
      <c r="G522" s="846"/>
      <c r="H522" s="845"/>
      <c r="I522" s="845"/>
      <c r="J522" s="845"/>
      <c r="K522" s="887"/>
      <c r="L522" s="887"/>
      <c r="M522" s="887"/>
      <c r="N522" s="887"/>
      <c r="O522" s="888"/>
      <c r="P522" s="889"/>
      <c r="Q522" s="845"/>
      <c r="R522" s="845"/>
      <c r="S522" s="845"/>
      <c r="T522" s="845"/>
      <c r="U522" s="845"/>
      <c r="V522" s="845"/>
      <c r="W522" s="845"/>
      <c r="X522" s="845"/>
      <c r="Y522" s="845"/>
      <c r="Z522" s="845"/>
    </row>
    <row r="523" spans="1:26" ht="18.75" customHeight="1">
      <c r="A523" s="845"/>
      <c r="B523" s="845"/>
      <c r="C523" s="845"/>
      <c r="D523" s="845"/>
      <c r="E523" s="845"/>
      <c r="F523" s="845"/>
      <c r="G523" s="846"/>
      <c r="H523" s="845"/>
      <c r="I523" s="845"/>
      <c r="J523" s="845"/>
      <c r="K523" s="887"/>
      <c r="L523" s="887"/>
      <c r="M523" s="887"/>
      <c r="N523" s="887"/>
      <c r="O523" s="888"/>
      <c r="P523" s="889"/>
      <c r="Q523" s="845"/>
      <c r="R523" s="845"/>
      <c r="S523" s="845"/>
      <c r="T523" s="845"/>
      <c r="U523" s="845"/>
      <c r="V523" s="845"/>
      <c r="W523" s="845"/>
      <c r="X523" s="845"/>
      <c r="Y523" s="845"/>
      <c r="Z523" s="845"/>
    </row>
    <row r="524" spans="1:26" ht="18.75" customHeight="1">
      <c r="A524" s="845"/>
      <c r="B524" s="845"/>
      <c r="C524" s="845"/>
      <c r="D524" s="845"/>
      <c r="E524" s="845"/>
      <c r="F524" s="845"/>
      <c r="G524" s="846"/>
      <c r="H524" s="845"/>
      <c r="I524" s="845"/>
      <c r="J524" s="845"/>
      <c r="K524" s="887"/>
      <c r="L524" s="887"/>
      <c r="M524" s="887"/>
      <c r="N524" s="887"/>
      <c r="O524" s="888"/>
      <c r="P524" s="889"/>
      <c r="Q524" s="845"/>
      <c r="R524" s="845"/>
      <c r="S524" s="845"/>
      <c r="T524" s="845"/>
      <c r="U524" s="845"/>
      <c r="V524" s="845"/>
      <c r="W524" s="845"/>
      <c r="X524" s="845"/>
      <c r="Y524" s="845"/>
      <c r="Z524" s="845"/>
    </row>
    <row r="525" spans="1:26" ht="18.75" customHeight="1">
      <c r="A525" s="845"/>
      <c r="B525" s="845"/>
      <c r="C525" s="845"/>
      <c r="D525" s="845"/>
      <c r="E525" s="845"/>
      <c r="F525" s="845"/>
      <c r="G525" s="846"/>
      <c r="H525" s="845"/>
      <c r="I525" s="845"/>
      <c r="J525" s="845"/>
      <c r="K525" s="887"/>
      <c r="L525" s="887"/>
      <c r="M525" s="887"/>
      <c r="N525" s="887"/>
      <c r="O525" s="888"/>
      <c r="P525" s="889"/>
      <c r="Q525" s="845"/>
      <c r="R525" s="845"/>
      <c r="S525" s="845"/>
      <c r="T525" s="845"/>
      <c r="U525" s="845"/>
      <c r="V525" s="845"/>
      <c r="W525" s="845"/>
      <c r="X525" s="845"/>
      <c r="Y525" s="845"/>
      <c r="Z525" s="845"/>
    </row>
    <row r="526" spans="1:26" ht="18.75" customHeight="1">
      <c r="A526" s="845"/>
      <c r="B526" s="845"/>
      <c r="C526" s="845"/>
      <c r="D526" s="845"/>
      <c r="E526" s="845"/>
      <c r="F526" s="845"/>
      <c r="G526" s="846"/>
      <c r="H526" s="845"/>
      <c r="I526" s="845"/>
      <c r="J526" s="845"/>
      <c r="K526" s="887"/>
      <c r="L526" s="887"/>
      <c r="M526" s="887"/>
      <c r="N526" s="887"/>
      <c r="O526" s="888"/>
      <c r="P526" s="889"/>
      <c r="Q526" s="845"/>
      <c r="R526" s="845"/>
      <c r="S526" s="845"/>
      <c r="T526" s="845"/>
      <c r="U526" s="845"/>
      <c r="V526" s="845"/>
      <c r="W526" s="845"/>
      <c r="X526" s="845"/>
      <c r="Y526" s="845"/>
      <c r="Z526" s="845"/>
    </row>
    <row r="527" spans="1:26" ht="18.75" customHeight="1">
      <c r="A527" s="845"/>
      <c r="B527" s="845"/>
      <c r="C527" s="845"/>
      <c r="D527" s="845"/>
      <c r="E527" s="845"/>
      <c r="F527" s="845"/>
      <c r="G527" s="846"/>
      <c r="H527" s="845"/>
      <c r="I527" s="845"/>
      <c r="J527" s="845"/>
      <c r="K527" s="887"/>
      <c r="L527" s="887"/>
      <c r="M527" s="887"/>
      <c r="N527" s="887"/>
      <c r="O527" s="888"/>
      <c r="P527" s="889"/>
      <c r="Q527" s="845"/>
      <c r="R527" s="845"/>
      <c r="S527" s="845"/>
      <c r="T527" s="845"/>
      <c r="U527" s="845"/>
      <c r="V527" s="845"/>
      <c r="W527" s="845"/>
      <c r="X527" s="845"/>
      <c r="Y527" s="845"/>
      <c r="Z527" s="845"/>
    </row>
    <row r="528" spans="1:26" ht="18.75" customHeight="1">
      <c r="A528" s="845"/>
      <c r="B528" s="845"/>
      <c r="C528" s="845"/>
      <c r="D528" s="845"/>
      <c r="E528" s="845"/>
      <c r="F528" s="845"/>
      <c r="G528" s="846"/>
      <c r="H528" s="845"/>
      <c r="I528" s="845"/>
      <c r="J528" s="845"/>
      <c r="K528" s="887"/>
      <c r="L528" s="887"/>
      <c r="M528" s="887"/>
      <c r="N528" s="887"/>
      <c r="O528" s="888"/>
      <c r="P528" s="889"/>
      <c r="Q528" s="845"/>
      <c r="R528" s="845"/>
      <c r="S528" s="845"/>
      <c r="T528" s="845"/>
      <c r="U528" s="845"/>
      <c r="V528" s="845"/>
      <c r="W528" s="845"/>
      <c r="X528" s="845"/>
      <c r="Y528" s="845"/>
      <c r="Z528" s="845"/>
    </row>
    <row r="529" spans="1:26" ht="18.75" customHeight="1">
      <c r="A529" s="845"/>
      <c r="B529" s="845"/>
      <c r="C529" s="845"/>
      <c r="D529" s="845"/>
      <c r="E529" s="845"/>
      <c r="F529" s="845"/>
      <c r="G529" s="846"/>
      <c r="H529" s="845"/>
      <c r="I529" s="845"/>
      <c r="J529" s="845"/>
      <c r="K529" s="887"/>
      <c r="L529" s="887"/>
      <c r="M529" s="887"/>
      <c r="N529" s="887"/>
      <c r="O529" s="888"/>
      <c r="P529" s="889"/>
      <c r="Q529" s="845"/>
      <c r="R529" s="845"/>
      <c r="S529" s="845"/>
      <c r="T529" s="845"/>
      <c r="U529" s="845"/>
      <c r="V529" s="845"/>
      <c r="W529" s="845"/>
      <c r="X529" s="845"/>
      <c r="Y529" s="845"/>
      <c r="Z529" s="845"/>
    </row>
    <row r="530" spans="1:26" ht="18.75" customHeight="1">
      <c r="A530" s="845"/>
      <c r="B530" s="845"/>
      <c r="C530" s="845"/>
      <c r="D530" s="845"/>
      <c r="E530" s="845"/>
      <c r="F530" s="845"/>
      <c r="G530" s="846"/>
      <c r="H530" s="845"/>
      <c r="I530" s="845"/>
      <c r="J530" s="845"/>
      <c r="K530" s="887"/>
      <c r="L530" s="887"/>
      <c r="M530" s="887"/>
      <c r="N530" s="887"/>
      <c r="O530" s="888"/>
      <c r="P530" s="889"/>
      <c r="Q530" s="845"/>
      <c r="R530" s="845"/>
      <c r="S530" s="845"/>
      <c r="T530" s="845"/>
      <c r="U530" s="845"/>
      <c r="V530" s="845"/>
      <c r="W530" s="845"/>
      <c r="X530" s="845"/>
      <c r="Y530" s="845"/>
      <c r="Z530" s="845"/>
    </row>
    <row r="531" spans="1:26" ht="18.75" customHeight="1">
      <c r="A531" s="845"/>
      <c r="B531" s="845"/>
      <c r="C531" s="845"/>
      <c r="D531" s="845"/>
      <c r="E531" s="845"/>
      <c r="F531" s="845"/>
      <c r="G531" s="846"/>
      <c r="H531" s="845"/>
      <c r="I531" s="845"/>
      <c r="J531" s="845"/>
      <c r="K531" s="887"/>
      <c r="L531" s="887"/>
      <c r="M531" s="887"/>
      <c r="N531" s="887"/>
      <c r="O531" s="888"/>
      <c r="P531" s="889"/>
      <c r="Q531" s="845"/>
      <c r="R531" s="845"/>
      <c r="S531" s="845"/>
      <c r="T531" s="845"/>
      <c r="U531" s="845"/>
      <c r="V531" s="845"/>
      <c r="W531" s="845"/>
      <c r="X531" s="845"/>
      <c r="Y531" s="845"/>
      <c r="Z531" s="845"/>
    </row>
    <row r="532" spans="1:26" ht="18.75" customHeight="1">
      <c r="A532" s="845"/>
      <c r="B532" s="845"/>
      <c r="C532" s="845"/>
      <c r="D532" s="845"/>
      <c r="E532" s="845"/>
      <c r="F532" s="845"/>
      <c r="G532" s="846"/>
      <c r="H532" s="845"/>
      <c r="I532" s="845"/>
      <c r="J532" s="845"/>
      <c r="K532" s="887"/>
      <c r="L532" s="887"/>
      <c r="M532" s="887"/>
      <c r="N532" s="887"/>
      <c r="O532" s="888"/>
      <c r="P532" s="889"/>
      <c r="Q532" s="845"/>
      <c r="R532" s="845"/>
      <c r="S532" s="845"/>
      <c r="T532" s="845"/>
      <c r="U532" s="845"/>
      <c r="V532" s="845"/>
      <c r="W532" s="845"/>
      <c r="X532" s="845"/>
      <c r="Y532" s="845"/>
      <c r="Z532" s="845"/>
    </row>
    <row r="533" spans="1:26" ht="18.75" customHeight="1">
      <c r="A533" s="845"/>
      <c r="B533" s="845"/>
      <c r="C533" s="845"/>
      <c r="D533" s="845"/>
      <c r="E533" s="845"/>
      <c r="F533" s="845"/>
      <c r="G533" s="846"/>
      <c r="H533" s="845"/>
      <c r="I533" s="845"/>
      <c r="J533" s="845"/>
      <c r="K533" s="887"/>
      <c r="L533" s="887"/>
      <c r="M533" s="887"/>
      <c r="N533" s="887"/>
      <c r="O533" s="888"/>
      <c r="P533" s="889"/>
      <c r="Q533" s="845"/>
      <c r="R533" s="845"/>
      <c r="S533" s="845"/>
      <c r="T533" s="845"/>
      <c r="U533" s="845"/>
      <c r="V533" s="845"/>
      <c r="W533" s="845"/>
      <c r="X533" s="845"/>
      <c r="Y533" s="845"/>
      <c r="Z533" s="845"/>
    </row>
    <row r="534" spans="1:26" ht="18.75" customHeight="1">
      <c r="A534" s="845"/>
      <c r="B534" s="845"/>
      <c r="C534" s="845"/>
      <c r="D534" s="845"/>
      <c r="E534" s="845"/>
      <c r="F534" s="845"/>
      <c r="G534" s="846"/>
      <c r="H534" s="845"/>
      <c r="I534" s="845"/>
      <c r="J534" s="845"/>
      <c r="K534" s="887"/>
      <c r="L534" s="887"/>
      <c r="M534" s="887"/>
      <c r="N534" s="887"/>
      <c r="O534" s="888"/>
      <c r="P534" s="889"/>
      <c r="Q534" s="845"/>
      <c r="R534" s="845"/>
      <c r="S534" s="845"/>
      <c r="T534" s="845"/>
      <c r="U534" s="845"/>
      <c r="V534" s="845"/>
      <c r="W534" s="845"/>
      <c r="X534" s="845"/>
      <c r="Y534" s="845"/>
      <c r="Z534" s="845"/>
    </row>
    <row r="535" spans="1:26" ht="18.75" customHeight="1">
      <c r="A535" s="845"/>
      <c r="B535" s="845"/>
      <c r="C535" s="845"/>
      <c r="D535" s="845"/>
      <c r="E535" s="845"/>
      <c r="F535" s="845"/>
      <c r="G535" s="846"/>
      <c r="H535" s="845"/>
      <c r="I535" s="845"/>
      <c r="J535" s="845"/>
      <c r="K535" s="887"/>
      <c r="L535" s="887"/>
      <c r="M535" s="887"/>
      <c r="N535" s="887"/>
      <c r="O535" s="888"/>
      <c r="P535" s="889"/>
      <c r="Q535" s="845"/>
      <c r="R535" s="845"/>
      <c r="S535" s="845"/>
      <c r="T535" s="845"/>
      <c r="U535" s="845"/>
      <c r="V535" s="845"/>
      <c r="W535" s="845"/>
      <c r="X535" s="845"/>
      <c r="Y535" s="845"/>
      <c r="Z535" s="845"/>
    </row>
    <row r="536" spans="1:26" ht="18.75" customHeight="1">
      <c r="A536" s="845"/>
      <c r="B536" s="845"/>
      <c r="C536" s="845"/>
      <c r="D536" s="845"/>
      <c r="E536" s="845"/>
      <c r="F536" s="845"/>
      <c r="G536" s="846"/>
      <c r="H536" s="845"/>
      <c r="I536" s="845"/>
      <c r="J536" s="845"/>
      <c r="K536" s="887"/>
      <c r="L536" s="887"/>
      <c r="M536" s="887"/>
      <c r="N536" s="887"/>
      <c r="O536" s="888"/>
      <c r="P536" s="889"/>
      <c r="Q536" s="845"/>
      <c r="R536" s="845"/>
      <c r="S536" s="845"/>
      <c r="T536" s="845"/>
      <c r="U536" s="845"/>
      <c r="V536" s="845"/>
      <c r="W536" s="845"/>
      <c r="X536" s="845"/>
      <c r="Y536" s="845"/>
      <c r="Z536" s="845"/>
    </row>
    <row r="537" spans="1:26" ht="18.75" customHeight="1">
      <c r="A537" s="845"/>
      <c r="B537" s="845"/>
      <c r="C537" s="845"/>
      <c r="D537" s="845"/>
      <c r="E537" s="845"/>
      <c r="F537" s="845"/>
      <c r="G537" s="846"/>
      <c r="H537" s="845"/>
      <c r="I537" s="845"/>
      <c r="J537" s="845"/>
      <c r="K537" s="887"/>
      <c r="L537" s="887"/>
      <c r="M537" s="887"/>
      <c r="N537" s="887"/>
      <c r="O537" s="888"/>
      <c r="P537" s="889"/>
      <c r="Q537" s="845"/>
      <c r="R537" s="845"/>
      <c r="S537" s="845"/>
      <c r="T537" s="845"/>
      <c r="U537" s="845"/>
      <c r="V537" s="845"/>
      <c r="W537" s="845"/>
      <c r="X537" s="845"/>
      <c r="Y537" s="845"/>
      <c r="Z537" s="845"/>
    </row>
    <row r="538" spans="1:26" ht="18.75" customHeight="1">
      <c r="A538" s="845"/>
      <c r="B538" s="845"/>
      <c r="C538" s="845"/>
      <c r="D538" s="845"/>
      <c r="E538" s="845"/>
      <c r="F538" s="845"/>
      <c r="G538" s="846"/>
      <c r="H538" s="845"/>
      <c r="I538" s="845"/>
      <c r="J538" s="845"/>
      <c r="K538" s="887"/>
      <c r="L538" s="887"/>
      <c r="M538" s="887"/>
      <c r="N538" s="887"/>
      <c r="O538" s="888"/>
      <c r="P538" s="889"/>
      <c r="Q538" s="845"/>
      <c r="R538" s="845"/>
      <c r="S538" s="845"/>
      <c r="T538" s="845"/>
      <c r="U538" s="845"/>
      <c r="V538" s="845"/>
      <c r="W538" s="845"/>
      <c r="X538" s="845"/>
      <c r="Y538" s="845"/>
      <c r="Z538" s="845"/>
    </row>
    <row r="539" spans="1:26" ht="18.75" customHeight="1">
      <c r="A539" s="845"/>
      <c r="B539" s="845"/>
      <c r="C539" s="845"/>
      <c r="D539" s="845"/>
      <c r="E539" s="845"/>
      <c r="F539" s="845"/>
      <c r="G539" s="846"/>
      <c r="H539" s="845"/>
      <c r="I539" s="845"/>
      <c r="J539" s="845"/>
      <c r="K539" s="887"/>
      <c r="L539" s="887"/>
      <c r="M539" s="887"/>
      <c r="N539" s="887"/>
      <c r="O539" s="888"/>
      <c r="P539" s="889"/>
      <c r="Q539" s="845"/>
      <c r="R539" s="845"/>
      <c r="S539" s="845"/>
      <c r="T539" s="845"/>
      <c r="U539" s="845"/>
      <c r="V539" s="845"/>
      <c r="W539" s="845"/>
      <c r="X539" s="845"/>
      <c r="Y539" s="845"/>
      <c r="Z539" s="845"/>
    </row>
    <row r="540" spans="1:26" ht="18.75" customHeight="1">
      <c r="A540" s="845"/>
      <c r="B540" s="845"/>
      <c r="C540" s="845"/>
      <c r="D540" s="845"/>
      <c r="E540" s="845"/>
      <c r="F540" s="845"/>
      <c r="G540" s="846"/>
      <c r="H540" s="845"/>
      <c r="I540" s="845"/>
      <c r="J540" s="845"/>
      <c r="K540" s="887"/>
      <c r="L540" s="887"/>
      <c r="M540" s="887"/>
      <c r="N540" s="887"/>
      <c r="O540" s="888"/>
      <c r="P540" s="889"/>
      <c r="Q540" s="845"/>
      <c r="R540" s="845"/>
      <c r="S540" s="845"/>
      <c r="T540" s="845"/>
      <c r="U540" s="845"/>
      <c r="V540" s="845"/>
      <c r="W540" s="845"/>
      <c r="X540" s="845"/>
      <c r="Y540" s="845"/>
      <c r="Z540" s="845"/>
    </row>
    <row r="541" spans="1:26" ht="18.75" customHeight="1">
      <c r="A541" s="845"/>
      <c r="B541" s="845"/>
      <c r="C541" s="845"/>
      <c r="D541" s="845"/>
      <c r="E541" s="845"/>
      <c r="F541" s="845"/>
      <c r="G541" s="846"/>
      <c r="H541" s="845"/>
      <c r="I541" s="845"/>
      <c r="J541" s="845"/>
      <c r="K541" s="887"/>
      <c r="L541" s="887"/>
      <c r="M541" s="887"/>
      <c r="N541" s="887"/>
      <c r="O541" s="888"/>
      <c r="P541" s="889"/>
      <c r="Q541" s="845"/>
      <c r="R541" s="845"/>
      <c r="S541" s="845"/>
      <c r="T541" s="845"/>
      <c r="U541" s="845"/>
      <c r="V541" s="845"/>
      <c r="W541" s="845"/>
      <c r="X541" s="845"/>
      <c r="Y541" s="845"/>
      <c r="Z541" s="845"/>
    </row>
    <row r="542" spans="1:26" ht="18.75" customHeight="1">
      <c r="A542" s="845"/>
      <c r="B542" s="845"/>
      <c r="C542" s="845"/>
      <c r="D542" s="845"/>
      <c r="E542" s="845"/>
      <c r="F542" s="845"/>
      <c r="G542" s="846"/>
      <c r="H542" s="845"/>
      <c r="I542" s="845"/>
      <c r="J542" s="845"/>
      <c r="K542" s="887"/>
      <c r="L542" s="887"/>
      <c r="M542" s="887"/>
      <c r="N542" s="887"/>
      <c r="O542" s="888"/>
      <c r="P542" s="889"/>
      <c r="Q542" s="845"/>
      <c r="R542" s="845"/>
      <c r="S542" s="845"/>
      <c r="T542" s="845"/>
      <c r="U542" s="845"/>
      <c r="V542" s="845"/>
      <c r="W542" s="845"/>
      <c r="X542" s="845"/>
      <c r="Y542" s="845"/>
      <c r="Z542" s="845"/>
    </row>
    <row r="543" spans="1:26" ht="18.75" customHeight="1">
      <c r="A543" s="845"/>
      <c r="B543" s="845"/>
      <c r="C543" s="845"/>
      <c r="D543" s="845"/>
      <c r="E543" s="845"/>
      <c r="F543" s="845"/>
      <c r="G543" s="846"/>
      <c r="H543" s="845"/>
      <c r="I543" s="845"/>
      <c r="J543" s="845"/>
      <c r="K543" s="887"/>
      <c r="L543" s="887"/>
      <c r="M543" s="887"/>
      <c r="N543" s="887"/>
      <c r="O543" s="888"/>
      <c r="P543" s="889"/>
      <c r="Q543" s="845"/>
      <c r="R543" s="845"/>
      <c r="S543" s="845"/>
      <c r="T543" s="845"/>
      <c r="U543" s="845"/>
      <c r="V543" s="845"/>
      <c r="W543" s="845"/>
      <c r="X543" s="845"/>
      <c r="Y543" s="845"/>
      <c r="Z543" s="845"/>
    </row>
    <row r="544" spans="1:26" ht="18.75" customHeight="1">
      <c r="A544" s="845"/>
      <c r="B544" s="845"/>
      <c r="C544" s="845"/>
      <c r="D544" s="845"/>
      <c r="E544" s="845"/>
      <c r="F544" s="845"/>
      <c r="G544" s="846"/>
      <c r="H544" s="845"/>
      <c r="I544" s="845"/>
      <c r="J544" s="845"/>
      <c r="K544" s="887"/>
      <c r="L544" s="887"/>
      <c r="M544" s="887"/>
      <c r="N544" s="887"/>
      <c r="O544" s="888"/>
      <c r="P544" s="889"/>
      <c r="Q544" s="845"/>
      <c r="R544" s="845"/>
      <c r="S544" s="845"/>
      <c r="T544" s="845"/>
      <c r="U544" s="845"/>
      <c r="V544" s="845"/>
      <c r="W544" s="845"/>
      <c r="X544" s="845"/>
      <c r="Y544" s="845"/>
      <c r="Z544" s="845"/>
    </row>
    <row r="545" spans="1:26" ht="18.75" customHeight="1">
      <c r="A545" s="845"/>
      <c r="B545" s="845"/>
      <c r="C545" s="845"/>
      <c r="D545" s="845"/>
      <c r="E545" s="845"/>
      <c r="F545" s="845"/>
      <c r="G545" s="846"/>
      <c r="H545" s="845"/>
      <c r="I545" s="845"/>
      <c r="J545" s="845"/>
      <c r="K545" s="887"/>
      <c r="L545" s="887"/>
      <c r="M545" s="887"/>
      <c r="N545" s="887"/>
      <c r="O545" s="888"/>
      <c r="P545" s="889"/>
      <c r="Q545" s="845"/>
      <c r="R545" s="845"/>
      <c r="S545" s="845"/>
      <c r="T545" s="845"/>
      <c r="U545" s="845"/>
      <c r="V545" s="845"/>
      <c r="W545" s="845"/>
      <c r="X545" s="845"/>
      <c r="Y545" s="845"/>
      <c r="Z545" s="845"/>
    </row>
    <row r="546" spans="1:26" ht="18.75" customHeight="1">
      <c r="A546" s="845"/>
      <c r="B546" s="845"/>
      <c r="C546" s="845"/>
      <c r="D546" s="845"/>
      <c r="E546" s="845"/>
      <c r="F546" s="845"/>
      <c r="G546" s="846"/>
      <c r="H546" s="845"/>
      <c r="I546" s="845"/>
      <c r="J546" s="845"/>
      <c r="K546" s="887"/>
      <c r="L546" s="887"/>
      <c r="M546" s="887"/>
      <c r="N546" s="887"/>
      <c r="O546" s="888"/>
      <c r="P546" s="889"/>
      <c r="Q546" s="845"/>
      <c r="R546" s="845"/>
      <c r="S546" s="845"/>
      <c r="T546" s="845"/>
      <c r="U546" s="845"/>
      <c r="V546" s="845"/>
      <c r="W546" s="845"/>
      <c r="X546" s="845"/>
      <c r="Y546" s="845"/>
      <c r="Z546" s="845"/>
    </row>
    <row r="547" spans="1:26" ht="18.75" customHeight="1">
      <c r="A547" s="845"/>
      <c r="B547" s="845"/>
      <c r="C547" s="845"/>
      <c r="D547" s="845"/>
      <c r="E547" s="845"/>
      <c r="F547" s="845"/>
      <c r="G547" s="846"/>
      <c r="H547" s="845"/>
      <c r="I547" s="845"/>
      <c r="J547" s="845"/>
      <c r="K547" s="887"/>
      <c r="L547" s="887"/>
      <c r="M547" s="887"/>
      <c r="N547" s="887"/>
      <c r="O547" s="888"/>
      <c r="P547" s="889"/>
      <c r="Q547" s="845"/>
      <c r="R547" s="845"/>
      <c r="S547" s="845"/>
      <c r="T547" s="845"/>
      <c r="U547" s="845"/>
      <c r="V547" s="845"/>
      <c r="W547" s="845"/>
      <c r="X547" s="845"/>
      <c r="Y547" s="845"/>
      <c r="Z547" s="845"/>
    </row>
    <row r="548" spans="1:26" ht="18.75" customHeight="1">
      <c r="A548" s="845"/>
      <c r="B548" s="845"/>
      <c r="C548" s="845"/>
      <c r="D548" s="845"/>
      <c r="E548" s="845"/>
      <c r="F548" s="845"/>
      <c r="G548" s="846"/>
      <c r="H548" s="845"/>
      <c r="I548" s="845"/>
      <c r="J548" s="845"/>
      <c r="K548" s="887"/>
      <c r="L548" s="887"/>
      <c r="M548" s="887"/>
      <c r="N548" s="887"/>
      <c r="O548" s="888"/>
      <c r="P548" s="889"/>
      <c r="Q548" s="845"/>
      <c r="R548" s="845"/>
      <c r="S548" s="845"/>
      <c r="T548" s="845"/>
      <c r="U548" s="845"/>
      <c r="V548" s="845"/>
      <c r="W548" s="845"/>
      <c r="X548" s="845"/>
      <c r="Y548" s="845"/>
      <c r="Z548" s="845"/>
    </row>
    <row r="549" spans="1:26" ht="18.75" customHeight="1">
      <c r="A549" s="845"/>
      <c r="B549" s="845"/>
      <c r="C549" s="845"/>
      <c r="D549" s="845"/>
      <c r="E549" s="845"/>
      <c r="F549" s="845"/>
      <c r="G549" s="846"/>
      <c r="H549" s="845"/>
      <c r="I549" s="845"/>
      <c r="J549" s="845"/>
      <c r="K549" s="887"/>
      <c r="L549" s="887"/>
      <c r="M549" s="887"/>
      <c r="N549" s="887"/>
      <c r="O549" s="888"/>
      <c r="P549" s="889"/>
      <c r="Q549" s="845"/>
      <c r="R549" s="845"/>
      <c r="S549" s="845"/>
      <c r="T549" s="845"/>
      <c r="U549" s="845"/>
      <c r="V549" s="845"/>
      <c r="W549" s="845"/>
      <c r="X549" s="845"/>
      <c r="Y549" s="845"/>
      <c r="Z549" s="845"/>
    </row>
    <row r="550" spans="1:26" ht="18.75" customHeight="1">
      <c r="A550" s="845"/>
      <c r="B550" s="845"/>
      <c r="C550" s="845"/>
      <c r="D550" s="845"/>
      <c r="E550" s="845"/>
      <c r="F550" s="845"/>
      <c r="G550" s="846"/>
      <c r="H550" s="845"/>
      <c r="I550" s="845"/>
      <c r="J550" s="845"/>
      <c r="K550" s="887"/>
      <c r="L550" s="887"/>
      <c r="M550" s="887"/>
      <c r="N550" s="887"/>
      <c r="O550" s="888"/>
      <c r="P550" s="889"/>
      <c r="Q550" s="845"/>
      <c r="R550" s="845"/>
      <c r="S550" s="845"/>
      <c r="T550" s="845"/>
      <c r="U550" s="845"/>
      <c r="V550" s="845"/>
      <c r="W550" s="845"/>
      <c r="X550" s="845"/>
      <c r="Y550" s="845"/>
      <c r="Z550" s="845"/>
    </row>
    <row r="551" spans="1:26" ht="18.75" customHeight="1">
      <c r="A551" s="845"/>
      <c r="B551" s="845"/>
      <c r="C551" s="845"/>
      <c r="D551" s="845"/>
      <c r="E551" s="845"/>
      <c r="F551" s="845"/>
      <c r="G551" s="846"/>
      <c r="H551" s="845"/>
      <c r="I551" s="845"/>
      <c r="J551" s="845"/>
      <c r="K551" s="887"/>
      <c r="L551" s="887"/>
      <c r="M551" s="887"/>
      <c r="N551" s="887"/>
      <c r="O551" s="888"/>
      <c r="P551" s="889"/>
      <c r="Q551" s="845"/>
      <c r="R551" s="845"/>
      <c r="S551" s="845"/>
      <c r="T551" s="845"/>
      <c r="U551" s="845"/>
      <c r="V551" s="845"/>
      <c r="W551" s="845"/>
      <c r="X551" s="845"/>
      <c r="Y551" s="845"/>
      <c r="Z551" s="845"/>
    </row>
    <row r="552" spans="1:26" ht="18.75" customHeight="1">
      <c r="A552" s="845"/>
      <c r="B552" s="845"/>
      <c r="C552" s="845"/>
      <c r="D552" s="845"/>
      <c r="E552" s="845"/>
      <c r="F552" s="845"/>
      <c r="G552" s="846"/>
      <c r="H552" s="845"/>
      <c r="I552" s="845"/>
      <c r="J552" s="845"/>
      <c r="K552" s="887"/>
      <c r="L552" s="887"/>
      <c r="M552" s="887"/>
      <c r="N552" s="887"/>
      <c r="O552" s="888"/>
      <c r="P552" s="889"/>
      <c r="Q552" s="845"/>
      <c r="R552" s="845"/>
      <c r="S552" s="845"/>
      <c r="T552" s="845"/>
      <c r="U552" s="845"/>
      <c r="V552" s="845"/>
      <c r="W552" s="845"/>
      <c r="X552" s="845"/>
      <c r="Y552" s="845"/>
      <c r="Z552" s="845"/>
    </row>
    <row r="553" spans="1:26" ht="18.75" customHeight="1">
      <c r="A553" s="845"/>
      <c r="B553" s="845"/>
      <c r="C553" s="845"/>
      <c r="D553" s="845"/>
      <c r="E553" s="845"/>
      <c r="F553" s="845"/>
      <c r="G553" s="846"/>
      <c r="H553" s="845"/>
      <c r="I553" s="845"/>
      <c r="J553" s="845"/>
      <c r="K553" s="887"/>
      <c r="L553" s="887"/>
      <c r="M553" s="887"/>
      <c r="N553" s="887"/>
      <c r="O553" s="888"/>
      <c r="P553" s="889"/>
      <c r="Q553" s="845"/>
      <c r="R553" s="845"/>
      <c r="S553" s="845"/>
      <c r="T553" s="845"/>
      <c r="U553" s="845"/>
      <c r="V553" s="845"/>
      <c r="W553" s="845"/>
      <c r="X553" s="845"/>
      <c r="Y553" s="845"/>
      <c r="Z553" s="845"/>
    </row>
    <row r="554" spans="1:26" ht="18.75" customHeight="1">
      <c r="A554" s="845"/>
      <c r="B554" s="845"/>
      <c r="C554" s="845"/>
      <c r="D554" s="845"/>
      <c r="E554" s="845"/>
      <c r="F554" s="845"/>
      <c r="G554" s="846"/>
      <c r="H554" s="845"/>
      <c r="I554" s="845"/>
      <c r="J554" s="845"/>
      <c r="K554" s="887"/>
      <c r="L554" s="887"/>
      <c r="M554" s="887"/>
      <c r="N554" s="887"/>
      <c r="O554" s="888"/>
      <c r="P554" s="889"/>
      <c r="Q554" s="845"/>
      <c r="R554" s="845"/>
      <c r="S554" s="845"/>
      <c r="T554" s="845"/>
      <c r="U554" s="845"/>
      <c r="V554" s="845"/>
      <c r="W554" s="845"/>
      <c r="X554" s="845"/>
      <c r="Y554" s="845"/>
      <c r="Z554" s="845"/>
    </row>
    <row r="555" spans="1:26" ht="18.75" customHeight="1">
      <c r="A555" s="845"/>
      <c r="B555" s="845"/>
      <c r="C555" s="845"/>
      <c r="D555" s="845"/>
      <c r="E555" s="845"/>
      <c r="F555" s="845"/>
      <c r="G555" s="846"/>
      <c r="H555" s="845"/>
      <c r="I555" s="845"/>
      <c r="J555" s="845"/>
      <c r="K555" s="887"/>
      <c r="L555" s="887"/>
      <c r="M555" s="887"/>
      <c r="N555" s="887"/>
      <c r="O555" s="888"/>
      <c r="P555" s="889"/>
      <c r="Q555" s="845"/>
      <c r="R555" s="845"/>
      <c r="S555" s="845"/>
      <c r="T555" s="845"/>
      <c r="U555" s="845"/>
      <c r="V555" s="845"/>
      <c r="W555" s="845"/>
      <c r="X555" s="845"/>
      <c r="Y555" s="845"/>
      <c r="Z555" s="845"/>
    </row>
    <row r="556" spans="1:26" ht="18.75" customHeight="1">
      <c r="A556" s="845"/>
      <c r="B556" s="845"/>
      <c r="C556" s="845"/>
      <c r="D556" s="845"/>
      <c r="E556" s="845"/>
      <c r="F556" s="845"/>
      <c r="G556" s="846"/>
      <c r="H556" s="845"/>
      <c r="I556" s="845"/>
      <c r="J556" s="845"/>
      <c r="K556" s="887"/>
      <c r="L556" s="887"/>
      <c r="M556" s="887"/>
      <c r="N556" s="887"/>
      <c r="O556" s="888"/>
      <c r="P556" s="889"/>
      <c r="Q556" s="845"/>
      <c r="R556" s="845"/>
      <c r="S556" s="845"/>
      <c r="T556" s="845"/>
      <c r="U556" s="845"/>
      <c r="V556" s="845"/>
      <c r="W556" s="845"/>
      <c r="X556" s="845"/>
      <c r="Y556" s="845"/>
      <c r="Z556" s="845"/>
    </row>
    <row r="557" spans="1:26" ht="18.75" customHeight="1">
      <c r="A557" s="845"/>
      <c r="B557" s="845"/>
      <c r="C557" s="845"/>
      <c r="D557" s="845"/>
      <c r="E557" s="845"/>
      <c r="F557" s="845"/>
      <c r="G557" s="846"/>
      <c r="H557" s="845"/>
      <c r="I557" s="845"/>
      <c r="J557" s="845"/>
      <c r="K557" s="887"/>
      <c r="L557" s="887"/>
      <c r="M557" s="887"/>
      <c r="N557" s="887"/>
      <c r="O557" s="888"/>
      <c r="P557" s="889"/>
      <c r="Q557" s="845"/>
      <c r="R557" s="845"/>
      <c r="S557" s="845"/>
      <c r="T557" s="845"/>
      <c r="U557" s="845"/>
      <c r="V557" s="845"/>
      <c r="W557" s="845"/>
      <c r="X557" s="845"/>
      <c r="Y557" s="845"/>
      <c r="Z557" s="845"/>
    </row>
    <row r="558" spans="1:26" ht="18.75" customHeight="1">
      <c r="A558" s="845"/>
      <c r="B558" s="845"/>
      <c r="C558" s="845"/>
      <c r="D558" s="845"/>
      <c r="E558" s="845"/>
      <c r="F558" s="845"/>
      <c r="G558" s="846"/>
      <c r="H558" s="845"/>
      <c r="I558" s="845"/>
      <c r="J558" s="845"/>
      <c r="K558" s="887"/>
      <c r="L558" s="887"/>
      <c r="M558" s="887"/>
      <c r="N558" s="887"/>
      <c r="O558" s="888"/>
      <c r="P558" s="889"/>
      <c r="Q558" s="845"/>
      <c r="R558" s="845"/>
      <c r="S558" s="845"/>
      <c r="T558" s="845"/>
      <c r="U558" s="845"/>
      <c r="V558" s="845"/>
      <c r="W558" s="845"/>
      <c r="X558" s="845"/>
      <c r="Y558" s="845"/>
      <c r="Z558" s="845"/>
    </row>
    <row r="559" spans="1:26" ht="18.75" customHeight="1">
      <c r="A559" s="845"/>
      <c r="B559" s="845"/>
      <c r="C559" s="845"/>
      <c r="D559" s="845"/>
      <c r="E559" s="845"/>
      <c r="F559" s="845"/>
      <c r="G559" s="846"/>
      <c r="H559" s="845"/>
      <c r="I559" s="845"/>
      <c r="J559" s="845"/>
      <c r="K559" s="887"/>
      <c r="L559" s="887"/>
      <c r="M559" s="887"/>
      <c r="N559" s="887"/>
      <c r="O559" s="888"/>
      <c r="P559" s="889"/>
      <c r="Q559" s="845"/>
      <c r="R559" s="845"/>
      <c r="S559" s="845"/>
      <c r="T559" s="845"/>
      <c r="U559" s="845"/>
      <c r="V559" s="845"/>
      <c r="W559" s="845"/>
      <c r="X559" s="845"/>
      <c r="Y559" s="845"/>
      <c r="Z559" s="845"/>
    </row>
    <row r="560" spans="1:26" ht="18.75" customHeight="1">
      <c r="A560" s="845"/>
      <c r="B560" s="845"/>
      <c r="C560" s="845"/>
      <c r="D560" s="845"/>
      <c r="E560" s="845"/>
      <c r="F560" s="845"/>
      <c r="G560" s="846"/>
      <c r="H560" s="845"/>
      <c r="I560" s="845"/>
      <c r="J560" s="845"/>
      <c r="K560" s="887"/>
      <c r="L560" s="887"/>
      <c r="M560" s="887"/>
      <c r="N560" s="887"/>
      <c r="O560" s="888"/>
      <c r="P560" s="889"/>
      <c r="Q560" s="845"/>
      <c r="R560" s="845"/>
      <c r="S560" s="845"/>
      <c r="T560" s="845"/>
      <c r="U560" s="845"/>
      <c r="V560" s="845"/>
      <c r="W560" s="845"/>
      <c r="X560" s="845"/>
      <c r="Y560" s="845"/>
      <c r="Z560" s="845"/>
    </row>
    <row r="561" spans="1:26" ht="18.75" customHeight="1">
      <c r="A561" s="845"/>
      <c r="B561" s="845"/>
      <c r="C561" s="845"/>
      <c r="D561" s="845"/>
      <c r="E561" s="845"/>
      <c r="F561" s="845"/>
      <c r="G561" s="846"/>
      <c r="H561" s="845"/>
      <c r="I561" s="845"/>
      <c r="J561" s="845"/>
      <c r="K561" s="887"/>
      <c r="L561" s="887"/>
      <c r="M561" s="887"/>
      <c r="N561" s="887"/>
      <c r="O561" s="888"/>
      <c r="P561" s="889"/>
      <c r="Q561" s="845"/>
      <c r="R561" s="845"/>
      <c r="S561" s="845"/>
      <c r="T561" s="845"/>
      <c r="U561" s="845"/>
      <c r="V561" s="845"/>
      <c r="W561" s="845"/>
      <c r="X561" s="845"/>
      <c r="Y561" s="845"/>
      <c r="Z561" s="845"/>
    </row>
    <row r="562" spans="1:26" ht="18.75" customHeight="1">
      <c r="A562" s="845"/>
      <c r="B562" s="845"/>
      <c r="C562" s="845"/>
      <c r="D562" s="845"/>
      <c r="E562" s="845"/>
      <c r="F562" s="845"/>
      <c r="G562" s="846"/>
      <c r="H562" s="845"/>
      <c r="I562" s="845"/>
      <c r="J562" s="845"/>
      <c r="K562" s="887"/>
      <c r="L562" s="887"/>
      <c r="M562" s="887"/>
      <c r="N562" s="887"/>
      <c r="O562" s="888"/>
      <c r="P562" s="889"/>
      <c r="Q562" s="845"/>
      <c r="R562" s="845"/>
      <c r="S562" s="845"/>
      <c r="T562" s="845"/>
      <c r="U562" s="845"/>
      <c r="V562" s="845"/>
      <c r="W562" s="845"/>
      <c r="X562" s="845"/>
      <c r="Y562" s="845"/>
      <c r="Z562" s="845"/>
    </row>
    <row r="563" spans="1:26" ht="18.75" customHeight="1">
      <c r="A563" s="845"/>
      <c r="B563" s="845"/>
      <c r="C563" s="845"/>
      <c r="D563" s="845"/>
      <c r="E563" s="845"/>
      <c r="F563" s="845"/>
      <c r="G563" s="846"/>
      <c r="H563" s="845"/>
      <c r="I563" s="845"/>
      <c r="J563" s="845"/>
      <c r="K563" s="887"/>
      <c r="L563" s="887"/>
      <c r="M563" s="887"/>
      <c r="N563" s="887"/>
      <c r="O563" s="888"/>
      <c r="P563" s="889"/>
      <c r="Q563" s="845"/>
      <c r="R563" s="845"/>
      <c r="S563" s="845"/>
      <c r="T563" s="845"/>
      <c r="U563" s="845"/>
      <c r="V563" s="845"/>
      <c r="W563" s="845"/>
      <c r="X563" s="845"/>
      <c r="Y563" s="845"/>
      <c r="Z563" s="845"/>
    </row>
    <row r="564" spans="1:26" ht="18.75" customHeight="1">
      <c r="A564" s="845"/>
      <c r="B564" s="845"/>
      <c r="C564" s="845"/>
      <c r="D564" s="845"/>
      <c r="E564" s="845"/>
      <c r="F564" s="845"/>
      <c r="G564" s="846"/>
      <c r="H564" s="845"/>
      <c r="I564" s="845"/>
      <c r="J564" s="845"/>
      <c r="K564" s="887"/>
      <c r="L564" s="887"/>
      <c r="M564" s="887"/>
      <c r="N564" s="887"/>
      <c r="O564" s="888"/>
      <c r="P564" s="889"/>
      <c r="Q564" s="845"/>
      <c r="R564" s="845"/>
      <c r="S564" s="845"/>
      <c r="T564" s="845"/>
      <c r="U564" s="845"/>
      <c r="V564" s="845"/>
      <c r="W564" s="845"/>
      <c r="X564" s="845"/>
      <c r="Y564" s="845"/>
      <c r="Z564" s="845"/>
    </row>
    <row r="565" spans="1:26" ht="18.75" customHeight="1">
      <c r="A565" s="845"/>
      <c r="B565" s="845"/>
      <c r="C565" s="845"/>
      <c r="D565" s="845"/>
      <c r="E565" s="845"/>
      <c r="F565" s="845"/>
      <c r="G565" s="846"/>
      <c r="H565" s="845"/>
      <c r="I565" s="845"/>
      <c r="J565" s="845"/>
      <c r="K565" s="887"/>
      <c r="L565" s="887"/>
      <c r="M565" s="887"/>
      <c r="N565" s="887"/>
      <c r="O565" s="888"/>
      <c r="P565" s="889"/>
      <c r="Q565" s="845"/>
      <c r="R565" s="845"/>
      <c r="S565" s="845"/>
      <c r="T565" s="845"/>
      <c r="U565" s="845"/>
      <c r="V565" s="845"/>
      <c r="W565" s="845"/>
      <c r="X565" s="845"/>
      <c r="Y565" s="845"/>
      <c r="Z565" s="845"/>
    </row>
    <row r="566" spans="1:26" ht="18.75" customHeight="1">
      <c r="A566" s="845"/>
      <c r="B566" s="845"/>
      <c r="C566" s="845"/>
      <c r="D566" s="845"/>
      <c r="E566" s="845"/>
      <c r="F566" s="845"/>
      <c r="G566" s="846"/>
      <c r="H566" s="845"/>
      <c r="I566" s="845"/>
      <c r="J566" s="845"/>
      <c r="K566" s="887"/>
      <c r="L566" s="887"/>
      <c r="M566" s="887"/>
      <c r="N566" s="887"/>
      <c r="O566" s="888"/>
      <c r="P566" s="889"/>
      <c r="Q566" s="845"/>
      <c r="R566" s="845"/>
      <c r="S566" s="845"/>
      <c r="T566" s="845"/>
      <c r="U566" s="845"/>
      <c r="V566" s="845"/>
      <c r="W566" s="845"/>
      <c r="X566" s="845"/>
      <c r="Y566" s="845"/>
      <c r="Z566" s="845"/>
    </row>
    <row r="567" spans="1:26" ht="18.75" customHeight="1">
      <c r="A567" s="845"/>
      <c r="B567" s="845"/>
      <c r="C567" s="845"/>
      <c r="D567" s="845"/>
      <c r="E567" s="845"/>
      <c r="F567" s="845"/>
      <c r="G567" s="846"/>
      <c r="H567" s="845"/>
      <c r="I567" s="845"/>
      <c r="J567" s="845"/>
      <c r="K567" s="887"/>
      <c r="L567" s="887"/>
      <c r="M567" s="887"/>
      <c r="N567" s="887"/>
      <c r="O567" s="888"/>
      <c r="P567" s="889"/>
      <c r="Q567" s="845"/>
      <c r="R567" s="845"/>
      <c r="S567" s="845"/>
      <c r="T567" s="845"/>
      <c r="U567" s="845"/>
      <c r="V567" s="845"/>
      <c r="W567" s="845"/>
      <c r="X567" s="845"/>
      <c r="Y567" s="845"/>
      <c r="Z567" s="845"/>
    </row>
    <row r="568" spans="1:26" ht="18.75" customHeight="1">
      <c r="A568" s="845"/>
      <c r="B568" s="845"/>
      <c r="C568" s="845"/>
      <c r="D568" s="845"/>
      <c r="E568" s="845"/>
      <c r="F568" s="845"/>
      <c r="G568" s="846"/>
      <c r="H568" s="845"/>
      <c r="I568" s="845"/>
      <c r="J568" s="845"/>
      <c r="K568" s="887"/>
      <c r="L568" s="887"/>
      <c r="M568" s="887"/>
      <c r="N568" s="887"/>
      <c r="O568" s="888"/>
      <c r="P568" s="889"/>
      <c r="Q568" s="845"/>
      <c r="R568" s="845"/>
      <c r="S568" s="845"/>
      <c r="T568" s="845"/>
      <c r="U568" s="845"/>
      <c r="V568" s="845"/>
      <c r="W568" s="845"/>
      <c r="X568" s="845"/>
      <c r="Y568" s="845"/>
      <c r="Z568" s="845"/>
    </row>
    <row r="569" spans="1:26" ht="18.75" customHeight="1">
      <c r="A569" s="845"/>
      <c r="B569" s="845"/>
      <c r="C569" s="845"/>
      <c r="D569" s="845"/>
      <c r="E569" s="845"/>
      <c r="F569" s="845"/>
      <c r="G569" s="846"/>
      <c r="H569" s="845"/>
      <c r="I569" s="845"/>
      <c r="J569" s="845"/>
      <c r="K569" s="887"/>
      <c r="L569" s="887"/>
      <c r="M569" s="887"/>
      <c r="N569" s="887"/>
      <c r="O569" s="888"/>
      <c r="P569" s="889"/>
      <c r="Q569" s="845"/>
      <c r="R569" s="845"/>
      <c r="S569" s="845"/>
      <c r="T569" s="845"/>
      <c r="U569" s="845"/>
      <c r="V569" s="845"/>
      <c r="W569" s="845"/>
      <c r="X569" s="845"/>
      <c r="Y569" s="845"/>
      <c r="Z569" s="845"/>
    </row>
    <row r="570" spans="1:26" ht="18.75" customHeight="1">
      <c r="A570" s="845"/>
      <c r="B570" s="845"/>
      <c r="C570" s="845"/>
      <c r="D570" s="845"/>
      <c r="E570" s="845"/>
      <c r="F570" s="845"/>
      <c r="G570" s="846"/>
      <c r="H570" s="845"/>
      <c r="I570" s="845"/>
      <c r="J570" s="845"/>
      <c r="K570" s="887"/>
      <c r="L570" s="887"/>
      <c r="M570" s="887"/>
      <c r="N570" s="887"/>
      <c r="O570" s="888"/>
      <c r="P570" s="889"/>
      <c r="Q570" s="845"/>
      <c r="R570" s="845"/>
      <c r="S570" s="845"/>
      <c r="T570" s="845"/>
      <c r="U570" s="845"/>
      <c r="V570" s="845"/>
      <c r="W570" s="845"/>
      <c r="X570" s="845"/>
      <c r="Y570" s="845"/>
      <c r="Z570" s="845"/>
    </row>
    <row r="571" spans="1:26" ht="18.75" customHeight="1">
      <c r="A571" s="845"/>
      <c r="B571" s="845"/>
      <c r="C571" s="845"/>
      <c r="D571" s="845"/>
      <c r="E571" s="845"/>
      <c r="F571" s="845"/>
      <c r="G571" s="846"/>
      <c r="H571" s="845"/>
      <c r="I571" s="845"/>
      <c r="J571" s="845"/>
      <c r="K571" s="887"/>
      <c r="L571" s="887"/>
      <c r="M571" s="887"/>
      <c r="N571" s="887"/>
      <c r="O571" s="888"/>
      <c r="P571" s="889"/>
      <c r="Q571" s="845"/>
      <c r="R571" s="845"/>
      <c r="S571" s="845"/>
      <c r="T571" s="845"/>
      <c r="U571" s="845"/>
      <c r="V571" s="845"/>
      <c r="W571" s="845"/>
      <c r="X571" s="845"/>
      <c r="Y571" s="845"/>
      <c r="Z571" s="845"/>
    </row>
    <row r="572" spans="1:26" ht="18.75" customHeight="1">
      <c r="A572" s="845"/>
      <c r="B572" s="845"/>
      <c r="C572" s="845"/>
      <c r="D572" s="845"/>
      <c r="E572" s="845"/>
      <c r="F572" s="845"/>
      <c r="G572" s="846"/>
      <c r="H572" s="845"/>
      <c r="I572" s="845"/>
      <c r="J572" s="845"/>
      <c r="K572" s="887"/>
      <c r="L572" s="887"/>
      <c r="M572" s="887"/>
      <c r="N572" s="887"/>
      <c r="O572" s="888"/>
      <c r="P572" s="889"/>
      <c r="Q572" s="845"/>
      <c r="R572" s="845"/>
      <c r="S572" s="845"/>
      <c r="T572" s="845"/>
      <c r="U572" s="845"/>
      <c r="V572" s="845"/>
      <c r="W572" s="845"/>
      <c r="X572" s="845"/>
      <c r="Y572" s="845"/>
      <c r="Z572" s="845"/>
    </row>
    <row r="573" spans="1:26" ht="18.75" customHeight="1">
      <c r="A573" s="845"/>
      <c r="B573" s="845"/>
      <c r="C573" s="845"/>
      <c r="D573" s="845"/>
      <c r="E573" s="845"/>
      <c r="F573" s="845"/>
      <c r="G573" s="846"/>
      <c r="H573" s="845"/>
      <c r="I573" s="845"/>
      <c r="J573" s="845"/>
      <c r="K573" s="887"/>
      <c r="L573" s="887"/>
      <c r="M573" s="887"/>
      <c r="N573" s="887"/>
      <c r="O573" s="888"/>
      <c r="P573" s="889"/>
      <c r="Q573" s="845"/>
      <c r="R573" s="845"/>
      <c r="S573" s="845"/>
      <c r="T573" s="845"/>
      <c r="U573" s="845"/>
      <c r="V573" s="845"/>
      <c r="W573" s="845"/>
      <c r="X573" s="845"/>
      <c r="Y573" s="845"/>
      <c r="Z573" s="845"/>
    </row>
    <row r="574" spans="1:26" ht="18.75" customHeight="1">
      <c r="A574" s="845"/>
      <c r="B574" s="845"/>
      <c r="C574" s="845"/>
      <c r="D574" s="845"/>
      <c r="E574" s="845"/>
      <c r="F574" s="845"/>
      <c r="G574" s="846"/>
      <c r="H574" s="845"/>
      <c r="I574" s="845"/>
      <c r="J574" s="845"/>
      <c r="K574" s="887"/>
      <c r="L574" s="887"/>
      <c r="M574" s="887"/>
      <c r="N574" s="887"/>
      <c r="O574" s="888"/>
      <c r="P574" s="889"/>
      <c r="Q574" s="845"/>
      <c r="R574" s="845"/>
      <c r="S574" s="845"/>
      <c r="T574" s="845"/>
      <c r="U574" s="845"/>
      <c r="V574" s="845"/>
      <c r="W574" s="845"/>
      <c r="X574" s="845"/>
      <c r="Y574" s="845"/>
      <c r="Z574" s="845"/>
    </row>
    <row r="575" spans="1:26" ht="18.75" customHeight="1">
      <c r="A575" s="845"/>
      <c r="B575" s="845"/>
      <c r="C575" s="845"/>
      <c r="D575" s="845"/>
      <c r="E575" s="845"/>
      <c r="F575" s="845"/>
      <c r="G575" s="846"/>
      <c r="H575" s="845"/>
      <c r="I575" s="845"/>
      <c r="J575" s="845"/>
      <c r="K575" s="887"/>
      <c r="L575" s="887"/>
      <c r="M575" s="887"/>
      <c r="N575" s="887"/>
      <c r="O575" s="888"/>
      <c r="P575" s="889"/>
      <c r="Q575" s="845"/>
      <c r="R575" s="845"/>
      <c r="S575" s="845"/>
      <c r="T575" s="845"/>
      <c r="U575" s="845"/>
      <c r="V575" s="845"/>
      <c r="W575" s="845"/>
      <c r="X575" s="845"/>
      <c r="Y575" s="845"/>
      <c r="Z575" s="845"/>
    </row>
    <row r="576" spans="1:26" ht="18.75" customHeight="1">
      <c r="A576" s="845"/>
      <c r="B576" s="845"/>
      <c r="C576" s="845"/>
      <c r="D576" s="845"/>
      <c r="E576" s="845"/>
      <c r="F576" s="845"/>
      <c r="G576" s="846"/>
      <c r="H576" s="845"/>
      <c r="I576" s="845"/>
      <c r="J576" s="845"/>
      <c r="K576" s="887"/>
      <c r="L576" s="887"/>
      <c r="M576" s="887"/>
      <c r="N576" s="887"/>
      <c r="O576" s="888"/>
      <c r="P576" s="889"/>
      <c r="Q576" s="845"/>
      <c r="R576" s="845"/>
      <c r="S576" s="845"/>
      <c r="T576" s="845"/>
      <c r="U576" s="845"/>
      <c r="V576" s="845"/>
      <c r="W576" s="845"/>
      <c r="X576" s="845"/>
      <c r="Y576" s="845"/>
      <c r="Z576" s="845"/>
    </row>
    <row r="577" spans="1:26" ht="18.75" customHeight="1">
      <c r="A577" s="845"/>
      <c r="B577" s="845"/>
      <c r="C577" s="845"/>
      <c r="D577" s="845"/>
      <c r="E577" s="845"/>
      <c r="F577" s="845"/>
      <c r="G577" s="846"/>
      <c r="H577" s="845"/>
      <c r="I577" s="845"/>
      <c r="J577" s="845"/>
      <c r="K577" s="887"/>
      <c r="L577" s="887"/>
      <c r="M577" s="887"/>
      <c r="N577" s="887"/>
      <c r="O577" s="888"/>
      <c r="P577" s="889"/>
      <c r="Q577" s="845"/>
      <c r="R577" s="845"/>
      <c r="S577" s="845"/>
      <c r="T577" s="845"/>
      <c r="U577" s="845"/>
      <c r="V577" s="845"/>
      <c r="W577" s="845"/>
      <c r="X577" s="845"/>
      <c r="Y577" s="845"/>
      <c r="Z577" s="845"/>
    </row>
    <row r="578" spans="1:26" ht="18.75" customHeight="1">
      <c r="A578" s="845"/>
      <c r="B578" s="845"/>
      <c r="C578" s="845"/>
      <c r="D578" s="845"/>
      <c r="E578" s="845"/>
      <c r="F578" s="845"/>
      <c r="G578" s="846"/>
      <c r="H578" s="845"/>
      <c r="I578" s="845"/>
      <c r="J578" s="845"/>
      <c r="K578" s="887"/>
      <c r="L578" s="887"/>
      <c r="M578" s="887"/>
      <c r="N578" s="887"/>
      <c r="O578" s="888"/>
      <c r="P578" s="889"/>
      <c r="Q578" s="845"/>
      <c r="R578" s="845"/>
      <c r="S578" s="845"/>
      <c r="T578" s="845"/>
      <c r="U578" s="845"/>
      <c r="V578" s="845"/>
      <c r="W578" s="845"/>
      <c r="X578" s="845"/>
      <c r="Y578" s="845"/>
      <c r="Z578" s="845"/>
    </row>
    <row r="579" spans="1:26" ht="18.75" customHeight="1">
      <c r="A579" s="845"/>
      <c r="B579" s="845"/>
      <c r="C579" s="845"/>
      <c r="D579" s="845"/>
      <c r="E579" s="845"/>
      <c r="F579" s="845"/>
      <c r="G579" s="846"/>
      <c r="H579" s="845"/>
      <c r="I579" s="845"/>
      <c r="J579" s="845"/>
      <c r="K579" s="887"/>
      <c r="L579" s="887"/>
      <c r="M579" s="887"/>
      <c r="N579" s="887"/>
      <c r="O579" s="888"/>
      <c r="P579" s="889"/>
      <c r="Q579" s="845"/>
      <c r="R579" s="845"/>
      <c r="S579" s="845"/>
      <c r="T579" s="845"/>
      <c r="U579" s="845"/>
      <c r="V579" s="845"/>
      <c r="W579" s="845"/>
      <c r="X579" s="845"/>
      <c r="Y579" s="845"/>
      <c r="Z579" s="845"/>
    </row>
    <row r="580" spans="1:26" ht="18.75" customHeight="1">
      <c r="A580" s="845"/>
      <c r="B580" s="845"/>
      <c r="C580" s="845"/>
      <c r="D580" s="845"/>
      <c r="E580" s="845"/>
      <c r="F580" s="845"/>
      <c r="G580" s="846"/>
      <c r="H580" s="845"/>
      <c r="I580" s="845"/>
      <c r="J580" s="845"/>
      <c r="K580" s="887"/>
      <c r="L580" s="887"/>
      <c r="M580" s="887"/>
      <c r="N580" s="887"/>
      <c r="O580" s="888"/>
      <c r="P580" s="889"/>
      <c r="Q580" s="845"/>
      <c r="R580" s="845"/>
      <c r="S580" s="845"/>
      <c r="T580" s="845"/>
      <c r="U580" s="845"/>
      <c r="V580" s="845"/>
      <c r="W580" s="845"/>
      <c r="X580" s="845"/>
      <c r="Y580" s="845"/>
      <c r="Z580" s="845"/>
    </row>
    <row r="581" spans="1:26" ht="18.75" customHeight="1">
      <c r="A581" s="845"/>
      <c r="B581" s="845"/>
      <c r="C581" s="845"/>
      <c r="D581" s="845"/>
      <c r="E581" s="845"/>
      <c r="F581" s="845"/>
      <c r="G581" s="846"/>
      <c r="H581" s="845"/>
      <c r="I581" s="845"/>
      <c r="J581" s="845"/>
      <c r="K581" s="887"/>
      <c r="L581" s="887"/>
      <c r="M581" s="887"/>
      <c r="N581" s="887"/>
      <c r="O581" s="888"/>
      <c r="P581" s="889"/>
      <c r="Q581" s="845"/>
      <c r="R581" s="845"/>
      <c r="S581" s="845"/>
      <c r="T581" s="845"/>
      <c r="U581" s="845"/>
      <c r="V581" s="845"/>
      <c r="W581" s="845"/>
      <c r="X581" s="845"/>
      <c r="Y581" s="845"/>
      <c r="Z581" s="845"/>
    </row>
    <row r="582" spans="1:26" ht="18.75" customHeight="1">
      <c r="A582" s="845"/>
      <c r="B582" s="845"/>
      <c r="C582" s="845"/>
      <c r="D582" s="845"/>
      <c r="E582" s="845"/>
      <c r="F582" s="845"/>
      <c r="G582" s="846"/>
      <c r="H582" s="845"/>
      <c r="I582" s="845"/>
      <c r="J582" s="845"/>
      <c r="K582" s="887"/>
      <c r="L582" s="887"/>
      <c r="M582" s="887"/>
      <c r="N582" s="887"/>
      <c r="O582" s="888"/>
      <c r="P582" s="889"/>
      <c r="Q582" s="845"/>
      <c r="R582" s="845"/>
      <c r="S582" s="845"/>
      <c r="T582" s="845"/>
      <c r="U582" s="845"/>
      <c r="V582" s="845"/>
      <c r="W582" s="845"/>
      <c r="X582" s="845"/>
      <c r="Y582" s="845"/>
      <c r="Z582" s="845"/>
    </row>
    <row r="583" spans="1:26" ht="18.75" customHeight="1">
      <c r="A583" s="845"/>
      <c r="B583" s="845"/>
      <c r="C583" s="845"/>
      <c r="D583" s="845"/>
      <c r="E583" s="845"/>
      <c r="F583" s="845"/>
      <c r="G583" s="846"/>
      <c r="H583" s="845"/>
      <c r="I583" s="845"/>
      <c r="J583" s="845"/>
      <c r="K583" s="887"/>
      <c r="L583" s="887"/>
      <c r="M583" s="887"/>
      <c r="N583" s="887"/>
      <c r="O583" s="888"/>
      <c r="P583" s="889"/>
      <c r="Q583" s="845"/>
      <c r="R583" s="845"/>
      <c r="S583" s="845"/>
      <c r="T583" s="845"/>
      <c r="U583" s="845"/>
      <c r="V583" s="845"/>
      <c r="W583" s="845"/>
      <c r="X583" s="845"/>
      <c r="Y583" s="845"/>
      <c r="Z583" s="845"/>
    </row>
    <row r="584" spans="1:26" ht="18.75" customHeight="1">
      <c r="A584" s="845"/>
      <c r="B584" s="845"/>
      <c r="C584" s="845"/>
      <c r="D584" s="845"/>
      <c r="E584" s="845"/>
      <c r="F584" s="845"/>
      <c r="G584" s="846"/>
      <c r="H584" s="845"/>
      <c r="I584" s="845"/>
      <c r="J584" s="845"/>
      <c r="K584" s="887"/>
      <c r="L584" s="887"/>
      <c r="M584" s="887"/>
      <c r="N584" s="887"/>
      <c r="O584" s="888"/>
      <c r="P584" s="889"/>
      <c r="Q584" s="845"/>
      <c r="R584" s="845"/>
      <c r="S584" s="845"/>
      <c r="T584" s="845"/>
      <c r="U584" s="845"/>
      <c r="V584" s="845"/>
      <c r="W584" s="845"/>
      <c r="X584" s="845"/>
      <c r="Y584" s="845"/>
      <c r="Z584" s="845"/>
    </row>
    <row r="585" spans="1:26" ht="18.75" customHeight="1">
      <c r="A585" s="845"/>
      <c r="B585" s="845"/>
      <c r="C585" s="845"/>
      <c r="D585" s="845"/>
      <c r="E585" s="845"/>
      <c r="F585" s="845"/>
      <c r="G585" s="846"/>
      <c r="H585" s="845"/>
      <c r="I585" s="845"/>
      <c r="J585" s="845"/>
      <c r="K585" s="887"/>
      <c r="L585" s="887"/>
      <c r="M585" s="887"/>
      <c r="N585" s="887"/>
      <c r="O585" s="888"/>
      <c r="P585" s="889"/>
      <c r="Q585" s="845"/>
      <c r="R585" s="845"/>
      <c r="S585" s="845"/>
      <c r="T585" s="845"/>
      <c r="U585" s="845"/>
      <c r="V585" s="845"/>
      <c r="W585" s="845"/>
      <c r="X585" s="845"/>
      <c r="Y585" s="845"/>
      <c r="Z585" s="845"/>
    </row>
    <row r="586" spans="1:26" ht="18.75" customHeight="1">
      <c r="A586" s="845"/>
      <c r="B586" s="845"/>
      <c r="C586" s="845"/>
      <c r="D586" s="845"/>
      <c r="E586" s="845"/>
      <c r="F586" s="845"/>
      <c r="G586" s="846"/>
      <c r="H586" s="845"/>
      <c r="I586" s="845"/>
      <c r="J586" s="845"/>
      <c r="K586" s="887"/>
      <c r="L586" s="887"/>
      <c r="M586" s="887"/>
      <c r="N586" s="887"/>
      <c r="O586" s="888"/>
      <c r="P586" s="889"/>
      <c r="Q586" s="845"/>
      <c r="R586" s="845"/>
      <c r="S586" s="845"/>
      <c r="T586" s="845"/>
      <c r="U586" s="845"/>
      <c r="V586" s="845"/>
      <c r="W586" s="845"/>
      <c r="X586" s="845"/>
      <c r="Y586" s="845"/>
      <c r="Z586" s="845"/>
    </row>
    <row r="587" spans="1:26" ht="18.75" customHeight="1">
      <c r="A587" s="845"/>
      <c r="B587" s="845"/>
      <c r="C587" s="845"/>
      <c r="D587" s="845"/>
      <c r="E587" s="845"/>
      <c r="F587" s="845"/>
      <c r="G587" s="846"/>
      <c r="H587" s="845"/>
      <c r="I587" s="845"/>
      <c r="J587" s="845"/>
      <c r="K587" s="887"/>
      <c r="L587" s="887"/>
      <c r="M587" s="887"/>
      <c r="N587" s="887"/>
      <c r="O587" s="888"/>
      <c r="P587" s="889"/>
      <c r="Q587" s="845"/>
      <c r="R587" s="845"/>
      <c r="S587" s="845"/>
      <c r="T587" s="845"/>
      <c r="U587" s="845"/>
      <c r="V587" s="845"/>
      <c r="W587" s="845"/>
      <c r="X587" s="845"/>
      <c r="Y587" s="845"/>
      <c r="Z587" s="845"/>
    </row>
    <row r="588" spans="1:26" ht="18.75" customHeight="1">
      <c r="A588" s="845"/>
      <c r="B588" s="845"/>
      <c r="C588" s="845"/>
      <c r="D588" s="845"/>
      <c r="E588" s="845"/>
      <c r="F588" s="845"/>
      <c r="G588" s="846"/>
      <c r="H588" s="845"/>
      <c r="I588" s="845"/>
      <c r="J588" s="845"/>
      <c r="K588" s="887"/>
      <c r="L588" s="887"/>
      <c r="M588" s="887"/>
      <c r="N588" s="887"/>
      <c r="O588" s="888"/>
      <c r="P588" s="889"/>
      <c r="Q588" s="845"/>
      <c r="R588" s="845"/>
      <c r="S588" s="845"/>
      <c r="T588" s="845"/>
      <c r="U588" s="845"/>
      <c r="V588" s="845"/>
      <c r="W588" s="845"/>
      <c r="X588" s="845"/>
      <c r="Y588" s="845"/>
      <c r="Z588" s="845"/>
    </row>
    <row r="589" spans="1:26" ht="18.75" customHeight="1">
      <c r="A589" s="845"/>
      <c r="B589" s="845"/>
      <c r="C589" s="845"/>
      <c r="D589" s="845"/>
      <c r="E589" s="845"/>
      <c r="F589" s="845"/>
      <c r="G589" s="846"/>
      <c r="H589" s="845"/>
      <c r="I589" s="845"/>
      <c r="J589" s="845"/>
      <c r="K589" s="887"/>
      <c r="L589" s="887"/>
      <c r="M589" s="887"/>
      <c r="N589" s="887"/>
      <c r="O589" s="888"/>
      <c r="P589" s="889"/>
      <c r="Q589" s="845"/>
      <c r="R589" s="845"/>
      <c r="S589" s="845"/>
      <c r="T589" s="845"/>
      <c r="U589" s="845"/>
      <c r="V589" s="845"/>
      <c r="W589" s="845"/>
      <c r="X589" s="845"/>
      <c r="Y589" s="845"/>
      <c r="Z589" s="845"/>
    </row>
    <row r="590" spans="1:26" ht="18.75" customHeight="1">
      <c r="A590" s="845"/>
      <c r="B590" s="845"/>
      <c r="C590" s="845"/>
      <c r="D590" s="845"/>
      <c r="E590" s="845"/>
      <c r="F590" s="845"/>
      <c r="G590" s="846"/>
      <c r="H590" s="845"/>
      <c r="I590" s="845"/>
      <c r="J590" s="845"/>
      <c r="K590" s="887"/>
      <c r="L590" s="887"/>
      <c r="M590" s="887"/>
      <c r="N590" s="887"/>
      <c r="O590" s="888"/>
      <c r="P590" s="889"/>
      <c r="Q590" s="845"/>
      <c r="R590" s="845"/>
      <c r="S590" s="845"/>
      <c r="T590" s="845"/>
      <c r="U590" s="845"/>
      <c r="V590" s="845"/>
      <c r="W590" s="845"/>
      <c r="X590" s="845"/>
      <c r="Y590" s="845"/>
      <c r="Z590" s="845"/>
    </row>
    <row r="591" spans="1:26" ht="18.75" customHeight="1">
      <c r="A591" s="845"/>
      <c r="B591" s="845"/>
      <c r="C591" s="845"/>
      <c r="D591" s="845"/>
      <c r="E591" s="845"/>
      <c r="F591" s="845"/>
      <c r="G591" s="846"/>
      <c r="H591" s="845"/>
      <c r="I591" s="845"/>
      <c r="J591" s="845"/>
      <c r="K591" s="887"/>
      <c r="L591" s="887"/>
      <c r="M591" s="887"/>
      <c r="N591" s="887"/>
      <c r="O591" s="888"/>
      <c r="P591" s="889"/>
      <c r="Q591" s="845"/>
      <c r="R591" s="845"/>
      <c r="S591" s="845"/>
      <c r="T591" s="845"/>
      <c r="U591" s="845"/>
      <c r="V591" s="845"/>
      <c r="W591" s="845"/>
      <c r="X591" s="845"/>
      <c r="Y591" s="845"/>
      <c r="Z591" s="845"/>
    </row>
    <row r="592" spans="1:26" ht="18.75" customHeight="1">
      <c r="A592" s="845"/>
      <c r="B592" s="845"/>
      <c r="C592" s="845"/>
      <c r="D592" s="845"/>
      <c r="E592" s="845"/>
      <c r="F592" s="845"/>
      <c r="G592" s="846"/>
      <c r="H592" s="845"/>
      <c r="I592" s="845"/>
      <c r="J592" s="845"/>
      <c r="K592" s="887"/>
      <c r="L592" s="887"/>
      <c r="M592" s="887"/>
      <c r="N592" s="887"/>
      <c r="O592" s="888"/>
      <c r="P592" s="889"/>
      <c r="Q592" s="845"/>
      <c r="R592" s="845"/>
      <c r="S592" s="845"/>
      <c r="T592" s="845"/>
      <c r="U592" s="845"/>
      <c r="V592" s="845"/>
      <c r="W592" s="845"/>
      <c r="X592" s="845"/>
      <c r="Y592" s="845"/>
      <c r="Z592" s="845"/>
    </row>
    <row r="593" spans="1:26" ht="18.75" customHeight="1">
      <c r="A593" s="845"/>
      <c r="B593" s="845"/>
      <c r="C593" s="845"/>
      <c r="D593" s="845"/>
      <c r="E593" s="845"/>
      <c r="F593" s="845"/>
      <c r="G593" s="846"/>
      <c r="H593" s="845"/>
      <c r="I593" s="845"/>
      <c r="J593" s="845"/>
      <c r="K593" s="887"/>
      <c r="L593" s="887"/>
      <c r="M593" s="887"/>
      <c r="N593" s="887"/>
      <c r="O593" s="888"/>
      <c r="P593" s="889"/>
      <c r="Q593" s="845"/>
      <c r="R593" s="845"/>
      <c r="S593" s="845"/>
      <c r="T593" s="845"/>
      <c r="U593" s="845"/>
      <c r="V593" s="845"/>
      <c r="W593" s="845"/>
      <c r="X593" s="845"/>
      <c r="Y593" s="845"/>
      <c r="Z593" s="845"/>
    </row>
    <row r="594" spans="1:26" ht="18.75" customHeight="1">
      <c r="A594" s="845"/>
      <c r="B594" s="845"/>
      <c r="C594" s="845"/>
      <c r="D594" s="845"/>
      <c r="E594" s="845"/>
      <c r="F594" s="845"/>
      <c r="G594" s="846"/>
      <c r="H594" s="845"/>
      <c r="I594" s="845"/>
      <c r="J594" s="845"/>
      <c r="K594" s="887"/>
      <c r="L594" s="887"/>
      <c r="M594" s="887"/>
      <c r="N594" s="887"/>
      <c r="O594" s="888"/>
      <c r="P594" s="889"/>
      <c r="Q594" s="845"/>
      <c r="R594" s="845"/>
      <c r="S594" s="845"/>
      <c r="T594" s="845"/>
      <c r="U594" s="845"/>
      <c r="V594" s="845"/>
      <c r="W594" s="845"/>
      <c r="X594" s="845"/>
      <c r="Y594" s="845"/>
      <c r="Z594" s="845"/>
    </row>
    <row r="595" spans="1:26" ht="18.75" customHeight="1">
      <c r="A595" s="845"/>
      <c r="B595" s="845"/>
      <c r="C595" s="845"/>
      <c r="D595" s="845"/>
      <c r="E595" s="845"/>
      <c r="F595" s="845"/>
      <c r="G595" s="846"/>
      <c r="H595" s="845"/>
      <c r="I595" s="845"/>
      <c r="J595" s="845"/>
      <c r="K595" s="887"/>
      <c r="L595" s="887"/>
      <c r="M595" s="887"/>
      <c r="N595" s="887"/>
      <c r="O595" s="888"/>
      <c r="P595" s="889"/>
      <c r="Q595" s="845"/>
      <c r="R595" s="845"/>
      <c r="S595" s="845"/>
      <c r="T595" s="845"/>
      <c r="U595" s="845"/>
      <c r="V595" s="845"/>
      <c r="W595" s="845"/>
      <c r="X595" s="845"/>
      <c r="Y595" s="845"/>
      <c r="Z595" s="845"/>
    </row>
    <row r="596" spans="1:26" ht="18.75" customHeight="1">
      <c r="A596" s="845"/>
      <c r="B596" s="845"/>
      <c r="C596" s="845"/>
      <c r="D596" s="845"/>
      <c r="E596" s="845"/>
      <c r="F596" s="845"/>
      <c r="G596" s="846"/>
      <c r="H596" s="845"/>
      <c r="I596" s="845"/>
      <c r="J596" s="845"/>
      <c r="K596" s="887"/>
      <c r="L596" s="887"/>
      <c r="M596" s="887"/>
      <c r="N596" s="887"/>
      <c r="O596" s="888"/>
      <c r="P596" s="889"/>
      <c r="Q596" s="845"/>
      <c r="R596" s="845"/>
      <c r="S596" s="845"/>
      <c r="T596" s="845"/>
      <c r="U596" s="845"/>
      <c r="V596" s="845"/>
      <c r="W596" s="845"/>
      <c r="X596" s="845"/>
      <c r="Y596" s="845"/>
      <c r="Z596" s="845"/>
    </row>
    <row r="597" spans="1:26" ht="18.75" customHeight="1">
      <c r="A597" s="845"/>
      <c r="B597" s="845"/>
      <c r="C597" s="845"/>
      <c r="D597" s="845"/>
      <c r="E597" s="845"/>
      <c r="F597" s="845"/>
      <c r="G597" s="846"/>
      <c r="H597" s="845"/>
      <c r="I597" s="845"/>
      <c r="J597" s="845"/>
      <c r="K597" s="887"/>
      <c r="L597" s="887"/>
      <c r="M597" s="887"/>
      <c r="N597" s="887"/>
      <c r="O597" s="888"/>
      <c r="P597" s="889"/>
      <c r="Q597" s="845"/>
      <c r="R597" s="845"/>
      <c r="S597" s="845"/>
      <c r="T597" s="845"/>
      <c r="U597" s="845"/>
      <c r="V597" s="845"/>
      <c r="W597" s="845"/>
      <c r="X597" s="845"/>
      <c r="Y597" s="845"/>
      <c r="Z597" s="845"/>
    </row>
    <row r="598" spans="1:26" ht="18.75" customHeight="1">
      <c r="A598" s="845"/>
      <c r="B598" s="845"/>
      <c r="C598" s="845"/>
      <c r="D598" s="845"/>
      <c r="E598" s="845"/>
      <c r="F598" s="845"/>
      <c r="G598" s="846"/>
      <c r="H598" s="845"/>
      <c r="I598" s="845"/>
      <c r="J598" s="845"/>
      <c r="K598" s="887"/>
      <c r="L598" s="887"/>
      <c r="M598" s="887"/>
      <c r="N598" s="887"/>
      <c r="O598" s="888"/>
      <c r="P598" s="889"/>
      <c r="Q598" s="845"/>
      <c r="R598" s="845"/>
      <c r="S598" s="845"/>
      <c r="T598" s="845"/>
      <c r="U598" s="845"/>
      <c r="V598" s="845"/>
      <c r="W598" s="845"/>
      <c r="X598" s="845"/>
      <c r="Y598" s="845"/>
      <c r="Z598" s="845"/>
    </row>
    <row r="599" spans="1:26" ht="18.75" customHeight="1">
      <c r="A599" s="845"/>
      <c r="B599" s="845"/>
      <c r="C599" s="845"/>
      <c r="D599" s="845"/>
      <c r="E599" s="845"/>
      <c r="F599" s="845"/>
      <c r="G599" s="846"/>
      <c r="H599" s="845"/>
      <c r="I599" s="845"/>
      <c r="J599" s="845"/>
      <c r="K599" s="887"/>
      <c r="L599" s="887"/>
      <c r="M599" s="887"/>
      <c r="N599" s="887"/>
      <c r="O599" s="888"/>
      <c r="P599" s="889"/>
      <c r="Q599" s="845"/>
      <c r="R599" s="845"/>
      <c r="S599" s="845"/>
      <c r="T599" s="845"/>
      <c r="U599" s="845"/>
      <c r="V599" s="845"/>
      <c r="W599" s="845"/>
      <c r="X599" s="845"/>
      <c r="Y599" s="845"/>
      <c r="Z599" s="845"/>
    </row>
    <row r="600" spans="1:26" ht="18.75" customHeight="1">
      <c r="A600" s="845"/>
      <c r="B600" s="845"/>
      <c r="C600" s="845"/>
      <c r="D600" s="845"/>
      <c r="E600" s="845"/>
      <c r="F600" s="845"/>
      <c r="G600" s="846"/>
      <c r="H600" s="845"/>
      <c r="I600" s="845"/>
      <c r="J600" s="845"/>
      <c r="K600" s="887"/>
      <c r="L600" s="887"/>
      <c r="M600" s="887"/>
      <c r="N600" s="887"/>
      <c r="O600" s="888"/>
      <c r="P600" s="889"/>
      <c r="Q600" s="845"/>
      <c r="R600" s="845"/>
      <c r="S600" s="845"/>
      <c r="T600" s="845"/>
      <c r="U600" s="845"/>
      <c r="V600" s="845"/>
      <c r="W600" s="845"/>
      <c r="X600" s="845"/>
      <c r="Y600" s="845"/>
      <c r="Z600" s="845"/>
    </row>
    <row r="601" spans="1:26" ht="18.75" customHeight="1">
      <c r="A601" s="845"/>
      <c r="B601" s="845"/>
      <c r="C601" s="845"/>
      <c r="D601" s="845"/>
      <c r="E601" s="845"/>
      <c r="F601" s="845"/>
      <c r="G601" s="846"/>
      <c r="H601" s="845"/>
      <c r="I601" s="845"/>
      <c r="J601" s="845"/>
      <c r="K601" s="887"/>
      <c r="L601" s="887"/>
      <c r="M601" s="887"/>
      <c r="N601" s="887"/>
      <c r="O601" s="888"/>
      <c r="P601" s="889"/>
      <c r="Q601" s="845"/>
      <c r="R601" s="845"/>
      <c r="S601" s="845"/>
      <c r="T601" s="845"/>
      <c r="U601" s="845"/>
      <c r="V601" s="845"/>
      <c r="W601" s="845"/>
      <c r="X601" s="845"/>
      <c r="Y601" s="845"/>
      <c r="Z601" s="845"/>
    </row>
    <row r="602" spans="1:26" ht="18.75" customHeight="1">
      <c r="A602" s="845"/>
      <c r="B602" s="845"/>
      <c r="C602" s="845"/>
      <c r="D602" s="845"/>
      <c r="E602" s="845"/>
      <c r="F602" s="845"/>
      <c r="G602" s="846"/>
      <c r="H602" s="845"/>
      <c r="I602" s="845"/>
      <c r="J602" s="845"/>
      <c r="K602" s="887"/>
      <c r="L602" s="887"/>
      <c r="M602" s="887"/>
      <c r="N602" s="887"/>
      <c r="O602" s="888"/>
      <c r="P602" s="889"/>
      <c r="Q602" s="845"/>
      <c r="R602" s="845"/>
      <c r="S602" s="845"/>
      <c r="T602" s="845"/>
      <c r="U602" s="845"/>
      <c r="V602" s="845"/>
      <c r="W602" s="845"/>
      <c r="X602" s="845"/>
      <c r="Y602" s="845"/>
      <c r="Z602" s="845"/>
    </row>
    <row r="603" spans="1:26" ht="18.75" customHeight="1">
      <c r="A603" s="845"/>
      <c r="B603" s="845"/>
      <c r="C603" s="845"/>
      <c r="D603" s="845"/>
      <c r="E603" s="845"/>
      <c r="F603" s="845"/>
      <c r="G603" s="846"/>
      <c r="H603" s="845"/>
      <c r="I603" s="845"/>
      <c r="J603" s="845"/>
      <c r="K603" s="887"/>
      <c r="L603" s="887"/>
      <c r="M603" s="887"/>
      <c r="N603" s="887"/>
      <c r="O603" s="888"/>
      <c r="P603" s="889"/>
      <c r="Q603" s="845"/>
      <c r="R603" s="845"/>
      <c r="S603" s="845"/>
      <c r="T603" s="845"/>
      <c r="U603" s="845"/>
      <c r="V603" s="845"/>
      <c r="W603" s="845"/>
      <c r="X603" s="845"/>
      <c r="Y603" s="845"/>
      <c r="Z603" s="845"/>
    </row>
    <row r="604" spans="1:26" ht="18.75" customHeight="1">
      <c r="A604" s="845"/>
      <c r="B604" s="845"/>
      <c r="C604" s="845"/>
      <c r="D604" s="845"/>
      <c r="E604" s="845"/>
      <c r="F604" s="845"/>
      <c r="G604" s="846"/>
      <c r="H604" s="845"/>
      <c r="I604" s="845"/>
      <c r="J604" s="845"/>
      <c r="K604" s="887"/>
      <c r="L604" s="887"/>
      <c r="M604" s="887"/>
      <c r="N604" s="887"/>
      <c r="O604" s="888"/>
      <c r="P604" s="889"/>
      <c r="Q604" s="845"/>
      <c r="R604" s="845"/>
      <c r="S604" s="845"/>
      <c r="T604" s="845"/>
      <c r="U604" s="845"/>
      <c r="V604" s="845"/>
      <c r="W604" s="845"/>
      <c r="X604" s="845"/>
      <c r="Y604" s="845"/>
      <c r="Z604" s="845"/>
    </row>
    <row r="605" spans="1:26" ht="18.75" customHeight="1">
      <c r="A605" s="845"/>
      <c r="B605" s="845"/>
      <c r="C605" s="845"/>
      <c r="D605" s="845"/>
      <c r="E605" s="845"/>
      <c r="F605" s="845"/>
      <c r="G605" s="846"/>
      <c r="H605" s="845"/>
      <c r="I605" s="845"/>
      <c r="J605" s="845"/>
      <c r="K605" s="887"/>
      <c r="L605" s="887"/>
      <c r="M605" s="887"/>
      <c r="N605" s="887"/>
      <c r="O605" s="888"/>
      <c r="P605" s="889"/>
      <c r="Q605" s="845"/>
      <c r="R605" s="845"/>
      <c r="S605" s="845"/>
      <c r="T605" s="845"/>
      <c r="U605" s="845"/>
      <c r="V605" s="845"/>
      <c r="W605" s="845"/>
      <c r="X605" s="845"/>
      <c r="Y605" s="845"/>
      <c r="Z605" s="845"/>
    </row>
    <row r="606" spans="1:26" ht="18.75" customHeight="1">
      <c r="A606" s="845"/>
      <c r="B606" s="845"/>
      <c r="C606" s="845"/>
      <c r="D606" s="845"/>
      <c r="E606" s="845"/>
      <c r="F606" s="845"/>
      <c r="G606" s="846"/>
      <c r="H606" s="845"/>
      <c r="I606" s="845"/>
      <c r="J606" s="845"/>
      <c r="K606" s="887"/>
      <c r="L606" s="887"/>
      <c r="M606" s="887"/>
      <c r="N606" s="887"/>
      <c r="O606" s="888"/>
      <c r="P606" s="889"/>
      <c r="Q606" s="845"/>
      <c r="R606" s="845"/>
      <c r="S606" s="845"/>
      <c r="T606" s="845"/>
      <c r="U606" s="845"/>
      <c r="V606" s="845"/>
      <c r="W606" s="845"/>
      <c r="X606" s="845"/>
      <c r="Y606" s="845"/>
      <c r="Z606" s="845"/>
    </row>
    <row r="607" spans="1:26" ht="18.75" customHeight="1">
      <c r="A607" s="845"/>
      <c r="B607" s="845"/>
      <c r="C607" s="845"/>
      <c r="D607" s="845"/>
      <c r="E607" s="845"/>
      <c r="F607" s="845"/>
      <c r="G607" s="846"/>
      <c r="H607" s="845"/>
      <c r="I607" s="845"/>
      <c r="J607" s="845"/>
      <c r="K607" s="887"/>
      <c r="L607" s="887"/>
      <c r="M607" s="887"/>
      <c r="N607" s="887"/>
      <c r="O607" s="888"/>
      <c r="P607" s="889"/>
      <c r="Q607" s="845"/>
      <c r="R607" s="845"/>
      <c r="S607" s="845"/>
      <c r="T607" s="845"/>
      <c r="U607" s="845"/>
      <c r="V607" s="845"/>
      <c r="W607" s="845"/>
      <c r="X607" s="845"/>
      <c r="Y607" s="845"/>
      <c r="Z607" s="845"/>
    </row>
    <row r="608" spans="1:26" ht="18.75" customHeight="1">
      <c r="A608" s="845"/>
      <c r="B608" s="845"/>
      <c r="C608" s="845"/>
      <c r="D608" s="845"/>
      <c r="E608" s="845"/>
      <c r="F608" s="845"/>
      <c r="G608" s="846"/>
      <c r="H608" s="845"/>
      <c r="I608" s="845"/>
      <c r="J608" s="845"/>
      <c r="K608" s="887"/>
      <c r="L608" s="887"/>
      <c r="M608" s="887"/>
      <c r="N608" s="887"/>
      <c r="O608" s="888"/>
      <c r="P608" s="889"/>
      <c r="Q608" s="845"/>
      <c r="R608" s="845"/>
      <c r="S608" s="845"/>
      <c r="T608" s="845"/>
      <c r="U608" s="845"/>
      <c r="V608" s="845"/>
      <c r="W608" s="845"/>
      <c r="X608" s="845"/>
      <c r="Y608" s="845"/>
      <c r="Z608" s="845"/>
    </row>
    <row r="609" spans="1:26" ht="18.75" customHeight="1">
      <c r="A609" s="845"/>
      <c r="B609" s="845"/>
      <c r="C609" s="845"/>
      <c r="D609" s="845"/>
      <c r="E609" s="845"/>
      <c r="F609" s="845"/>
      <c r="G609" s="846"/>
      <c r="H609" s="845"/>
      <c r="I609" s="845"/>
      <c r="J609" s="845"/>
      <c r="K609" s="887"/>
      <c r="L609" s="887"/>
      <c r="M609" s="887"/>
      <c r="N609" s="887"/>
      <c r="O609" s="888"/>
      <c r="P609" s="889"/>
      <c r="Q609" s="845"/>
      <c r="R609" s="845"/>
      <c r="S609" s="845"/>
      <c r="T609" s="845"/>
      <c r="U609" s="845"/>
      <c r="V609" s="845"/>
      <c r="W609" s="845"/>
      <c r="X609" s="845"/>
      <c r="Y609" s="845"/>
      <c r="Z609" s="845"/>
    </row>
    <row r="610" spans="1:26" ht="18.75" customHeight="1">
      <c r="A610" s="845"/>
      <c r="B610" s="845"/>
      <c r="C610" s="845"/>
      <c r="D610" s="845"/>
      <c r="E610" s="845"/>
      <c r="F610" s="845"/>
      <c r="G610" s="846"/>
      <c r="H610" s="845"/>
      <c r="I610" s="845"/>
      <c r="J610" s="845"/>
      <c r="K610" s="887"/>
      <c r="L610" s="887"/>
      <c r="M610" s="887"/>
      <c r="N610" s="887"/>
      <c r="O610" s="888"/>
      <c r="P610" s="889"/>
      <c r="Q610" s="845"/>
      <c r="R610" s="845"/>
      <c r="S610" s="845"/>
      <c r="T610" s="845"/>
      <c r="U610" s="845"/>
      <c r="V610" s="845"/>
      <c r="W610" s="845"/>
      <c r="X610" s="845"/>
      <c r="Y610" s="845"/>
      <c r="Z610" s="845"/>
    </row>
    <row r="611" spans="1:26" ht="18.75" customHeight="1">
      <c r="A611" s="845"/>
      <c r="B611" s="845"/>
      <c r="C611" s="845"/>
      <c r="D611" s="845"/>
      <c r="E611" s="845"/>
      <c r="F611" s="845"/>
      <c r="G611" s="846"/>
      <c r="H611" s="845"/>
      <c r="I611" s="845"/>
      <c r="J611" s="845"/>
      <c r="K611" s="887"/>
      <c r="L611" s="887"/>
      <c r="M611" s="887"/>
      <c r="N611" s="887"/>
      <c r="O611" s="888"/>
      <c r="P611" s="889"/>
      <c r="Q611" s="845"/>
      <c r="R611" s="845"/>
      <c r="S611" s="845"/>
      <c r="T611" s="845"/>
      <c r="U611" s="845"/>
      <c r="V611" s="845"/>
      <c r="W611" s="845"/>
      <c r="X611" s="845"/>
      <c r="Y611" s="845"/>
      <c r="Z611" s="845"/>
    </row>
    <row r="612" spans="1:26" ht="18.75" customHeight="1">
      <c r="A612" s="845"/>
      <c r="B612" s="845"/>
      <c r="C612" s="845"/>
      <c r="D612" s="845"/>
      <c r="E612" s="845"/>
      <c r="F612" s="845"/>
      <c r="G612" s="846"/>
      <c r="H612" s="845"/>
      <c r="I612" s="845"/>
      <c r="J612" s="845"/>
      <c r="K612" s="887"/>
      <c r="L612" s="887"/>
      <c r="M612" s="887"/>
      <c r="N612" s="887"/>
      <c r="O612" s="888"/>
      <c r="P612" s="889"/>
      <c r="Q612" s="845"/>
      <c r="R612" s="845"/>
      <c r="S612" s="845"/>
      <c r="T612" s="845"/>
      <c r="U612" s="845"/>
      <c r="V612" s="845"/>
      <c r="W612" s="845"/>
      <c r="X612" s="845"/>
      <c r="Y612" s="845"/>
      <c r="Z612" s="845"/>
    </row>
    <row r="613" spans="1:26" ht="18.75" customHeight="1">
      <c r="A613" s="845"/>
      <c r="B613" s="845"/>
      <c r="C613" s="845"/>
      <c r="D613" s="845"/>
      <c r="E613" s="845"/>
      <c r="F613" s="845"/>
      <c r="G613" s="846"/>
      <c r="H613" s="845"/>
      <c r="I613" s="845"/>
      <c r="J613" s="845"/>
      <c r="K613" s="887"/>
      <c r="L613" s="887"/>
      <c r="M613" s="887"/>
      <c r="N613" s="887"/>
      <c r="O613" s="888"/>
      <c r="P613" s="889"/>
      <c r="Q613" s="845"/>
      <c r="R613" s="845"/>
      <c r="S613" s="845"/>
      <c r="T613" s="845"/>
      <c r="U613" s="845"/>
      <c r="V613" s="845"/>
      <c r="W613" s="845"/>
      <c r="X613" s="845"/>
      <c r="Y613" s="845"/>
      <c r="Z613" s="845"/>
    </row>
    <row r="614" spans="1:26" ht="18.75" customHeight="1">
      <c r="A614" s="845"/>
      <c r="B614" s="845"/>
      <c r="C614" s="845"/>
      <c r="D614" s="845"/>
      <c r="E614" s="845"/>
      <c r="F614" s="845"/>
      <c r="G614" s="846"/>
      <c r="H614" s="845"/>
      <c r="I614" s="845"/>
      <c r="J614" s="845"/>
      <c r="K614" s="887"/>
      <c r="L614" s="887"/>
      <c r="M614" s="887"/>
      <c r="N614" s="887"/>
      <c r="O614" s="888"/>
      <c r="P614" s="889"/>
      <c r="Q614" s="845"/>
      <c r="R614" s="845"/>
      <c r="S614" s="845"/>
      <c r="T614" s="845"/>
      <c r="U614" s="845"/>
      <c r="V614" s="845"/>
      <c r="W614" s="845"/>
      <c r="X614" s="845"/>
      <c r="Y614" s="845"/>
      <c r="Z614" s="845"/>
    </row>
    <row r="615" spans="1:26" ht="18.75" customHeight="1">
      <c r="A615" s="845"/>
      <c r="B615" s="845"/>
      <c r="C615" s="845"/>
      <c r="D615" s="845"/>
      <c r="E615" s="845"/>
      <c r="F615" s="845"/>
      <c r="G615" s="846"/>
      <c r="H615" s="845"/>
      <c r="I615" s="845"/>
      <c r="J615" s="845"/>
      <c r="K615" s="887"/>
      <c r="L615" s="887"/>
      <c r="M615" s="887"/>
      <c r="N615" s="887"/>
      <c r="O615" s="888"/>
      <c r="P615" s="889"/>
      <c r="Q615" s="845"/>
      <c r="R615" s="845"/>
      <c r="S615" s="845"/>
      <c r="T615" s="845"/>
      <c r="U615" s="845"/>
      <c r="V615" s="845"/>
      <c r="W615" s="845"/>
      <c r="X615" s="845"/>
      <c r="Y615" s="845"/>
      <c r="Z615" s="845"/>
    </row>
    <row r="616" spans="1:26" ht="18.75" customHeight="1">
      <c r="A616" s="845"/>
      <c r="B616" s="845"/>
      <c r="C616" s="845"/>
      <c r="D616" s="845"/>
      <c r="E616" s="845"/>
      <c r="F616" s="845"/>
      <c r="G616" s="846"/>
      <c r="H616" s="845"/>
      <c r="I616" s="845"/>
      <c r="J616" s="845"/>
      <c r="K616" s="887"/>
      <c r="L616" s="887"/>
      <c r="M616" s="887"/>
      <c r="N616" s="887"/>
      <c r="O616" s="888"/>
      <c r="P616" s="889"/>
      <c r="Q616" s="845"/>
      <c r="R616" s="845"/>
      <c r="S616" s="845"/>
      <c r="T616" s="845"/>
      <c r="U616" s="845"/>
      <c r="V616" s="845"/>
      <c r="W616" s="845"/>
      <c r="X616" s="845"/>
      <c r="Y616" s="845"/>
      <c r="Z616" s="845"/>
    </row>
    <row r="617" spans="1:26" ht="18.75" customHeight="1">
      <c r="A617" s="845"/>
      <c r="B617" s="845"/>
      <c r="C617" s="845"/>
      <c r="D617" s="845"/>
      <c r="E617" s="845"/>
      <c r="F617" s="845"/>
      <c r="G617" s="846"/>
      <c r="H617" s="845"/>
      <c r="I617" s="845"/>
      <c r="J617" s="845"/>
      <c r="K617" s="887"/>
      <c r="L617" s="887"/>
      <c r="M617" s="887"/>
      <c r="N617" s="887"/>
      <c r="O617" s="888"/>
      <c r="P617" s="889"/>
      <c r="Q617" s="845"/>
      <c r="R617" s="845"/>
      <c r="S617" s="845"/>
      <c r="T617" s="845"/>
      <c r="U617" s="845"/>
      <c r="V617" s="845"/>
      <c r="W617" s="845"/>
      <c r="X617" s="845"/>
      <c r="Y617" s="845"/>
      <c r="Z617" s="845"/>
    </row>
    <row r="618" spans="1:26" ht="18.75" customHeight="1">
      <c r="A618" s="845"/>
      <c r="B618" s="845"/>
      <c r="C618" s="845"/>
      <c r="D618" s="845"/>
      <c r="E618" s="845"/>
      <c r="F618" s="845"/>
      <c r="G618" s="846"/>
      <c r="H618" s="845"/>
      <c r="I618" s="845"/>
      <c r="J618" s="845"/>
      <c r="K618" s="887"/>
      <c r="L618" s="887"/>
      <c r="M618" s="887"/>
      <c r="N618" s="887"/>
      <c r="O618" s="888"/>
      <c r="P618" s="889"/>
      <c r="Q618" s="845"/>
      <c r="R618" s="845"/>
      <c r="S618" s="845"/>
      <c r="T618" s="845"/>
      <c r="U618" s="845"/>
      <c r="V618" s="845"/>
      <c r="W618" s="845"/>
      <c r="X618" s="845"/>
      <c r="Y618" s="845"/>
      <c r="Z618" s="845"/>
    </row>
    <row r="619" spans="1:26" ht="18.75" customHeight="1">
      <c r="A619" s="845"/>
      <c r="B619" s="845"/>
      <c r="C619" s="845"/>
      <c r="D619" s="845"/>
      <c r="E619" s="845"/>
      <c r="F619" s="845"/>
      <c r="G619" s="846"/>
      <c r="H619" s="845"/>
      <c r="I619" s="845"/>
      <c r="J619" s="845"/>
      <c r="K619" s="887"/>
      <c r="L619" s="887"/>
      <c r="M619" s="887"/>
      <c r="N619" s="887"/>
      <c r="O619" s="888"/>
      <c r="P619" s="889"/>
      <c r="Q619" s="845"/>
      <c r="R619" s="845"/>
      <c r="S619" s="845"/>
      <c r="T619" s="845"/>
      <c r="U619" s="845"/>
      <c r="V619" s="845"/>
      <c r="W619" s="845"/>
      <c r="X619" s="845"/>
      <c r="Y619" s="845"/>
      <c r="Z619" s="845"/>
    </row>
    <row r="620" spans="1:26" ht="18.75" customHeight="1">
      <c r="A620" s="845"/>
      <c r="B620" s="845"/>
      <c r="C620" s="845"/>
      <c r="D620" s="845"/>
      <c r="E620" s="845"/>
      <c r="F620" s="845"/>
      <c r="G620" s="846"/>
      <c r="H620" s="845"/>
      <c r="I620" s="845"/>
      <c r="J620" s="845"/>
      <c r="K620" s="887"/>
      <c r="L620" s="887"/>
      <c r="M620" s="887"/>
      <c r="N620" s="887"/>
      <c r="O620" s="888"/>
      <c r="P620" s="889"/>
      <c r="Q620" s="845"/>
      <c r="R620" s="845"/>
      <c r="S620" s="845"/>
      <c r="T620" s="845"/>
      <c r="U620" s="845"/>
      <c r="V620" s="845"/>
      <c r="W620" s="845"/>
      <c r="X620" s="845"/>
      <c r="Y620" s="845"/>
      <c r="Z620" s="845"/>
    </row>
    <row r="621" spans="1:26" ht="18.75" customHeight="1">
      <c r="A621" s="845"/>
      <c r="B621" s="845"/>
      <c r="C621" s="845"/>
      <c r="D621" s="845"/>
      <c r="E621" s="845"/>
      <c r="F621" s="845"/>
      <c r="G621" s="846"/>
      <c r="H621" s="845"/>
      <c r="I621" s="845"/>
      <c r="J621" s="845"/>
      <c r="K621" s="887"/>
      <c r="L621" s="887"/>
      <c r="M621" s="887"/>
      <c r="N621" s="887"/>
      <c r="O621" s="888"/>
      <c r="P621" s="889"/>
      <c r="Q621" s="845"/>
      <c r="R621" s="845"/>
      <c r="S621" s="845"/>
      <c r="T621" s="845"/>
      <c r="U621" s="845"/>
      <c r="V621" s="845"/>
      <c r="W621" s="845"/>
      <c r="X621" s="845"/>
      <c r="Y621" s="845"/>
      <c r="Z621" s="845"/>
    </row>
    <row r="622" spans="1:26" ht="18.75" customHeight="1">
      <c r="A622" s="845"/>
      <c r="B622" s="845"/>
      <c r="C622" s="845"/>
      <c r="D622" s="845"/>
      <c r="E622" s="845"/>
      <c r="F622" s="845"/>
      <c r="G622" s="846"/>
      <c r="H622" s="845"/>
      <c r="I622" s="845"/>
      <c r="J622" s="845"/>
      <c r="K622" s="887"/>
      <c r="L622" s="887"/>
      <c r="M622" s="887"/>
      <c r="N622" s="887"/>
      <c r="O622" s="888"/>
      <c r="P622" s="889"/>
      <c r="Q622" s="845"/>
      <c r="R622" s="845"/>
      <c r="S622" s="845"/>
      <c r="T622" s="845"/>
      <c r="U622" s="845"/>
      <c r="V622" s="845"/>
      <c r="W622" s="845"/>
      <c r="X622" s="845"/>
      <c r="Y622" s="845"/>
      <c r="Z622" s="845"/>
    </row>
    <row r="623" spans="1:26" ht="18.75" customHeight="1">
      <c r="A623" s="845"/>
      <c r="B623" s="845"/>
      <c r="C623" s="845"/>
      <c r="D623" s="845"/>
      <c r="E623" s="845"/>
      <c r="F623" s="845"/>
      <c r="G623" s="846"/>
      <c r="H623" s="845"/>
      <c r="I623" s="845"/>
      <c r="J623" s="845"/>
      <c r="K623" s="887"/>
      <c r="L623" s="887"/>
      <c r="M623" s="887"/>
      <c r="N623" s="887"/>
      <c r="O623" s="888"/>
      <c r="P623" s="889"/>
      <c r="Q623" s="845"/>
      <c r="R623" s="845"/>
      <c r="S623" s="845"/>
      <c r="T623" s="845"/>
      <c r="U623" s="845"/>
      <c r="V623" s="845"/>
      <c r="W623" s="845"/>
      <c r="X623" s="845"/>
      <c r="Y623" s="845"/>
      <c r="Z623" s="845"/>
    </row>
    <row r="624" spans="1:26" ht="18.75" customHeight="1">
      <c r="A624" s="845"/>
      <c r="B624" s="845"/>
      <c r="C624" s="845"/>
      <c r="D624" s="845"/>
      <c r="E624" s="845"/>
      <c r="F624" s="845"/>
      <c r="G624" s="846"/>
      <c r="H624" s="845"/>
      <c r="I624" s="845"/>
      <c r="J624" s="845"/>
      <c r="K624" s="887"/>
      <c r="L624" s="887"/>
      <c r="M624" s="887"/>
      <c r="N624" s="887"/>
      <c r="O624" s="888"/>
      <c r="P624" s="889"/>
      <c r="Q624" s="845"/>
      <c r="R624" s="845"/>
      <c r="S624" s="845"/>
      <c r="T624" s="845"/>
      <c r="U624" s="845"/>
      <c r="V624" s="845"/>
      <c r="W624" s="845"/>
      <c r="X624" s="845"/>
      <c r="Y624" s="845"/>
      <c r="Z624" s="845"/>
    </row>
    <row r="625" spans="1:26" ht="18.75" customHeight="1">
      <c r="A625" s="845"/>
      <c r="B625" s="845"/>
      <c r="C625" s="845"/>
      <c r="D625" s="845"/>
      <c r="E625" s="845"/>
      <c r="F625" s="845"/>
      <c r="G625" s="846"/>
      <c r="H625" s="845"/>
      <c r="I625" s="845"/>
      <c r="J625" s="845"/>
      <c r="K625" s="887"/>
      <c r="L625" s="887"/>
      <c r="M625" s="887"/>
      <c r="N625" s="887"/>
      <c r="O625" s="888"/>
      <c r="P625" s="889"/>
      <c r="Q625" s="845"/>
      <c r="R625" s="845"/>
      <c r="S625" s="845"/>
      <c r="T625" s="845"/>
      <c r="U625" s="845"/>
      <c r="V625" s="845"/>
      <c r="W625" s="845"/>
      <c r="X625" s="845"/>
      <c r="Y625" s="845"/>
      <c r="Z625" s="845"/>
    </row>
    <row r="626" spans="1:26" ht="18.75" customHeight="1">
      <c r="A626" s="845"/>
      <c r="B626" s="845"/>
      <c r="C626" s="845"/>
      <c r="D626" s="845"/>
      <c r="E626" s="845"/>
      <c r="F626" s="845"/>
      <c r="G626" s="846"/>
      <c r="H626" s="845"/>
      <c r="I626" s="845"/>
      <c r="J626" s="845"/>
      <c r="K626" s="887"/>
      <c r="L626" s="887"/>
      <c r="M626" s="887"/>
      <c r="N626" s="887"/>
      <c r="O626" s="888"/>
      <c r="P626" s="889"/>
      <c r="Q626" s="845"/>
      <c r="R626" s="845"/>
      <c r="S626" s="845"/>
      <c r="T626" s="845"/>
      <c r="U626" s="845"/>
      <c r="V626" s="845"/>
      <c r="W626" s="845"/>
      <c r="X626" s="845"/>
      <c r="Y626" s="845"/>
      <c r="Z626" s="845"/>
    </row>
    <row r="627" spans="1:26" ht="18.75" customHeight="1">
      <c r="A627" s="845"/>
      <c r="B627" s="845"/>
      <c r="C627" s="845"/>
      <c r="D627" s="845"/>
      <c r="E627" s="845"/>
      <c r="F627" s="845"/>
      <c r="G627" s="846"/>
      <c r="H627" s="845"/>
      <c r="I627" s="845"/>
      <c r="J627" s="845"/>
      <c r="K627" s="887"/>
      <c r="L627" s="887"/>
      <c r="M627" s="887"/>
      <c r="N627" s="887"/>
      <c r="O627" s="888"/>
      <c r="P627" s="889"/>
      <c r="Q627" s="845"/>
      <c r="R627" s="845"/>
      <c r="S627" s="845"/>
      <c r="T627" s="845"/>
      <c r="U627" s="845"/>
      <c r="V627" s="845"/>
      <c r="W627" s="845"/>
      <c r="X627" s="845"/>
      <c r="Y627" s="845"/>
      <c r="Z627" s="845"/>
    </row>
    <row r="628" spans="1:26" ht="18.75" customHeight="1">
      <c r="A628" s="845"/>
      <c r="B628" s="845"/>
      <c r="C628" s="845"/>
      <c r="D628" s="845"/>
      <c r="E628" s="845"/>
      <c r="F628" s="845"/>
      <c r="G628" s="846"/>
      <c r="H628" s="845"/>
      <c r="I628" s="845"/>
      <c r="J628" s="845"/>
      <c r="K628" s="887"/>
      <c r="L628" s="887"/>
      <c r="M628" s="887"/>
      <c r="N628" s="887"/>
      <c r="O628" s="888"/>
      <c r="P628" s="889"/>
      <c r="Q628" s="845"/>
      <c r="R628" s="845"/>
      <c r="S628" s="845"/>
      <c r="T628" s="845"/>
      <c r="U628" s="845"/>
      <c r="V628" s="845"/>
      <c r="W628" s="845"/>
      <c r="X628" s="845"/>
      <c r="Y628" s="845"/>
      <c r="Z628" s="845"/>
    </row>
    <row r="629" spans="1:26" ht="18.75" customHeight="1">
      <c r="A629" s="845"/>
      <c r="B629" s="845"/>
      <c r="C629" s="845"/>
      <c r="D629" s="845"/>
      <c r="E629" s="845"/>
      <c r="F629" s="845"/>
      <c r="G629" s="846"/>
      <c r="H629" s="845"/>
      <c r="I629" s="845"/>
      <c r="J629" s="845"/>
      <c r="K629" s="887"/>
      <c r="L629" s="887"/>
      <c r="M629" s="887"/>
      <c r="N629" s="887"/>
      <c r="O629" s="888"/>
      <c r="P629" s="889"/>
      <c r="Q629" s="845"/>
      <c r="R629" s="845"/>
      <c r="S629" s="845"/>
      <c r="T629" s="845"/>
      <c r="U629" s="845"/>
      <c r="V629" s="845"/>
      <c r="W629" s="845"/>
      <c r="X629" s="845"/>
      <c r="Y629" s="845"/>
      <c r="Z629" s="845"/>
    </row>
    <row r="630" spans="1:26" ht="18.75" customHeight="1">
      <c r="A630" s="845"/>
      <c r="B630" s="845"/>
      <c r="C630" s="845"/>
      <c r="D630" s="845"/>
      <c r="E630" s="845"/>
      <c r="F630" s="845"/>
      <c r="G630" s="846"/>
      <c r="H630" s="845"/>
      <c r="I630" s="845"/>
      <c r="J630" s="845"/>
      <c r="K630" s="887"/>
      <c r="L630" s="887"/>
      <c r="M630" s="887"/>
      <c r="N630" s="887"/>
      <c r="O630" s="888"/>
      <c r="P630" s="889"/>
      <c r="Q630" s="845"/>
      <c r="R630" s="845"/>
      <c r="S630" s="845"/>
      <c r="T630" s="845"/>
      <c r="U630" s="845"/>
      <c r="V630" s="845"/>
      <c r="W630" s="845"/>
      <c r="X630" s="845"/>
      <c r="Y630" s="845"/>
      <c r="Z630" s="845"/>
    </row>
    <row r="631" spans="1:26" ht="18.75" customHeight="1">
      <c r="A631" s="845"/>
      <c r="B631" s="845"/>
      <c r="C631" s="845"/>
      <c r="D631" s="845"/>
      <c r="E631" s="845"/>
      <c r="F631" s="845"/>
      <c r="G631" s="846"/>
      <c r="H631" s="845"/>
      <c r="I631" s="845"/>
      <c r="J631" s="845"/>
      <c r="K631" s="887"/>
      <c r="L631" s="887"/>
      <c r="M631" s="887"/>
      <c r="N631" s="887"/>
      <c r="O631" s="888"/>
      <c r="P631" s="889"/>
      <c r="Q631" s="845"/>
      <c r="R631" s="845"/>
      <c r="S631" s="845"/>
      <c r="T631" s="845"/>
      <c r="U631" s="845"/>
      <c r="V631" s="845"/>
      <c r="W631" s="845"/>
      <c r="X631" s="845"/>
      <c r="Y631" s="845"/>
      <c r="Z631" s="845"/>
    </row>
    <row r="632" spans="1:26" ht="18.75" customHeight="1">
      <c r="A632" s="845"/>
      <c r="B632" s="845"/>
      <c r="C632" s="845"/>
      <c r="D632" s="845"/>
      <c r="E632" s="845"/>
      <c r="F632" s="845"/>
      <c r="G632" s="846"/>
      <c r="H632" s="845"/>
      <c r="I632" s="845"/>
      <c r="J632" s="845"/>
      <c r="K632" s="887"/>
      <c r="L632" s="887"/>
      <c r="M632" s="887"/>
      <c r="N632" s="887"/>
      <c r="O632" s="888"/>
      <c r="P632" s="889"/>
      <c r="Q632" s="845"/>
      <c r="R632" s="845"/>
      <c r="S632" s="845"/>
      <c r="T632" s="845"/>
      <c r="U632" s="845"/>
      <c r="V632" s="845"/>
      <c r="W632" s="845"/>
      <c r="X632" s="845"/>
      <c r="Y632" s="845"/>
      <c r="Z632" s="845"/>
    </row>
    <row r="633" spans="1:26" ht="18.75" customHeight="1">
      <c r="A633" s="845"/>
      <c r="B633" s="845"/>
      <c r="C633" s="845"/>
      <c r="D633" s="845"/>
      <c r="E633" s="845"/>
      <c r="F633" s="845"/>
      <c r="G633" s="846"/>
      <c r="H633" s="845"/>
      <c r="I633" s="845"/>
      <c r="J633" s="845"/>
      <c r="K633" s="887"/>
      <c r="L633" s="887"/>
      <c r="M633" s="887"/>
      <c r="N633" s="887"/>
      <c r="O633" s="888"/>
      <c r="P633" s="889"/>
      <c r="Q633" s="845"/>
      <c r="R633" s="845"/>
      <c r="S633" s="845"/>
      <c r="T633" s="845"/>
      <c r="U633" s="845"/>
      <c r="V633" s="845"/>
      <c r="W633" s="845"/>
      <c r="X633" s="845"/>
      <c r="Y633" s="845"/>
      <c r="Z633" s="845"/>
    </row>
    <row r="634" spans="1:26" ht="18.75" customHeight="1">
      <c r="A634" s="845"/>
      <c r="B634" s="845"/>
      <c r="C634" s="845"/>
      <c r="D634" s="845"/>
      <c r="E634" s="845"/>
      <c r="F634" s="845"/>
      <c r="G634" s="846"/>
      <c r="H634" s="845"/>
      <c r="I634" s="845"/>
      <c r="J634" s="845"/>
      <c r="K634" s="887"/>
      <c r="L634" s="887"/>
      <c r="M634" s="887"/>
      <c r="N634" s="887"/>
      <c r="O634" s="888"/>
      <c r="P634" s="889"/>
      <c r="Q634" s="845"/>
      <c r="R634" s="845"/>
      <c r="S634" s="845"/>
      <c r="T634" s="845"/>
      <c r="U634" s="845"/>
      <c r="V634" s="845"/>
      <c r="W634" s="845"/>
      <c r="X634" s="845"/>
      <c r="Y634" s="845"/>
      <c r="Z634" s="845"/>
    </row>
    <row r="635" spans="1:26" ht="18.75" customHeight="1">
      <c r="A635" s="845"/>
      <c r="B635" s="845"/>
      <c r="C635" s="845"/>
      <c r="D635" s="845"/>
      <c r="E635" s="845"/>
      <c r="F635" s="845"/>
      <c r="G635" s="846"/>
      <c r="H635" s="845"/>
      <c r="I635" s="845"/>
      <c r="J635" s="845"/>
      <c r="K635" s="887"/>
      <c r="L635" s="887"/>
      <c r="M635" s="887"/>
      <c r="N635" s="887"/>
      <c r="O635" s="888"/>
      <c r="P635" s="889"/>
      <c r="Q635" s="845"/>
      <c r="R635" s="845"/>
      <c r="S635" s="845"/>
      <c r="T635" s="845"/>
      <c r="U635" s="845"/>
      <c r="V635" s="845"/>
      <c r="W635" s="845"/>
      <c r="X635" s="845"/>
      <c r="Y635" s="845"/>
      <c r="Z635" s="845"/>
    </row>
    <row r="636" spans="1:26" ht="18.75" customHeight="1">
      <c r="A636" s="845"/>
      <c r="B636" s="845"/>
      <c r="C636" s="845"/>
      <c r="D636" s="845"/>
      <c r="E636" s="845"/>
      <c r="F636" s="845"/>
      <c r="G636" s="846"/>
      <c r="H636" s="845"/>
      <c r="I636" s="845"/>
      <c r="J636" s="845"/>
      <c r="K636" s="887"/>
      <c r="L636" s="887"/>
      <c r="M636" s="887"/>
      <c r="N636" s="887"/>
      <c r="O636" s="888"/>
      <c r="P636" s="889"/>
      <c r="Q636" s="845"/>
      <c r="R636" s="845"/>
      <c r="S636" s="845"/>
      <c r="T636" s="845"/>
      <c r="U636" s="845"/>
      <c r="V636" s="845"/>
      <c r="W636" s="845"/>
      <c r="X636" s="845"/>
      <c r="Y636" s="845"/>
      <c r="Z636" s="845"/>
    </row>
    <row r="637" spans="1:26" ht="18.75" customHeight="1">
      <c r="A637" s="845"/>
      <c r="B637" s="845"/>
      <c r="C637" s="845"/>
      <c r="D637" s="845"/>
      <c r="E637" s="845"/>
      <c r="F637" s="845"/>
      <c r="G637" s="846"/>
      <c r="H637" s="845"/>
      <c r="I637" s="845"/>
      <c r="J637" s="845"/>
      <c r="K637" s="887"/>
      <c r="L637" s="887"/>
      <c r="M637" s="887"/>
      <c r="N637" s="887"/>
      <c r="O637" s="888"/>
      <c r="P637" s="889"/>
      <c r="Q637" s="845"/>
      <c r="R637" s="845"/>
      <c r="S637" s="845"/>
      <c r="T637" s="845"/>
      <c r="U637" s="845"/>
      <c r="V637" s="845"/>
      <c r="W637" s="845"/>
      <c r="X637" s="845"/>
      <c r="Y637" s="845"/>
      <c r="Z637" s="845"/>
    </row>
    <row r="638" spans="1:26" ht="18.75" customHeight="1">
      <c r="A638" s="845"/>
      <c r="B638" s="845"/>
      <c r="C638" s="845"/>
      <c r="D638" s="845"/>
      <c r="E638" s="845"/>
      <c r="F638" s="845"/>
      <c r="G638" s="846"/>
      <c r="H638" s="845"/>
      <c r="I638" s="845"/>
      <c r="J638" s="845"/>
      <c r="K638" s="887"/>
      <c r="L638" s="887"/>
      <c r="M638" s="887"/>
      <c r="N638" s="887"/>
      <c r="O638" s="888"/>
      <c r="P638" s="889"/>
      <c r="Q638" s="845"/>
      <c r="R638" s="845"/>
      <c r="S638" s="845"/>
      <c r="T638" s="845"/>
      <c r="U638" s="845"/>
      <c r="V638" s="845"/>
      <c r="W638" s="845"/>
      <c r="X638" s="845"/>
      <c r="Y638" s="845"/>
      <c r="Z638" s="845"/>
    </row>
    <row r="639" spans="1:26" ht="18.75" customHeight="1">
      <c r="A639" s="845"/>
      <c r="B639" s="845"/>
      <c r="C639" s="845"/>
      <c r="D639" s="845"/>
      <c r="E639" s="845"/>
      <c r="F639" s="845"/>
      <c r="G639" s="846"/>
      <c r="H639" s="845"/>
      <c r="I639" s="845"/>
      <c r="J639" s="845"/>
      <c r="K639" s="887"/>
      <c r="L639" s="887"/>
      <c r="M639" s="887"/>
      <c r="N639" s="887"/>
      <c r="O639" s="888"/>
      <c r="P639" s="889"/>
      <c r="Q639" s="845"/>
      <c r="R639" s="845"/>
      <c r="S639" s="845"/>
      <c r="T639" s="845"/>
      <c r="U639" s="845"/>
      <c r="V639" s="845"/>
      <c r="W639" s="845"/>
      <c r="X639" s="845"/>
      <c r="Y639" s="845"/>
      <c r="Z639" s="845"/>
    </row>
    <row r="640" spans="1:26" ht="18.75" customHeight="1">
      <c r="A640" s="845"/>
      <c r="B640" s="845"/>
      <c r="C640" s="845"/>
      <c r="D640" s="845"/>
      <c r="E640" s="845"/>
      <c r="F640" s="845"/>
      <c r="G640" s="846"/>
      <c r="H640" s="845"/>
      <c r="I640" s="845"/>
      <c r="J640" s="845"/>
      <c r="K640" s="887"/>
      <c r="L640" s="887"/>
      <c r="M640" s="887"/>
      <c r="N640" s="887"/>
      <c r="O640" s="888"/>
      <c r="P640" s="889"/>
      <c r="Q640" s="845"/>
      <c r="R640" s="845"/>
      <c r="S640" s="845"/>
      <c r="T640" s="845"/>
      <c r="U640" s="845"/>
      <c r="V640" s="845"/>
      <c r="W640" s="845"/>
      <c r="X640" s="845"/>
      <c r="Y640" s="845"/>
      <c r="Z640" s="845"/>
    </row>
    <row r="641" spans="1:26" ht="18.75" customHeight="1">
      <c r="A641" s="845"/>
      <c r="B641" s="845"/>
      <c r="C641" s="845"/>
      <c r="D641" s="845"/>
      <c r="E641" s="845"/>
      <c r="F641" s="845"/>
      <c r="G641" s="846"/>
      <c r="H641" s="845"/>
      <c r="I641" s="845"/>
      <c r="J641" s="845"/>
      <c r="K641" s="887"/>
      <c r="L641" s="887"/>
      <c r="M641" s="887"/>
      <c r="N641" s="887"/>
      <c r="O641" s="888"/>
      <c r="P641" s="889"/>
      <c r="Q641" s="845"/>
      <c r="R641" s="845"/>
      <c r="S641" s="845"/>
      <c r="T641" s="845"/>
      <c r="U641" s="845"/>
      <c r="V641" s="845"/>
      <c r="W641" s="845"/>
      <c r="X641" s="845"/>
      <c r="Y641" s="845"/>
      <c r="Z641" s="845"/>
    </row>
    <row r="642" spans="1:26" ht="18.75" customHeight="1">
      <c r="A642" s="845"/>
      <c r="B642" s="845"/>
      <c r="C642" s="845"/>
      <c r="D642" s="845"/>
      <c r="E642" s="845"/>
      <c r="F642" s="845"/>
      <c r="G642" s="846"/>
      <c r="H642" s="845"/>
      <c r="I642" s="845"/>
      <c r="J642" s="845"/>
      <c r="K642" s="887"/>
      <c r="L642" s="887"/>
      <c r="M642" s="887"/>
      <c r="N642" s="887"/>
      <c r="O642" s="888"/>
      <c r="P642" s="889"/>
      <c r="Q642" s="845"/>
      <c r="R642" s="845"/>
      <c r="S642" s="845"/>
      <c r="T642" s="845"/>
      <c r="U642" s="845"/>
      <c r="V642" s="845"/>
      <c r="W642" s="845"/>
      <c r="X642" s="845"/>
      <c r="Y642" s="845"/>
      <c r="Z642" s="845"/>
    </row>
    <row r="643" spans="1:26" ht="18.75" customHeight="1">
      <c r="A643" s="845"/>
      <c r="B643" s="845"/>
      <c r="C643" s="845"/>
      <c r="D643" s="845"/>
      <c r="E643" s="845"/>
      <c r="F643" s="845"/>
      <c r="G643" s="846"/>
      <c r="H643" s="845"/>
      <c r="I643" s="845"/>
      <c r="J643" s="845"/>
      <c r="K643" s="887"/>
      <c r="L643" s="887"/>
      <c r="M643" s="887"/>
      <c r="N643" s="887"/>
      <c r="O643" s="888"/>
      <c r="P643" s="889"/>
      <c r="Q643" s="845"/>
      <c r="R643" s="845"/>
      <c r="S643" s="845"/>
      <c r="T643" s="845"/>
      <c r="U643" s="845"/>
      <c r="V643" s="845"/>
      <c r="W643" s="845"/>
      <c r="X643" s="845"/>
      <c r="Y643" s="845"/>
      <c r="Z643" s="845"/>
    </row>
    <row r="644" spans="1:26" ht="18.75" customHeight="1">
      <c r="A644" s="845"/>
      <c r="B644" s="845"/>
      <c r="C644" s="845"/>
      <c r="D644" s="845"/>
      <c r="E644" s="845"/>
      <c r="F644" s="845"/>
      <c r="G644" s="846"/>
      <c r="H644" s="845"/>
      <c r="I644" s="845"/>
      <c r="J644" s="845"/>
      <c r="K644" s="887"/>
      <c r="L644" s="887"/>
      <c r="M644" s="887"/>
      <c r="N644" s="887"/>
      <c r="O644" s="888"/>
      <c r="P644" s="889"/>
      <c r="Q644" s="845"/>
      <c r="R644" s="845"/>
      <c r="S644" s="845"/>
      <c r="T644" s="845"/>
      <c r="U644" s="845"/>
      <c r="V644" s="845"/>
      <c r="W644" s="845"/>
      <c r="X644" s="845"/>
      <c r="Y644" s="845"/>
      <c r="Z644" s="845"/>
    </row>
    <row r="645" spans="1:26" ht="18.75" customHeight="1">
      <c r="A645" s="845"/>
      <c r="B645" s="845"/>
      <c r="C645" s="845"/>
      <c r="D645" s="845"/>
      <c r="E645" s="845"/>
      <c r="F645" s="845"/>
      <c r="G645" s="846"/>
      <c r="H645" s="845"/>
      <c r="I645" s="845"/>
      <c r="J645" s="845"/>
      <c r="K645" s="887"/>
      <c r="L645" s="887"/>
      <c r="M645" s="887"/>
      <c r="N645" s="887"/>
      <c r="O645" s="888"/>
      <c r="P645" s="889"/>
      <c r="Q645" s="845"/>
      <c r="R645" s="845"/>
      <c r="S645" s="845"/>
      <c r="T645" s="845"/>
      <c r="U645" s="845"/>
      <c r="V645" s="845"/>
      <c r="W645" s="845"/>
      <c r="X645" s="845"/>
      <c r="Y645" s="845"/>
      <c r="Z645" s="845"/>
    </row>
    <row r="646" spans="1:26" ht="18.75" customHeight="1">
      <c r="A646" s="845"/>
      <c r="B646" s="845"/>
      <c r="C646" s="845"/>
      <c r="D646" s="845"/>
      <c r="E646" s="845"/>
      <c r="F646" s="845"/>
      <c r="G646" s="846"/>
      <c r="H646" s="845"/>
      <c r="I646" s="845"/>
      <c r="J646" s="845"/>
      <c r="K646" s="887"/>
      <c r="L646" s="887"/>
      <c r="M646" s="887"/>
      <c r="N646" s="887"/>
      <c r="O646" s="888"/>
      <c r="P646" s="889"/>
      <c r="Q646" s="845"/>
      <c r="R646" s="845"/>
      <c r="S646" s="845"/>
      <c r="T646" s="845"/>
      <c r="U646" s="845"/>
      <c r="V646" s="845"/>
      <c r="W646" s="845"/>
      <c r="X646" s="845"/>
      <c r="Y646" s="845"/>
      <c r="Z646" s="845"/>
    </row>
    <row r="647" spans="1:26" ht="18.75" customHeight="1">
      <c r="A647" s="845"/>
      <c r="B647" s="845"/>
      <c r="C647" s="845"/>
      <c r="D647" s="845"/>
      <c r="E647" s="845"/>
      <c r="F647" s="845"/>
      <c r="G647" s="846"/>
      <c r="H647" s="845"/>
      <c r="I647" s="845"/>
      <c r="J647" s="845"/>
      <c r="K647" s="887"/>
      <c r="L647" s="887"/>
      <c r="M647" s="887"/>
      <c r="N647" s="887"/>
      <c r="O647" s="888"/>
      <c r="P647" s="889"/>
      <c r="Q647" s="845"/>
      <c r="R647" s="845"/>
      <c r="S647" s="845"/>
      <c r="T647" s="845"/>
      <c r="U647" s="845"/>
      <c r="V647" s="845"/>
      <c r="W647" s="845"/>
      <c r="X647" s="845"/>
      <c r="Y647" s="845"/>
      <c r="Z647" s="845"/>
    </row>
    <row r="648" spans="1:26" ht="18.75" customHeight="1">
      <c r="A648" s="845"/>
      <c r="B648" s="845"/>
      <c r="C648" s="845"/>
      <c r="D648" s="845"/>
      <c r="E648" s="845"/>
      <c r="F648" s="845"/>
      <c r="G648" s="846"/>
      <c r="H648" s="845"/>
      <c r="I648" s="845"/>
      <c r="J648" s="845"/>
      <c r="K648" s="887"/>
      <c r="L648" s="887"/>
      <c r="M648" s="887"/>
      <c r="N648" s="887"/>
      <c r="O648" s="888"/>
      <c r="P648" s="889"/>
      <c r="Q648" s="845"/>
      <c r="R648" s="845"/>
      <c r="S648" s="845"/>
      <c r="T648" s="845"/>
      <c r="U648" s="845"/>
      <c r="V648" s="845"/>
      <c r="W648" s="845"/>
      <c r="X648" s="845"/>
      <c r="Y648" s="845"/>
      <c r="Z648" s="845"/>
    </row>
    <row r="649" spans="1:26" ht="18.75" customHeight="1">
      <c r="A649" s="845"/>
      <c r="B649" s="845"/>
      <c r="C649" s="845"/>
      <c r="D649" s="845"/>
      <c r="E649" s="845"/>
      <c r="F649" s="845"/>
      <c r="G649" s="846"/>
      <c r="H649" s="845"/>
      <c r="I649" s="845"/>
      <c r="J649" s="845"/>
      <c r="K649" s="887"/>
      <c r="L649" s="887"/>
      <c r="M649" s="887"/>
      <c r="N649" s="887"/>
      <c r="O649" s="888"/>
      <c r="P649" s="889"/>
      <c r="Q649" s="845"/>
      <c r="R649" s="845"/>
      <c r="S649" s="845"/>
      <c r="T649" s="845"/>
      <c r="U649" s="845"/>
      <c r="V649" s="845"/>
      <c r="W649" s="845"/>
      <c r="X649" s="845"/>
      <c r="Y649" s="845"/>
      <c r="Z649" s="845"/>
    </row>
    <row r="650" spans="1:26" ht="18.75" customHeight="1">
      <c r="A650" s="845"/>
      <c r="B650" s="845"/>
      <c r="C650" s="845"/>
      <c r="D650" s="845"/>
      <c r="E650" s="845"/>
      <c r="F650" s="845"/>
      <c r="G650" s="846"/>
      <c r="H650" s="845"/>
      <c r="I650" s="845"/>
      <c r="J650" s="845"/>
      <c r="K650" s="887"/>
      <c r="L650" s="887"/>
      <c r="M650" s="887"/>
      <c r="N650" s="887"/>
      <c r="O650" s="888"/>
      <c r="P650" s="889"/>
      <c r="Q650" s="845"/>
      <c r="R650" s="845"/>
      <c r="S650" s="845"/>
      <c r="T650" s="845"/>
      <c r="U650" s="845"/>
      <c r="V650" s="845"/>
      <c r="W650" s="845"/>
      <c r="X650" s="845"/>
      <c r="Y650" s="845"/>
      <c r="Z650" s="845"/>
    </row>
    <row r="651" spans="1:26" ht="18.75" customHeight="1">
      <c r="A651" s="845"/>
      <c r="B651" s="845"/>
      <c r="C651" s="845"/>
      <c r="D651" s="845"/>
      <c r="E651" s="845"/>
      <c r="F651" s="845"/>
      <c r="G651" s="846"/>
      <c r="H651" s="845"/>
      <c r="I651" s="845"/>
      <c r="J651" s="845"/>
      <c r="K651" s="887"/>
      <c r="L651" s="887"/>
      <c r="M651" s="887"/>
      <c r="N651" s="887"/>
      <c r="O651" s="888"/>
      <c r="P651" s="889"/>
      <c r="Q651" s="845"/>
      <c r="R651" s="845"/>
      <c r="S651" s="845"/>
      <c r="T651" s="845"/>
      <c r="U651" s="845"/>
      <c r="V651" s="845"/>
      <c r="W651" s="845"/>
      <c r="X651" s="845"/>
      <c r="Y651" s="845"/>
      <c r="Z651" s="845"/>
    </row>
    <row r="652" spans="1:26" ht="18.75" customHeight="1">
      <c r="A652" s="845"/>
      <c r="B652" s="845"/>
      <c r="C652" s="845"/>
      <c r="D652" s="845"/>
      <c r="E652" s="845"/>
      <c r="F652" s="845"/>
      <c r="G652" s="846"/>
      <c r="H652" s="845"/>
      <c r="I652" s="845"/>
      <c r="J652" s="845"/>
      <c r="K652" s="887"/>
      <c r="L652" s="887"/>
      <c r="M652" s="887"/>
      <c r="N652" s="887"/>
      <c r="O652" s="888"/>
      <c r="P652" s="889"/>
      <c r="Q652" s="845"/>
      <c r="R652" s="845"/>
      <c r="S652" s="845"/>
      <c r="T652" s="845"/>
      <c r="U652" s="845"/>
      <c r="V652" s="845"/>
      <c r="W652" s="845"/>
      <c r="X652" s="845"/>
      <c r="Y652" s="845"/>
      <c r="Z652" s="845"/>
    </row>
    <row r="653" spans="1:26" ht="18.75" customHeight="1">
      <c r="A653" s="845"/>
      <c r="B653" s="845"/>
      <c r="C653" s="845"/>
      <c r="D653" s="845"/>
      <c r="E653" s="845"/>
      <c r="F653" s="845"/>
      <c r="G653" s="846"/>
      <c r="H653" s="845"/>
      <c r="I653" s="845"/>
      <c r="J653" s="845"/>
      <c r="K653" s="887"/>
      <c r="L653" s="887"/>
      <c r="M653" s="887"/>
      <c r="N653" s="887"/>
      <c r="O653" s="888"/>
      <c r="P653" s="889"/>
      <c r="Q653" s="845"/>
      <c r="R653" s="845"/>
      <c r="S653" s="845"/>
      <c r="T653" s="845"/>
      <c r="U653" s="845"/>
      <c r="V653" s="845"/>
      <c r="W653" s="845"/>
      <c r="X653" s="845"/>
      <c r="Y653" s="845"/>
      <c r="Z653" s="845"/>
    </row>
    <row r="654" spans="1:26" ht="18.75" customHeight="1">
      <c r="A654" s="845"/>
      <c r="B654" s="845"/>
      <c r="C654" s="845"/>
      <c r="D654" s="845"/>
      <c r="E654" s="845"/>
      <c r="F654" s="845"/>
      <c r="G654" s="846"/>
      <c r="H654" s="845"/>
      <c r="I654" s="845"/>
      <c r="J654" s="845"/>
      <c r="K654" s="887"/>
      <c r="L654" s="887"/>
      <c r="M654" s="887"/>
      <c r="N654" s="887"/>
      <c r="O654" s="888"/>
      <c r="P654" s="889"/>
      <c r="Q654" s="845"/>
      <c r="R654" s="845"/>
      <c r="S654" s="845"/>
      <c r="T654" s="845"/>
      <c r="U654" s="845"/>
      <c r="V654" s="845"/>
      <c r="W654" s="845"/>
      <c r="X654" s="845"/>
      <c r="Y654" s="845"/>
      <c r="Z654" s="845"/>
    </row>
    <row r="655" spans="1:26" ht="18.75" customHeight="1">
      <c r="A655" s="845"/>
      <c r="B655" s="845"/>
      <c r="C655" s="845"/>
      <c r="D655" s="845"/>
      <c r="E655" s="845"/>
      <c r="F655" s="845"/>
      <c r="G655" s="846"/>
      <c r="H655" s="845"/>
      <c r="I655" s="845"/>
      <c r="J655" s="845"/>
      <c r="K655" s="887"/>
      <c r="L655" s="887"/>
      <c r="M655" s="887"/>
      <c r="N655" s="887"/>
      <c r="O655" s="888"/>
      <c r="P655" s="889"/>
      <c r="Q655" s="845"/>
      <c r="R655" s="845"/>
      <c r="S655" s="845"/>
      <c r="T655" s="845"/>
      <c r="U655" s="845"/>
      <c r="V655" s="845"/>
      <c r="W655" s="845"/>
      <c r="X655" s="845"/>
      <c r="Y655" s="845"/>
      <c r="Z655" s="845"/>
    </row>
    <row r="656" spans="1:26" ht="18.75" customHeight="1">
      <c r="A656" s="845"/>
      <c r="B656" s="845"/>
      <c r="C656" s="845"/>
      <c r="D656" s="845"/>
      <c r="E656" s="845"/>
      <c r="F656" s="845"/>
      <c r="G656" s="846"/>
      <c r="H656" s="845"/>
      <c r="I656" s="845"/>
      <c r="J656" s="845"/>
      <c r="K656" s="887"/>
      <c r="L656" s="887"/>
      <c r="M656" s="887"/>
      <c r="N656" s="887"/>
      <c r="O656" s="888"/>
      <c r="P656" s="889"/>
      <c r="Q656" s="845"/>
      <c r="R656" s="845"/>
      <c r="S656" s="845"/>
      <c r="T656" s="845"/>
      <c r="U656" s="845"/>
      <c r="V656" s="845"/>
      <c r="W656" s="845"/>
      <c r="X656" s="845"/>
      <c r="Y656" s="845"/>
      <c r="Z656" s="845"/>
    </row>
    <row r="657" spans="1:26" ht="18.75" customHeight="1">
      <c r="A657" s="845"/>
      <c r="B657" s="845"/>
      <c r="C657" s="845"/>
      <c r="D657" s="845"/>
      <c r="E657" s="845"/>
      <c r="F657" s="845"/>
      <c r="G657" s="846"/>
      <c r="H657" s="845"/>
      <c r="I657" s="845"/>
      <c r="J657" s="845"/>
      <c r="K657" s="887"/>
      <c r="L657" s="887"/>
      <c r="M657" s="887"/>
      <c r="N657" s="887"/>
      <c r="O657" s="888"/>
      <c r="P657" s="889"/>
      <c r="Q657" s="845"/>
      <c r="R657" s="845"/>
      <c r="S657" s="845"/>
      <c r="T657" s="845"/>
      <c r="U657" s="845"/>
      <c r="V657" s="845"/>
      <c r="W657" s="845"/>
      <c r="X657" s="845"/>
      <c r="Y657" s="845"/>
      <c r="Z657" s="845"/>
    </row>
    <row r="658" spans="1:26" ht="18.75" customHeight="1">
      <c r="A658" s="845"/>
      <c r="B658" s="845"/>
      <c r="C658" s="845"/>
      <c r="D658" s="845"/>
      <c r="E658" s="845"/>
      <c r="F658" s="845"/>
      <c r="G658" s="846"/>
      <c r="H658" s="845"/>
      <c r="I658" s="845"/>
      <c r="J658" s="845"/>
      <c r="K658" s="887"/>
      <c r="L658" s="887"/>
      <c r="M658" s="887"/>
      <c r="N658" s="887"/>
      <c r="O658" s="888"/>
      <c r="P658" s="889"/>
      <c r="Q658" s="845"/>
      <c r="R658" s="845"/>
      <c r="S658" s="845"/>
      <c r="T658" s="845"/>
      <c r="U658" s="845"/>
      <c r="V658" s="845"/>
      <c r="W658" s="845"/>
      <c r="X658" s="845"/>
      <c r="Y658" s="845"/>
      <c r="Z658" s="845"/>
    </row>
    <row r="659" spans="1:26" ht="18.75" customHeight="1">
      <c r="A659" s="845"/>
      <c r="B659" s="845"/>
      <c r="C659" s="845"/>
      <c r="D659" s="845"/>
      <c r="E659" s="845"/>
      <c r="F659" s="845"/>
      <c r="G659" s="846"/>
      <c r="H659" s="845"/>
      <c r="I659" s="845"/>
      <c r="J659" s="845"/>
      <c r="K659" s="887"/>
      <c r="L659" s="887"/>
      <c r="M659" s="887"/>
      <c r="N659" s="887"/>
      <c r="O659" s="888"/>
      <c r="P659" s="889"/>
      <c r="Q659" s="845"/>
      <c r="R659" s="845"/>
      <c r="S659" s="845"/>
      <c r="T659" s="845"/>
      <c r="U659" s="845"/>
      <c r="V659" s="845"/>
      <c r="W659" s="845"/>
      <c r="X659" s="845"/>
      <c r="Y659" s="845"/>
      <c r="Z659" s="845"/>
    </row>
    <row r="660" spans="1:26" ht="18.75" customHeight="1">
      <c r="A660" s="845"/>
      <c r="B660" s="845"/>
      <c r="C660" s="845"/>
      <c r="D660" s="845"/>
      <c r="E660" s="845"/>
      <c r="F660" s="845"/>
      <c r="G660" s="846"/>
      <c r="H660" s="845"/>
      <c r="I660" s="845"/>
      <c r="J660" s="845"/>
      <c r="K660" s="887"/>
      <c r="L660" s="887"/>
      <c r="M660" s="887"/>
      <c r="N660" s="887"/>
      <c r="O660" s="888"/>
      <c r="P660" s="889"/>
      <c r="Q660" s="845"/>
      <c r="R660" s="845"/>
      <c r="S660" s="845"/>
      <c r="T660" s="845"/>
      <c r="U660" s="845"/>
      <c r="V660" s="845"/>
      <c r="W660" s="845"/>
      <c r="X660" s="845"/>
      <c r="Y660" s="845"/>
      <c r="Z660" s="845"/>
    </row>
    <row r="661" spans="1:26" ht="18.75" customHeight="1">
      <c r="A661" s="845"/>
      <c r="B661" s="845"/>
      <c r="C661" s="845"/>
      <c r="D661" s="845"/>
      <c r="E661" s="845"/>
      <c r="F661" s="845"/>
      <c r="G661" s="846"/>
      <c r="H661" s="845"/>
      <c r="I661" s="845"/>
      <c r="J661" s="845"/>
      <c r="K661" s="887"/>
      <c r="L661" s="887"/>
      <c r="M661" s="887"/>
      <c r="N661" s="887"/>
      <c r="O661" s="888"/>
      <c r="P661" s="889"/>
      <c r="Q661" s="845"/>
      <c r="R661" s="845"/>
      <c r="S661" s="845"/>
      <c r="T661" s="845"/>
      <c r="U661" s="845"/>
      <c r="V661" s="845"/>
      <c r="W661" s="845"/>
      <c r="X661" s="845"/>
      <c r="Y661" s="845"/>
      <c r="Z661" s="845"/>
    </row>
    <row r="662" spans="1:26" ht="18.75" customHeight="1">
      <c r="A662" s="845"/>
      <c r="B662" s="845"/>
      <c r="C662" s="845"/>
      <c r="D662" s="845"/>
      <c r="E662" s="845"/>
      <c r="F662" s="845"/>
      <c r="G662" s="846"/>
      <c r="H662" s="845"/>
      <c r="I662" s="845"/>
      <c r="J662" s="845"/>
      <c r="K662" s="887"/>
      <c r="L662" s="887"/>
      <c r="M662" s="887"/>
      <c r="N662" s="887"/>
      <c r="O662" s="888"/>
      <c r="P662" s="889"/>
      <c r="Q662" s="845"/>
      <c r="R662" s="845"/>
      <c r="S662" s="845"/>
      <c r="T662" s="845"/>
      <c r="U662" s="845"/>
      <c r="V662" s="845"/>
      <c r="W662" s="845"/>
      <c r="X662" s="845"/>
      <c r="Y662" s="845"/>
      <c r="Z662" s="845"/>
    </row>
    <row r="663" spans="1:26" ht="18.75" customHeight="1">
      <c r="A663" s="845"/>
      <c r="B663" s="845"/>
      <c r="C663" s="845"/>
      <c r="D663" s="845"/>
      <c r="E663" s="845"/>
      <c r="F663" s="845"/>
      <c r="G663" s="846"/>
      <c r="H663" s="845"/>
      <c r="I663" s="845"/>
      <c r="J663" s="845"/>
      <c r="K663" s="887"/>
      <c r="L663" s="887"/>
      <c r="M663" s="887"/>
      <c r="N663" s="887"/>
      <c r="O663" s="888"/>
      <c r="P663" s="889"/>
      <c r="Q663" s="845"/>
      <c r="R663" s="845"/>
      <c r="S663" s="845"/>
      <c r="T663" s="845"/>
      <c r="U663" s="845"/>
      <c r="V663" s="845"/>
      <c r="W663" s="845"/>
      <c r="X663" s="845"/>
      <c r="Y663" s="845"/>
      <c r="Z663" s="845"/>
    </row>
    <row r="664" spans="1:26" ht="18.75" customHeight="1">
      <c r="A664" s="845"/>
      <c r="B664" s="845"/>
      <c r="C664" s="845"/>
      <c r="D664" s="845"/>
      <c r="E664" s="845"/>
      <c r="F664" s="845"/>
      <c r="G664" s="846"/>
      <c r="H664" s="845"/>
      <c r="I664" s="845"/>
      <c r="J664" s="845"/>
      <c r="K664" s="887"/>
      <c r="L664" s="887"/>
      <c r="M664" s="887"/>
      <c r="N664" s="887"/>
      <c r="O664" s="888"/>
      <c r="P664" s="889"/>
      <c r="Q664" s="845"/>
      <c r="R664" s="845"/>
      <c r="S664" s="845"/>
      <c r="T664" s="845"/>
      <c r="U664" s="845"/>
      <c r="V664" s="845"/>
      <c r="W664" s="845"/>
      <c r="X664" s="845"/>
      <c r="Y664" s="845"/>
      <c r="Z664" s="845"/>
    </row>
    <row r="665" spans="1:26" ht="18.75" customHeight="1">
      <c r="A665" s="845"/>
      <c r="B665" s="845"/>
      <c r="C665" s="845"/>
      <c r="D665" s="845"/>
      <c r="E665" s="845"/>
      <c r="F665" s="845"/>
      <c r="G665" s="846"/>
      <c r="H665" s="845"/>
      <c r="I665" s="845"/>
      <c r="J665" s="845"/>
      <c r="K665" s="887"/>
      <c r="L665" s="887"/>
      <c r="M665" s="887"/>
      <c r="N665" s="887"/>
      <c r="O665" s="888"/>
      <c r="P665" s="889"/>
      <c r="Q665" s="845"/>
      <c r="R665" s="845"/>
      <c r="S665" s="845"/>
      <c r="T665" s="845"/>
      <c r="U665" s="845"/>
      <c r="V665" s="845"/>
      <c r="W665" s="845"/>
      <c r="X665" s="845"/>
      <c r="Y665" s="845"/>
      <c r="Z665" s="845"/>
    </row>
    <row r="666" spans="1:26" ht="18.75" customHeight="1">
      <c r="A666" s="845"/>
      <c r="B666" s="845"/>
      <c r="C666" s="845"/>
      <c r="D666" s="845"/>
      <c r="E666" s="845"/>
      <c r="F666" s="845"/>
      <c r="G666" s="846"/>
      <c r="H666" s="845"/>
      <c r="I666" s="845"/>
      <c r="J666" s="845"/>
      <c r="K666" s="887"/>
      <c r="L666" s="887"/>
      <c r="M666" s="887"/>
      <c r="N666" s="887"/>
      <c r="O666" s="888"/>
      <c r="P666" s="889"/>
      <c r="Q666" s="845"/>
      <c r="R666" s="845"/>
      <c r="S666" s="845"/>
      <c r="T666" s="845"/>
      <c r="U666" s="845"/>
      <c r="V666" s="845"/>
      <c r="W666" s="845"/>
      <c r="X666" s="845"/>
      <c r="Y666" s="845"/>
      <c r="Z666" s="845"/>
    </row>
    <row r="667" spans="1:26" ht="18.75" customHeight="1">
      <c r="A667" s="845"/>
      <c r="B667" s="845"/>
      <c r="C667" s="845"/>
      <c r="D667" s="845"/>
      <c r="E667" s="845"/>
      <c r="F667" s="845"/>
      <c r="G667" s="846"/>
      <c r="H667" s="845"/>
      <c r="I667" s="845"/>
      <c r="J667" s="845"/>
      <c r="K667" s="887"/>
      <c r="L667" s="887"/>
      <c r="M667" s="887"/>
      <c r="N667" s="887"/>
      <c r="O667" s="888"/>
      <c r="P667" s="889"/>
      <c r="Q667" s="845"/>
      <c r="R667" s="845"/>
      <c r="S667" s="845"/>
      <c r="T667" s="845"/>
      <c r="U667" s="845"/>
      <c r="V667" s="845"/>
      <c r="W667" s="845"/>
      <c r="X667" s="845"/>
      <c r="Y667" s="845"/>
      <c r="Z667" s="845"/>
    </row>
    <row r="668" spans="1:26" ht="18.75" customHeight="1">
      <c r="A668" s="845"/>
      <c r="B668" s="845"/>
      <c r="C668" s="845"/>
      <c r="D668" s="845"/>
      <c r="E668" s="845"/>
      <c r="F668" s="845"/>
      <c r="G668" s="846"/>
      <c r="H668" s="845"/>
      <c r="I668" s="845"/>
      <c r="J668" s="845"/>
      <c r="K668" s="887"/>
      <c r="L668" s="887"/>
      <c r="M668" s="887"/>
      <c r="N668" s="887"/>
      <c r="O668" s="888"/>
      <c r="P668" s="889"/>
      <c r="Q668" s="845"/>
      <c r="R668" s="845"/>
      <c r="S668" s="845"/>
      <c r="T668" s="845"/>
      <c r="U668" s="845"/>
      <c r="V668" s="845"/>
      <c r="W668" s="845"/>
      <c r="X668" s="845"/>
      <c r="Y668" s="845"/>
      <c r="Z668" s="845"/>
    </row>
    <row r="669" spans="1:26" ht="18.75" customHeight="1">
      <c r="A669" s="845"/>
      <c r="B669" s="845"/>
      <c r="C669" s="845"/>
      <c r="D669" s="845"/>
      <c r="E669" s="845"/>
      <c r="F669" s="845"/>
      <c r="G669" s="846"/>
      <c r="H669" s="845"/>
      <c r="I669" s="845"/>
      <c r="J669" s="845"/>
      <c r="K669" s="887"/>
      <c r="L669" s="887"/>
      <c r="M669" s="887"/>
      <c r="N669" s="887"/>
      <c r="O669" s="888"/>
      <c r="P669" s="889"/>
      <c r="Q669" s="845"/>
      <c r="R669" s="845"/>
      <c r="S669" s="845"/>
      <c r="T669" s="845"/>
      <c r="U669" s="845"/>
      <c r="V669" s="845"/>
      <c r="W669" s="845"/>
      <c r="X669" s="845"/>
      <c r="Y669" s="845"/>
      <c r="Z669" s="845"/>
    </row>
    <row r="670" spans="1:26" ht="18.75" customHeight="1">
      <c r="A670" s="845"/>
      <c r="B670" s="845"/>
      <c r="C670" s="845"/>
      <c r="D670" s="845"/>
      <c r="E670" s="845"/>
      <c r="F670" s="845"/>
      <c r="G670" s="846"/>
      <c r="H670" s="845"/>
      <c r="I670" s="845"/>
      <c r="J670" s="845"/>
      <c r="K670" s="887"/>
      <c r="L670" s="887"/>
      <c r="M670" s="887"/>
      <c r="N670" s="887"/>
      <c r="O670" s="888"/>
      <c r="P670" s="889"/>
      <c r="Q670" s="845"/>
      <c r="R670" s="845"/>
      <c r="S670" s="845"/>
      <c r="T670" s="845"/>
      <c r="U670" s="845"/>
      <c r="V670" s="845"/>
      <c r="W670" s="845"/>
      <c r="X670" s="845"/>
      <c r="Y670" s="845"/>
      <c r="Z670" s="845"/>
    </row>
    <row r="671" spans="1:26" ht="18.75" customHeight="1">
      <c r="A671" s="845"/>
      <c r="B671" s="845"/>
      <c r="C671" s="845"/>
      <c r="D671" s="845"/>
      <c r="E671" s="845"/>
      <c r="F671" s="845"/>
      <c r="G671" s="846"/>
      <c r="H671" s="845"/>
      <c r="I671" s="845"/>
      <c r="J671" s="845"/>
      <c r="K671" s="887"/>
      <c r="L671" s="887"/>
      <c r="M671" s="887"/>
      <c r="N671" s="887"/>
      <c r="O671" s="888"/>
      <c r="P671" s="889"/>
      <c r="Q671" s="845"/>
      <c r="R671" s="845"/>
      <c r="S671" s="845"/>
      <c r="T671" s="845"/>
      <c r="U671" s="845"/>
      <c r="V671" s="845"/>
      <c r="W671" s="845"/>
      <c r="X671" s="845"/>
      <c r="Y671" s="845"/>
      <c r="Z671" s="845"/>
    </row>
    <row r="672" spans="1:26" ht="18.75" customHeight="1">
      <c r="A672" s="845"/>
      <c r="B672" s="845"/>
      <c r="C672" s="845"/>
      <c r="D672" s="845"/>
      <c r="E672" s="845"/>
      <c r="F672" s="845"/>
      <c r="G672" s="846"/>
      <c r="H672" s="845"/>
      <c r="I672" s="845"/>
      <c r="J672" s="845"/>
      <c r="K672" s="887"/>
      <c r="L672" s="887"/>
      <c r="M672" s="887"/>
      <c r="N672" s="887"/>
      <c r="O672" s="888"/>
      <c r="P672" s="889"/>
      <c r="Q672" s="845"/>
      <c r="R672" s="845"/>
      <c r="S672" s="845"/>
      <c r="T672" s="845"/>
      <c r="U672" s="845"/>
      <c r="V672" s="845"/>
      <c r="W672" s="845"/>
      <c r="X672" s="845"/>
      <c r="Y672" s="845"/>
      <c r="Z672" s="845"/>
    </row>
    <row r="673" spans="1:26" ht="18.75" customHeight="1">
      <c r="A673" s="845"/>
      <c r="B673" s="845"/>
      <c r="C673" s="845"/>
      <c r="D673" s="845"/>
      <c r="E673" s="845"/>
      <c r="F673" s="845"/>
      <c r="G673" s="846"/>
      <c r="H673" s="845"/>
      <c r="I673" s="845"/>
      <c r="J673" s="845"/>
      <c r="K673" s="887"/>
      <c r="L673" s="887"/>
      <c r="M673" s="887"/>
      <c r="N673" s="887"/>
      <c r="O673" s="888"/>
      <c r="P673" s="889"/>
      <c r="Q673" s="845"/>
      <c r="R673" s="845"/>
      <c r="S673" s="845"/>
      <c r="T673" s="845"/>
      <c r="U673" s="845"/>
      <c r="V673" s="845"/>
      <c r="W673" s="845"/>
      <c r="X673" s="845"/>
      <c r="Y673" s="845"/>
      <c r="Z673" s="845"/>
    </row>
    <row r="674" spans="1:26" ht="18.75" customHeight="1">
      <c r="A674" s="845"/>
      <c r="B674" s="845"/>
      <c r="C674" s="845"/>
      <c r="D674" s="845"/>
      <c r="E674" s="845"/>
      <c r="F674" s="845"/>
      <c r="G674" s="846"/>
      <c r="H674" s="845"/>
      <c r="I674" s="845"/>
      <c r="J674" s="845"/>
      <c r="K674" s="887"/>
      <c r="L674" s="887"/>
      <c r="M674" s="887"/>
      <c r="N674" s="887"/>
      <c r="O674" s="888"/>
      <c r="P674" s="889"/>
      <c r="Q674" s="845"/>
      <c r="R674" s="845"/>
      <c r="S674" s="845"/>
      <c r="T674" s="845"/>
      <c r="U674" s="845"/>
      <c r="V674" s="845"/>
      <c r="W674" s="845"/>
      <c r="X674" s="845"/>
      <c r="Y674" s="845"/>
      <c r="Z674" s="845"/>
    </row>
    <row r="675" spans="1:26" ht="18.75" customHeight="1">
      <c r="A675" s="845"/>
      <c r="B675" s="845"/>
      <c r="C675" s="845"/>
      <c r="D675" s="845"/>
      <c r="E675" s="845"/>
      <c r="F675" s="845"/>
      <c r="G675" s="846"/>
      <c r="H675" s="845"/>
      <c r="I675" s="845"/>
      <c r="J675" s="845"/>
      <c r="K675" s="887"/>
      <c r="L675" s="887"/>
      <c r="M675" s="887"/>
      <c r="N675" s="887"/>
      <c r="O675" s="888"/>
      <c r="P675" s="889"/>
      <c r="Q675" s="845"/>
      <c r="R675" s="845"/>
      <c r="S675" s="845"/>
      <c r="T675" s="845"/>
      <c r="U675" s="845"/>
      <c r="V675" s="845"/>
      <c r="W675" s="845"/>
      <c r="X675" s="845"/>
      <c r="Y675" s="845"/>
      <c r="Z675" s="845"/>
    </row>
    <row r="676" spans="1:26" ht="18.75" customHeight="1">
      <c r="A676" s="845"/>
      <c r="B676" s="845"/>
      <c r="C676" s="845"/>
      <c r="D676" s="845"/>
      <c r="E676" s="845"/>
      <c r="F676" s="845"/>
      <c r="G676" s="846"/>
      <c r="H676" s="845"/>
      <c r="I676" s="845"/>
      <c r="J676" s="845"/>
      <c r="K676" s="887"/>
      <c r="L676" s="887"/>
      <c r="M676" s="887"/>
      <c r="N676" s="887"/>
      <c r="O676" s="888"/>
      <c r="P676" s="889"/>
      <c r="Q676" s="845"/>
      <c r="R676" s="845"/>
      <c r="S676" s="845"/>
      <c r="T676" s="845"/>
      <c r="U676" s="845"/>
      <c r="V676" s="845"/>
      <c r="W676" s="845"/>
      <c r="X676" s="845"/>
      <c r="Y676" s="845"/>
      <c r="Z676" s="845"/>
    </row>
    <row r="677" spans="1:26" ht="18.75" customHeight="1">
      <c r="A677" s="845"/>
      <c r="B677" s="845"/>
      <c r="C677" s="845"/>
      <c r="D677" s="845"/>
      <c r="E677" s="845"/>
      <c r="F677" s="845"/>
      <c r="G677" s="846"/>
      <c r="H677" s="845"/>
      <c r="I677" s="845"/>
      <c r="J677" s="845"/>
      <c r="K677" s="887"/>
      <c r="L677" s="887"/>
      <c r="M677" s="887"/>
      <c r="N677" s="887"/>
      <c r="O677" s="888"/>
      <c r="P677" s="889"/>
      <c r="Q677" s="845"/>
      <c r="R677" s="845"/>
      <c r="S677" s="845"/>
      <c r="T677" s="845"/>
      <c r="U677" s="845"/>
      <c r="V677" s="845"/>
      <c r="W677" s="845"/>
      <c r="X677" s="845"/>
      <c r="Y677" s="845"/>
      <c r="Z677" s="845"/>
    </row>
    <row r="678" spans="1:26" ht="18.75" customHeight="1">
      <c r="A678" s="845"/>
      <c r="B678" s="845"/>
      <c r="C678" s="845"/>
      <c r="D678" s="845"/>
      <c r="E678" s="845"/>
      <c r="F678" s="845"/>
      <c r="G678" s="846"/>
      <c r="H678" s="845"/>
      <c r="I678" s="845"/>
      <c r="J678" s="845"/>
      <c r="K678" s="887"/>
      <c r="L678" s="887"/>
      <c r="M678" s="887"/>
      <c r="N678" s="887"/>
      <c r="O678" s="888"/>
      <c r="P678" s="889"/>
      <c r="Q678" s="845"/>
      <c r="R678" s="845"/>
      <c r="S678" s="845"/>
      <c r="T678" s="845"/>
      <c r="U678" s="845"/>
      <c r="V678" s="845"/>
      <c r="W678" s="845"/>
      <c r="X678" s="845"/>
      <c r="Y678" s="845"/>
      <c r="Z678" s="845"/>
    </row>
    <row r="679" spans="1:26" ht="18.75" customHeight="1">
      <c r="A679" s="845"/>
      <c r="B679" s="845"/>
      <c r="C679" s="845"/>
      <c r="D679" s="845"/>
      <c r="E679" s="845"/>
      <c r="F679" s="845"/>
      <c r="G679" s="846"/>
      <c r="H679" s="845"/>
      <c r="I679" s="845"/>
      <c r="J679" s="845"/>
      <c r="K679" s="887"/>
      <c r="L679" s="887"/>
      <c r="M679" s="887"/>
      <c r="N679" s="887"/>
      <c r="O679" s="888"/>
      <c r="P679" s="889"/>
      <c r="Q679" s="845"/>
      <c r="R679" s="845"/>
      <c r="S679" s="845"/>
      <c r="T679" s="845"/>
      <c r="U679" s="845"/>
      <c r="V679" s="845"/>
      <c r="W679" s="845"/>
      <c r="X679" s="845"/>
      <c r="Y679" s="845"/>
      <c r="Z679" s="845"/>
    </row>
    <row r="680" spans="1:26" ht="18.75" customHeight="1">
      <c r="A680" s="845"/>
      <c r="B680" s="845"/>
      <c r="C680" s="845"/>
      <c r="D680" s="845"/>
      <c r="E680" s="845"/>
      <c r="F680" s="845"/>
      <c r="G680" s="846"/>
      <c r="H680" s="845"/>
      <c r="I680" s="845"/>
      <c r="J680" s="845"/>
      <c r="K680" s="887"/>
      <c r="L680" s="887"/>
      <c r="M680" s="887"/>
      <c r="N680" s="887"/>
      <c r="O680" s="888"/>
      <c r="P680" s="889"/>
      <c r="Q680" s="845"/>
      <c r="R680" s="845"/>
      <c r="S680" s="845"/>
      <c r="T680" s="845"/>
      <c r="U680" s="845"/>
      <c r="V680" s="845"/>
      <c r="W680" s="845"/>
      <c r="X680" s="845"/>
      <c r="Y680" s="845"/>
      <c r="Z680" s="845"/>
    </row>
    <row r="681" spans="1:26" ht="18.75" customHeight="1">
      <c r="A681" s="845"/>
      <c r="B681" s="845"/>
      <c r="C681" s="845"/>
      <c r="D681" s="845"/>
      <c r="E681" s="845"/>
      <c r="F681" s="845"/>
      <c r="G681" s="846"/>
      <c r="H681" s="845"/>
      <c r="I681" s="845"/>
      <c r="J681" s="845"/>
      <c r="K681" s="887"/>
      <c r="L681" s="887"/>
      <c r="M681" s="887"/>
      <c r="N681" s="887"/>
      <c r="O681" s="888"/>
      <c r="P681" s="889"/>
      <c r="Q681" s="845"/>
      <c r="R681" s="845"/>
      <c r="S681" s="845"/>
      <c r="T681" s="845"/>
      <c r="U681" s="845"/>
      <c r="V681" s="845"/>
      <c r="W681" s="845"/>
      <c r="X681" s="845"/>
      <c r="Y681" s="845"/>
      <c r="Z681" s="845"/>
    </row>
    <row r="682" spans="1:26" ht="18.75" customHeight="1">
      <c r="A682" s="845"/>
      <c r="B682" s="845"/>
      <c r="C682" s="845"/>
      <c r="D682" s="845"/>
      <c r="E682" s="845"/>
      <c r="F682" s="845"/>
      <c r="G682" s="846"/>
      <c r="H682" s="845"/>
      <c r="I682" s="845"/>
      <c r="J682" s="845"/>
      <c r="K682" s="887"/>
      <c r="L682" s="887"/>
      <c r="M682" s="887"/>
      <c r="N682" s="887"/>
      <c r="O682" s="888"/>
      <c r="P682" s="889"/>
      <c r="Q682" s="845"/>
      <c r="R682" s="845"/>
      <c r="S682" s="845"/>
      <c r="T682" s="845"/>
      <c r="U682" s="845"/>
      <c r="V682" s="845"/>
      <c r="W682" s="845"/>
      <c r="X682" s="845"/>
      <c r="Y682" s="845"/>
      <c r="Z682" s="845"/>
    </row>
    <row r="683" spans="1:26" ht="18.75" customHeight="1">
      <c r="A683" s="845"/>
      <c r="B683" s="845"/>
      <c r="C683" s="845"/>
      <c r="D683" s="845"/>
      <c r="E683" s="845"/>
      <c r="F683" s="845"/>
      <c r="G683" s="846"/>
      <c r="H683" s="845"/>
      <c r="I683" s="845"/>
      <c r="J683" s="845"/>
      <c r="K683" s="887"/>
      <c r="L683" s="887"/>
      <c r="M683" s="887"/>
      <c r="N683" s="887"/>
      <c r="O683" s="888"/>
      <c r="P683" s="889"/>
      <c r="Q683" s="845"/>
      <c r="R683" s="845"/>
      <c r="S683" s="845"/>
      <c r="T683" s="845"/>
      <c r="U683" s="845"/>
      <c r="V683" s="845"/>
      <c r="W683" s="845"/>
      <c r="X683" s="845"/>
      <c r="Y683" s="845"/>
      <c r="Z683" s="845"/>
    </row>
    <row r="684" spans="1:26" ht="18.75" customHeight="1">
      <c r="A684" s="845"/>
      <c r="B684" s="845"/>
      <c r="C684" s="845"/>
      <c r="D684" s="845"/>
      <c r="E684" s="845"/>
      <c r="F684" s="845"/>
      <c r="G684" s="846"/>
      <c r="H684" s="845"/>
      <c r="I684" s="845"/>
      <c r="J684" s="845"/>
      <c r="K684" s="887"/>
      <c r="L684" s="887"/>
      <c r="M684" s="887"/>
      <c r="N684" s="887"/>
      <c r="O684" s="888"/>
      <c r="P684" s="889"/>
      <c r="Q684" s="845"/>
      <c r="R684" s="845"/>
      <c r="S684" s="845"/>
      <c r="T684" s="845"/>
      <c r="U684" s="845"/>
      <c r="V684" s="845"/>
      <c r="W684" s="845"/>
      <c r="X684" s="845"/>
      <c r="Y684" s="845"/>
      <c r="Z684" s="845"/>
    </row>
    <row r="685" spans="1:26" ht="18.75" customHeight="1">
      <c r="A685" s="845"/>
      <c r="B685" s="845"/>
      <c r="C685" s="845"/>
      <c r="D685" s="845"/>
      <c r="E685" s="845"/>
      <c r="F685" s="845"/>
      <c r="G685" s="846"/>
      <c r="H685" s="845"/>
      <c r="I685" s="845"/>
      <c r="J685" s="845"/>
      <c r="K685" s="887"/>
      <c r="L685" s="887"/>
      <c r="M685" s="887"/>
      <c r="N685" s="887"/>
      <c r="O685" s="888"/>
      <c r="P685" s="889"/>
      <c r="Q685" s="845"/>
      <c r="R685" s="845"/>
      <c r="S685" s="845"/>
      <c r="T685" s="845"/>
      <c r="U685" s="845"/>
      <c r="V685" s="845"/>
      <c r="W685" s="845"/>
      <c r="X685" s="845"/>
      <c r="Y685" s="845"/>
      <c r="Z685" s="845"/>
    </row>
    <row r="686" spans="1:26" ht="18.75" customHeight="1">
      <c r="A686" s="845"/>
      <c r="B686" s="845"/>
      <c r="C686" s="845"/>
      <c r="D686" s="845"/>
      <c r="E686" s="845"/>
      <c r="F686" s="845"/>
      <c r="G686" s="846"/>
      <c r="H686" s="845"/>
      <c r="I686" s="845"/>
      <c r="J686" s="845"/>
      <c r="K686" s="887"/>
      <c r="L686" s="887"/>
      <c r="M686" s="887"/>
      <c r="N686" s="887"/>
      <c r="O686" s="888"/>
      <c r="P686" s="889"/>
      <c r="Q686" s="845"/>
      <c r="R686" s="845"/>
      <c r="S686" s="845"/>
      <c r="T686" s="845"/>
      <c r="U686" s="845"/>
      <c r="V686" s="845"/>
      <c r="W686" s="845"/>
      <c r="X686" s="845"/>
      <c r="Y686" s="845"/>
      <c r="Z686" s="845"/>
    </row>
    <row r="687" spans="1:26" ht="18.75" customHeight="1">
      <c r="A687" s="845"/>
      <c r="B687" s="845"/>
      <c r="C687" s="845"/>
      <c r="D687" s="845"/>
      <c r="E687" s="845"/>
      <c r="F687" s="845"/>
      <c r="G687" s="846"/>
      <c r="H687" s="845"/>
      <c r="I687" s="845"/>
      <c r="J687" s="845"/>
      <c r="K687" s="887"/>
      <c r="L687" s="887"/>
      <c r="M687" s="887"/>
      <c r="N687" s="887"/>
      <c r="O687" s="888"/>
      <c r="P687" s="889"/>
      <c r="Q687" s="845"/>
      <c r="R687" s="845"/>
      <c r="S687" s="845"/>
      <c r="T687" s="845"/>
      <c r="U687" s="845"/>
      <c r="V687" s="845"/>
      <c r="W687" s="845"/>
      <c r="X687" s="845"/>
      <c r="Y687" s="845"/>
      <c r="Z687" s="845"/>
    </row>
    <row r="688" spans="1:26" ht="18.75" customHeight="1">
      <c r="A688" s="845"/>
      <c r="B688" s="845"/>
      <c r="C688" s="845"/>
      <c r="D688" s="845"/>
      <c r="E688" s="845"/>
      <c r="F688" s="845"/>
      <c r="G688" s="846"/>
      <c r="H688" s="845"/>
      <c r="I688" s="845"/>
      <c r="J688" s="845"/>
      <c r="K688" s="887"/>
      <c r="L688" s="887"/>
      <c r="M688" s="887"/>
      <c r="N688" s="887"/>
      <c r="O688" s="888"/>
      <c r="P688" s="889"/>
      <c r="Q688" s="845"/>
      <c r="R688" s="845"/>
      <c r="S688" s="845"/>
      <c r="T688" s="845"/>
      <c r="U688" s="845"/>
      <c r="V688" s="845"/>
      <c r="W688" s="845"/>
      <c r="X688" s="845"/>
      <c r="Y688" s="845"/>
      <c r="Z688" s="845"/>
    </row>
    <row r="689" spans="1:26" ht="18.75" customHeight="1">
      <c r="A689" s="845"/>
      <c r="B689" s="845"/>
      <c r="C689" s="845"/>
      <c r="D689" s="845"/>
      <c r="E689" s="845"/>
      <c r="F689" s="845"/>
      <c r="G689" s="846"/>
      <c r="H689" s="845"/>
      <c r="I689" s="845"/>
      <c r="J689" s="845"/>
      <c r="K689" s="887"/>
      <c r="L689" s="887"/>
      <c r="M689" s="887"/>
      <c r="N689" s="887"/>
      <c r="O689" s="888"/>
      <c r="P689" s="889"/>
      <c r="Q689" s="845"/>
      <c r="R689" s="845"/>
      <c r="S689" s="845"/>
      <c r="T689" s="845"/>
      <c r="U689" s="845"/>
      <c r="V689" s="845"/>
      <c r="W689" s="845"/>
      <c r="X689" s="845"/>
      <c r="Y689" s="845"/>
      <c r="Z689" s="845"/>
    </row>
    <row r="690" spans="1:26" ht="18.75" customHeight="1">
      <c r="A690" s="845"/>
      <c r="B690" s="845"/>
      <c r="C690" s="845"/>
      <c r="D690" s="845"/>
      <c r="E690" s="845"/>
      <c r="F690" s="845"/>
      <c r="G690" s="846"/>
      <c r="H690" s="845"/>
      <c r="I690" s="845"/>
      <c r="J690" s="845"/>
      <c r="K690" s="887"/>
      <c r="L690" s="887"/>
      <c r="M690" s="887"/>
      <c r="N690" s="887"/>
      <c r="O690" s="888"/>
      <c r="P690" s="889"/>
      <c r="Q690" s="845"/>
      <c r="R690" s="845"/>
      <c r="S690" s="845"/>
      <c r="T690" s="845"/>
      <c r="U690" s="845"/>
      <c r="V690" s="845"/>
      <c r="W690" s="845"/>
      <c r="X690" s="845"/>
      <c r="Y690" s="845"/>
      <c r="Z690" s="845"/>
    </row>
    <row r="691" spans="1:26" ht="18.75" customHeight="1">
      <c r="A691" s="845"/>
      <c r="B691" s="845"/>
      <c r="C691" s="845"/>
      <c r="D691" s="845"/>
      <c r="E691" s="845"/>
      <c r="F691" s="845"/>
      <c r="G691" s="846"/>
      <c r="H691" s="845"/>
      <c r="I691" s="845"/>
      <c r="J691" s="845"/>
      <c r="K691" s="887"/>
      <c r="L691" s="887"/>
      <c r="M691" s="887"/>
      <c r="N691" s="887"/>
      <c r="O691" s="888"/>
      <c r="P691" s="889"/>
      <c r="Q691" s="845"/>
      <c r="R691" s="845"/>
      <c r="S691" s="845"/>
      <c r="T691" s="845"/>
      <c r="U691" s="845"/>
      <c r="V691" s="845"/>
      <c r="W691" s="845"/>
      <c r="X691" s="845"/>
      <c r="Y691" s="845"/>
      <c r="Z691" s="845"/>
    </row>
    <row r="692" spans="1:26" ht="18.75" customHeight="1">
      <c r="A692" s="845"/>
      <c r="B692" s="845"/>
      <c r="C692" s="845"/>
      <c r="D692" s="845"/>
      <c r="E692" s="845"/>
      <c r="F692" s="845"/>
      <c r="G692" s="846"/>
      <c r="H692" s="845"/>
      <c r="I692" s="845"/>
      <c r="J692" s="845"/>
      <c r="K692" s="887"/>
      <c r="L692" s="887"/>
      <c r="M692" s="887"/>
      <c r="N692" s="887"/>
      <c r="O692" s="888"/>
      <c r="P692" s="889"/>
      <c r="Q692" s="845"/>
      <c r="R692" s="845"/>
      <c r="S692" s="845"/>
      <c r="T692" s="845"/>
      <c r="U692" s="845"/>
      <c r="V692" s="845"/>
      <c r="W692" s="845"/>
      <c r="X692" s="845"/>
      <c r="Y692" s="845"/>
      <c r="Z692" s="845"/>
    </row>
    <row r="693" spans="1:26" ht="18.75" customHeight="1">
      <c r="A693" s="845"/>
      <c r="B693" s="845"/>
      <c r="C693" s="845"/>
      <c r="D693" s="845"/>
      <c r="E693" s="845"/>
      <c r="F693" s="845"/>
      <c r="G693" s="846"/>
      <c r="H693" s="845"/>
      <c r="I693" s="845"/>
      <c r="J693" s="845"/>
      <c r="K693" s="887"/>
      <c r="L693" s="887"/>
      <c r="M693" s="887"/>
      <c r="N693" s="887"/>
      <c r="O693" s="888"/>
      <c r="P693" s="889"/>
      <c r="Q693" s="845"/>
      <c r="R693" s="845"/>
      <c r="S693" s="845"/>
      <c r="T693" s="845"/>
      <c r="U693" s="845"/>
      <c r="V693" s="845"/>
      <c r="W693" s="845"/>
      <c r="X693" s="845"/>
      <c r="Y693" s="845"/>
      <c r="Z693" s="845"/>
    </row>
    <row r="694" spans="1:26" ht="18.75" customHeight="1">
      <c r="A694" s="845"/>
      <c r="B694" s="845"/>
      <c r="C694" s="845"/>
      <c r="D694" s="845"/>
      <c r="E694" s="845"/>
      <c r="F694" s="845"/>
      <c r="G694" s="846"/>
      <c r="H694" s="845"/>
      <c r="I694" s="845"/>
      <c r="J694" s="845"/>
      <c r="K694" s="887"/>
      <c r="L694" s="887"/>
      <c r="M694" s="887"/>
      <c r="N694" s="887"/>
      <c r="O694" s="888"/>
      <c r="P694" s="889"/>
      <c r="Q694" s="845"/>
      <c r="R694" s="845"/>
      <c r="S694" s="845"/>
      <c r="T694" s="845"/>
      <c r="U694" s="845"/>
      <c r="V694" s="845"/>
      <c r="W694" s="845"/>
      <c r="X694" s="845"/>
      <c r="Y694" s="845"/>
      <c r="Z694" s="845"/>
    </row>
    <row r="695" spans="1:26" ht="18.75" customHeight="1">
      <c r="A695" s="845"/>
      <c r="B695" s="845"/>
      <c r="C695" s="845"/>
      <c r="D695" s="845"/>
      <c r="E695" s="845"/>
      <c r="F695" s="845"/>
      <c r="G695" s="846"/>
      <c r="H695" s="845"/>
      <c r="I695" s="845"/>
      <c r="J695" s="845"/>
      <c r="K695" s="887"/>
      <c r="L695" s="887"/>
      <c r="M695" s="887"/>
      <c r="N695" s="887"/>
      <c r="O695" s="888"/>
      <c r="P695" s="889"/>
      <c r="Q695" s="845"/>
      <c r="R695" s="845"/>
      <c r="S695" s="845"/>
      <c r="T695" s="845"/>
      <c r="U695" s="845"/>
      <c r="V695" s="845"/>
      <c r="W695" s="845"/>
      <c r="X695" s="845"/>
      <c r="Y695" s="845"/>
      <c r="Z695" s="845"/>
    </row>
    <row r="696" spans="1:26" ht="18.75" customHeight="1">
      <c r="A696" s="845"/>
      <c r="B696" s="845"/>
      <c r="C696" s="845"/>
      <c r="D696" s="845"/>
      <c r="E696" s="845"/>
      <c r="F696" s="845"/>
      <c r="G696" s="846"/>
      <c r="H696" s="845"/>
      <c r="I696" s="845"/>
      <c r="J696" s="845"/>
      <c r="K696" s="887"/>
      <c r="L696" s="887"/>
      <c r="M696" s="887"/>
      <c r="N696" s="887"/>
      <c r="O696" s="888"/>
      <c r="P696" s="889"/>
      <c r="Q696" s="845"/>
      <c r="R696" s="845"/>
      <c r="S696" s="845"/>
      <c r="T696" s="845"/>
      <c r="U696" s="845"/>
      <c r="V696" s="845"/>
      <c r="W696" s="845"/>
      <c r="X696" s="845"/>
      <c r="Y696" s="845"/>
      <c r="Z696" s="845"/>
    </row>
    <row r="697" spans="1:26" ht="18.75" customHeight="1">
      <c r="A697" s="845"/>
      <c r="B697" s="845"/>
      <c r="C697" s="845"/>
      <c r="D697" s="845"/>
      <c r="E697" s="845"/>
      <c r="F697" s="845"/>
      <c r="G697" s="846"/>
      <c r="H697" s="845"/>
      <c r="I697" s="845"/>
      <c r="J697" s="845"/>
      <c r="K697" s="887"/>
      <c r="L697" s="887"/>
      <c r="M697" s="887"/>
      <c r="N697" s="887"/>
      <c r="O697" s="888"/>
      <c r="P697" s="889"/>
      <c r="Q697" s="845"/>
      <c r="R697" s="845"/>
      <c r="S697" s="845"/>
      <c r="T697" s="845"/>
      <c r="U697" s="845"/>
      <c r="V697" s="845"/>
      <c r="W697" s="845"/>
      <c r="X697" s="845"/>
      <c r="Y697" s="845"/>
      <c r="Z697" s="845"/>
    </row>
    <row r="698" spans="1:26" ht="18.75" customHeight="1">
      <c r="A698" s="845"/>
      <c r="B698" s="845"/>
      <c r="C698" s="845"/>
      <c r="D698" s="845"/>
      <c r="E698" s="845"/>
      <c r="F698" s="845"/>
      <c r="G698" s="846"/>
      <c r="H698" s="845"/>
      <c r="I698" s="845"/>
      <c r="J698" s="845"/>
      <c r="K698" s="887"/>
      <c r="L698" s="887"/>
      <c r="M698" s="887"/>
      <c r="N698" s="887"/>
      <c r="O698" s="888"/>
      <c r="P698" s="889"/>
      <c r="Q698" s="845"/>
      <c r="R698" s="845"/>
      <c r="S698" s="845"/>
      <c r="T698" s="845"/>
      <c r="U698" s="845"/>
      <c r="V698" s="845"/>
      <c r="W698" s="845"/>
      <c r="X698" s="845"/>
      <c r="Y698" s="845"/>
      <c r="Z698" s="845"/>
    </row>
    <row r="699" spans="1:26" ht="18.75" customHeight="1">
      <c r="A699" s="845"/>
      <c r="B699" s="845"/>
      <c r="C699" s="845"/>
      <c r="D699" s="845"/>
      <c r="E699" s="845"/>
      <c r="F699" s="845"/>
      <c r="G699" s="846"/>
      <c r="H699" s="845"/>
      <c r="I699" s="845"/>
      <c r="J699" s="845"/>
      <c r="K699" s="887"/>
      <c r="L699" s="887"/>
      <c r="M699" s="887"/>
      <c r="N699" s="887"/>
      <c r="O699" s="888"/>
      <c r="P699" s="889"/>
      <c r="Q699" s="845"/>
      <c r="R699" s="845"/>
      <c r="S699" s="845"/>
      <c r="T699" s="845"/>
      <c r="U699" s="845"/>
      <c r="V699" s="845"/>
      <c r="W699" s="845"/>
      <c r="X699" s="845"/>
      <c r="Y699" s="845"/>
      <c r="Z699" s="845"/>
    </row>
    <row r="700" spans="1:26" ht="18.75" customHeight="1">
      <c r="A700" s="845"/>
      <c r="B700" s="845"/>
      <c r="C700" s="845"/>
      <c r="D700" s="845"/>
      <c r="E700" s="845"/>
      <c r="F700" s="845"/>
      <c r="G700" s="846"/>
      <c r="H700" s="845"/>
      <c r="I700" s="845"/>
      <c r="J700" s="845"/>
      <c r="K700" s="887"/>
      <c r="L700" s="887"/>
      <c r="M700" s="887"/>
      <c r="N700" s="887"/>
      <c r="O700" s="888"/>
      <c r="P700" s="889"/>
      <c r="Q700" s="845"/>
      <c r="R700" s="845"/>
      <c r="S700" s="845"/>
      <c r="T700" s="845"/>
      <c r="U700" s="845"/>
      <c r="V700" s="845"/>
      <c r="W700" s="845"/>
      <c r="X700" s="845"/>
      <c r="Y700" s="845"/>
      <c r="Z700" s="845"/>
    </row>
    <row r="701" spans="1:26" ht="18.75" customHeight="1">
      <c r="A701" s="845"/>
      <c r="B701" s="845"/>
      <c r="C701" s="845"/>
      <c r="D701" s="845"/>
      <c r="E701" s="845"/>
      <c r="F701" s="845"/>
      <c r="G701" s="846"/>
      <c r="H701" s="845"/>
      <c r="I701" s="845"/>
      <c r="J701" s="845"/>
      <c r="K701" s="887"/>
      <c r="L701" s="887"/>
      <c r="M701" s="887"/>
      <c r="N701" s="887"/>
      <c r="O701" s="888"/>
      <c r="P701" s="889"/>
      <c r="Q701" s="845"/>
      <c r="R701" s="845"/>
      <c r="S701" s="845"/>
      <c r="T701" s="845"/>
      <c r="U701" s="845"/>
      <c r="V701" s="845"/>
      <c r="W701" s="845"/>
      <c r="X701" s="845"/>
      <c r="Y701" s="845"/>
      <c r="Z701" s="845"/>
    </row>
    <row r="702" spans="1:26" ht="18.75" customHeight="1">
      <c r="A702" s="845"/>
      <c r="B702" s="845"/>
      <c r="C702" s="845"/>
      <c r="D702" s="845"/>
      <c r="E702" s="845"/>
      <c r="F702" s="845"/>
      <c r="G702" s="846"/>
      <c r="H702" s="845"/>
      <c r="I702" s="845"/>
      <c r="J702" s="845"/>
      <c r="K702" s="887"/>
      <c r="L702" s="887"/>
      <c r="M702" s="887"/>
      <c r="N702" s="887"/>
      <c r="O702" s="888"/>
      <c r="P702" s="889"/>
      <c r="Q702" s="845"/>
      <c r="R702" s="845"/>
      <c r="S702" s="845"/>
      <c r="T702" s="845"/>
      <c r="U702" s="845"/>
      <c r="V702" s="845"/>
      <c r="W702" s="845"/>
      <c r="X702" s="845"/>
      <c r="Y702" s="845"/>
      <c r="Z702" s="845"/>
    </row>
    <row r="703" spans="1:26" ht="18.75" customHeight="1">
      <c r="A703" s="845"/>
      <c r="B703" s="845"/>
      <c r="C703" s="845"/>
      <c r="D703" s="845"/>
      <c r="E703" s="845"/>
      <c r="F703" s="845"/>
      <c r="G703" s="846"/>
      <c r="H703" s="845"/>
      <c r="I703" s="845"/>
      <c r="J703" s="845"/>
      <c r="K703" s="887"/>
      <c r="L703" s="887"/>
      <c r="M703" s="887"/>
      <c r="N703" s="887"/>
      <c r="O703" s="888"/>
      <c r="P703" s="889"/>
      <c r="Q703" s="845"/>
      <c r="R703" s="845"/>
      <c r="S703" s="845"/>
      <c r="T703" s="845"/>
      <c r="U703" s="845"/>
      <c r="V703" s="845"/>
      <c r="W703" s="845"/>
      <c r="X703" s="845"/>
      <c r="Y703" s="845"/>
      <c r="Z703" s="845"/>
    </row>
    <row r="704" spans="1:26" ht="18.75" customHeight="1">
      <c r="A704" s="845"/>
      <c r="B704" s="845"/>
      <c r="C704" s="845"/>
      <c r="D704" s="845"/>
      <c r="E704" s="845"/>
      <c r="F704" s="845"/>
      <c r="G704" s="846"/>
      <c r="H704" s="845"/>
      <c r="I704" s="845"/>
      <c r="J704" s="845"/>
      <c r="K704" s="887"/>
      <c r="L704" s="887"/>
      <c r="M704" s="887"/>
      <c r="N704" s="887"/>
      <c r="O704" s="888"/>
      <c r="P704" s="889"/>
      <c r="Q704" s="845"/>
      <c r="R704" s="845"/>
      <c r="S704" s="845"/>
      <c r="T704" s="845"/>
      <c r="U704" s="845"/>
      <c r="V704" s="845"/>
      <c r="W704" s="845"/>
      <c r="X704" s="845"/>
      <c r="Y704" s="845"/>
      <c r="Z704" s="845"/>
    </row>
    <row r="705" spans="1:26" ht="18.75" customHeight="1">
      <c r="A705" s="845"/>
      <c r="B705" s="845"/>
      <c r="C705" s="845"/>
      <c r="D705" s="845"/>
      <c r="E705" s="845"/>
      <c r="F705" s="845"/>
      <c r="G705" s="846"/>
      <c r="H705" s="845"/>
      <c r="I705" s="845"/>
      <c r="J705" s="845"/>
      <c r="K705" s="887"/>
      <c r="L705" s="887"/>
      <c r="M705" s="887"/>
      <c r="N705" s="887"/>
      <c r="O705" s="888"/>
      <c r="P705" s="889"/>
      <c r="Q705" s="845"/>
      <c r="R705" s="845"/>
      <c r="S705" s="845"/>
      <c r="T705" s="845"/>
      <c r="U705" s="845"/>
      <c r="V705" s="845"/>
      <c r="W705" s="845"/>
      <c r="X705" s="845"/>
      <c r="Y705" s="845"/>
      <c r="Z705" s="845"/>
    </row>
    <row r="706" spans="1:26" ht="18.75" customHeight="1">
      <c r="A706" s="845"/>
      <c r="B706" s="845"/>
      <c r="C706" s="845"/>
      <c r="D706" s="845"/>
      <c r="E706" s="845"/>
      <c r="F706" s="845"/>
      <c r="G706" s="846"/>
      <c r="H706" s="845"/>
      <c r="I706" s="845"/>
      <c r="J706" s="845"/>
      <c r="K706" s="887"/>
      <c r="L706" s="887"/>
      <c r="M706" s="887"/>
      <c r="N706" s="887"/>
      <c r="O706" s="888"/>
      <c r="P706" s="889"/>
      <c r="Q706" s="845"/>
      <c r="R706" s="845"/>
      <c r="S706" s="845"/>
      <c r="T706" s="845"/>
      <c r="U706" s="845"/>
      <c r="V706" s="845"/>
      <c r="W706" s="845"/>
      <c r="X706" s="845"/>
      <c r="Y706" s="845"/>
      <c r="Z706" s="845"/>
    </row>
    <row r="707" spans="1:26" ht="18.75" customHeight="1">
      <c r="A707" s="845"/>
      <c r="B707" s="845"/>
      <c r="C707" s="845"/>
      <c r="D707" s="845"/>
      <c r="E707" s="845"/>
      <c r="F707" s="845"/>
      <c r="G707" s="846"/>
      <c r="H707" s="845"/>
      <c r="I707" s="845"/>
      <c r="J707" s="845"/>
      <c r="K707" s="887"/>
      <c r="L707" s="887"/>
      <c r="M707" s="887"/>
      <c r="N707" s="887"/>
      <c r="O707" s="888"/>
      <c r="P707" s="889"/>
      <c r="Q707" s="845"/>
      <c r="R707" s="845"/>
      <c r="S707" s="845"/>
      <c r="T707" s="845"/>
      <c r="U707" s="845"/>
      <c r="V707" s="845"/>
      <c r="W707" s="845"/>
      <c r="X707" s="845"/>
      <c r="Y707" s="845"/>
      <c r="Z707" s="845"/>
    </row>
    <row r="708" spans="1:26" ht="18.75" customHeight="1">
      <c r="A708" s="845"/>
      <c r="B708" s="845"/>
      <c r="C708" s="845"/>
      <c r="D708" s="845"/>
      <c r="E708" s="845"/>
      <c r="F708" s="845"/>
      <c r="G708" s="846"/>
      <c r="H708" s="845"/>
      <c r="I708" s="845"/>
      <c r="J708" s="845"/>
      <c r="K708" s="887"/>
      <c r="L708" s="887"/>
      <c r="M708" s="887"/>
      <c r="N708" s="887"/>
      <c r="O708" s="888"/>
      <c r="P708" s="889"/>
      <c r="Q708" s="845"/>
      <c r="R708" s="845"/>
      <c r="S708" s="845"/>
      <c r="T708" s="845"/>
      <c r="U708" s="845"/>
      <c r="V708" s="845"/>
      <c r="W708" s="845"/>
      <c r="X708" s="845"/>
      <c r="Y708" s="845"/>
      <c r="Z708" s="845"/>
    </row>
    <row r="709" spans="1:26" ht="18.75" customHeight="1">
      <c r="A709" s="845"/>
      <c r="B709" s="845"/>
      <c r="C709" s="845"/>
      <c r="D709" s="845"/>
      <c r="E709" s="845"/>
      <c r="F709" s="845"/>
      <c r="G709" s="846"/>
      <c r="H709" s="845"/>
      <c r="I709" s="845"/>
      <c r="J709" s="845"/>
      <c r="K709" s="887"/>
      <c r="L709" s="887"/>
      <c r="M709" s="887"/>
      <c r="N709" s="887"/>
      <c r="O709" s="888"/>
      <c r="P709" s="889"/>
      <c r="Q709" s="845"/>
      <c r="R709" s="845"/>
      <c r="S709" s="845"/>
      <c r="T709" s="845"/>
      <c r="U709" s="845"/>
      <c r="V709" s="845"/>
      <c r="W709" s="845"/>
      <c r="X709" s="845"/>
      <c r="Y709" s="845"/>
      <c r="Z709" s="845"/>
    </row>
    <row r="710" spans="1:26" ht="18.75" customHeight="1">
      <c r="A710" s="845"/>
      <c r="B710" s="845"/>
      <c r="C710" s="845"/>
      <c r="D710" s="845"/>
      <c r="E710" s="845"/>
      <c r="F710" s="845"/>
      <c r="G710" s="846"/>
      <c r="H710" s="845"/>
      <c r="I710" s="845"/>
      <c r="J710" s="845"/>
      <c r="K710" s="887"/>
      <c r="L710" s="887"/>
      <c r="M710" s="887"/>
      <c r="N710" s="887"/>
      <c r="O710" s="888"/>
      <c r="P710" s="889"/>
      <c r="Q710" s="845"/>
      <c r="R710" s="845"/>
      <c r="S710" s="845"/>
      <c r="T710" s="845"/>
      <c r="U710" s="845"/>
      <c r="V710" s="845"/>
      <c r="W710" s="845"/>
      <c r="X710" s="845"/>
      <c r="Y710" s="845"/>
      <c r="Z710" s="845"/>
    </row>
    <row r="711" spans="1:26" ht="18.75" customHeight="1">
      <c r="A711" s="845"/>
      <c r="B711" s="845"/>
      <c r="C711" s="845"/>
      <c r="D711" s="845"/>
      <c r="E711" s="845"/>
      <c r="F711" s="845"/>
      <c r="G711" s="846"/>
      <c r="H711" s="845"/>
      <c r="I711" s="845"/>
      <c r="J711" s="845"/>
      <c r="K711" s="887"/>
      <c r="L711" s="887"/>
      <c r="M711" s="887"/>
      <c r="N711" s="887"/>
      <c r="O711" s="888"/>
      <c r="P711" s="889"/>
      <c r="Q711" s="845"/>
      <c r="R711" s="845"/>
      <c r="S711" s="845"/>
      <c r="T711" s="845"/>
      <c r="U711" s="845"/>
      <c r="V711" s="845"/>
      <c r="W711" s="845"/>
      <c r="X711" s="845"/>
      <c r="Y711" s="845"/>
      <c r="Z711" s="845"/>
    </row>
    <row r="712" spans="1:26" ht="18.75" customHeight="1">
      <c r="A712" s="845"/>
      <c r="B712" s="845"/>
      <c r="C712" s="845"/>
      <c r="D712" s="845"/>
      <c r="E712" s="845"/>
      <c r="F712" s="845"/>
      <c r="G712" s="846"/>
      <c r="H712" s="845"/>
      <c r="I712" s="845"/>
      <c r="J712" s="845"/>
      <c r="K712" s="887"/>
      <c r="L712" s="887"/>
      <c r="M712" s="887"/>
      <c r="N712" s="887"/>
      <c r="O712" s="888"/>
      <c r="P712" s="889"/>
      <c r="Q712" s="845"/>
      <c r="R712" s="845"/>
      <c r="S712" s="845"/>
      <c r="T712" s="845"/>
      <c r="U712" s="845"/>
      <c r="V712" s="845"/>
      <c r="W712" s="845"/>
      <c r="X712" s="845"/>
      <c r="Y712" s="845"/>
      <c r="Z712" s="845"/>
    </row>
    <row r="713" spans="1:26" ht="18.75" customHeight="1">
      <c r="A713" s="845"/>
      <c r="B713" s="845"/>
      <c r="C713" s="845"/>
      <c r="D713" s="845"/>
      <c r="E713" s="845"/>
      <c r="F713" s="845"/>
      <c r="G713" s="846"/>
      <c r="H713" s="845"/>
      <c r="I713" s="845"/>
      <c r="J713" s="845"/>
      <c r="K713" s="887"/>
      <c r="L713" s="887"/>
      <c r="M713" s="887"/>
      <c r="N713" s="887"/>
      <c r="O713" s="888"/>
      <c r="P713" s="889"/>
      <c r="Q713" s="845"/>
      <c r="R713" s="845"/>
      <c r="S713" s="845"/>
      <c r="T713" s="845"/>
      <c r="U713" s="845"/>
      <c r="V713" s="845"/>
      <c r="W713" s="845"/>
      <c r="X713" s="845"/>
      <c r="Y713" s="845"/>
      <c r="Z713" s="845"/>
    </row>
    <row r="714" spans="1:26" ht="18.75" customHeight="1">
      <c r="A714" s="845"/>
      <c r="B714" s="845"/>
      <c r="C714" s="845"/>
      <c r="D714" s="845"/>
      <c r="E714" s="845"/>
      <c r="F714" s="845"/>
      <c r="G714" s="846"/>
      <c r="H714" s="845"/>
      <c r="I714" s="845"/>
      <c r="J714" s="845"/>
      <c r="K714" s="887"/>
      <c r="L714" s="887"/>
      <c r="M714" s="887"/>
      <c r="N714" s="887"/>
      <c r="O714" s="888"/>
      <c r="P714" s="889"/>
      <c r="Q714" s="845"/>
      <c r="R714" s="845"/>
      <c r="S714" s="845"/>
      <c r="T714" s="845"/>
      <c r="U714" s="845"/>
      <c r="V714" s="845"/>
      <c r="W714" s="845"/>
      <c r="X714" s="845"/>
      <c r="Y714" s="845"/>
      <c r="Z714" s="845"/>
    </row>
    <row r="715" spans="1:26" ht="18.75" customHeight="1">
      <c r="A715" s="845"/>
      <c r="B715" s="845"/>
      <c r="C715" s="845"/>
      <c r="D715" s="845"/>
      <c r="E715" s="845"/>
      <c r="F715" s="845"/>
      <c r="G715" s="846"/>
      <c r="H715" s="845"/>
      <c r="I715" s="845"/>
      <c r="J715" s="845"/>
      <c r="K715" s="887"/>
      <c r="L715" s="887"/>
      <c r="M715" s="887"/>
      <c r="N715" s="887"/>
      <c r="O715" s="888"/>
      <c r="P715" s="889"/>
      <c r="Q715" s="845"/>
      <c r="R715" s="845"/>
      <c r="S715" s="845"/>
      <c r="T715" s="845"/>
      <c r="U715" s="845"/>
      <c r="V715" s="845"/>
      <c r="W715" s="845"/>
      <c r="X715" s="845"/>
      <c r="Y715" s="845"/>
      <c r="Z715" s="845"/>
    </row>
    <row r="716" spans="1:26" ht="18.75" customHeight="1">
      <c r="A716" s="845"/>
      <c r="B716" s="845"/>
      <c r="C716" s="845"/>
      <c r="D716" s="845"/>
      <c r="E716" s="845"/>
      <c r="F716" s="845"/>
      <c r="G716" s="846"/>
      <c r="H716" s="845"/>
      <c r="I716" s="845"/>
      <c r="J716" s="845"/>
      <c r="K716" s="887"/>
      <c r="L716" s="887"/>
      <c r="M716" s="887"/>
      <c r="N716" s="887"/>
      <c r="O716" s="888"/>
      <c r="P716" s="889"/>
      <c r="Q716" s="845"/>
      <c r="R716" s="845"/>
      <c r="S716" s="845"/>
      <c r="T716" s="845"/>
      <c r="U716" s="845"/>
      <c r="V716" s="845"/>
      <c r="W716" s="845"/>
      <c r="X716" s="845"/>
      <c r="Y716" s="845"/>
      <c r="Z716" s="845"/>
    </row>
    <row r="717" spans="1:26" ht="18.75" customHeight="1">
      <c r="A717" s="845"/>
      <c r="B717" s="845"/>
      <c r="C717" s="845"/>
      <c r="D717" s="845"/>
      <c r="E717" s="845"/>
      <c r="F717" s="845"/>
      <c r="G717" s="846"/>
      <c r="H717" s="845"/>
      <c r="I717" s="845"/>
      <c r="J717" s="845"/>
      <c r="K717" s="887"/>
      <c r="L717" s="887"/>
      <c r="M717" s="887"/>
      <c r="N717" s="887"/>
      <c r="O717" s="888"/>
      <c r="P717" s="889"/>
      <c r="Q717" s="845"/>
      <c r="R717" s="845"/>
      <c r="S717" s="845"/>
      <c r="T717" s="845"/>
      <c r="U717" s="845"/>
      <c r="V717" s="845"/>
      <c r="W717" s="845"/>
      <c r="X717" s="845"/>
      <c r="Y717" s="845"/>
      <c r="Z717" s="845"/>
    </row>
    <row r="718" spans="1:26" ht="18.75" customHeight="1">
      <c r="A718" s="845"/>
      <c r="B718" s="845"/>
      <c r="C718" s="845"/>
      <c r="D718" s="845"/>
      <c r="E718" s="845"/>
      <c r="F718" s="845"/>
      <c r="G718" s="846"/>
      <c r="H718" s="845"/>
      <c r="I718" s="845"/>
      <c r="J718" s="845"/>
      <c r="K718" s="887"/>
      <c r="L718" s="887"/>
      <c r="M718" s="887"/>
      <c r="N718" s="887"/>
      <c r="O718" s="888"/>
      <c r="P718" s="889"/>
      <c r="Q718" s="845"/>
      <c r="R718" s="845"/>
      <c r="S718" s="845"/>
      <c r="T718" s="845"/>
      <c r="U718" s="845"/>
      <c r="V718" s="845"/>
      <c r="W718" s="845"/>
      <c r="X718" s="845"/>
      <c r="Y718" s="845"/>
      <c r="Z718" s="845"/>
    </row>
    <row r="719" spans="1:26" ht="18.75" customHeight="1">
      <c r="A719" s="845"/>
      <c r="B719" s="845"/>
      <c r="C719" s="845"/>
      <c r="D719" s="845"/>
      <c r="E719" s="845"/>
      <c r="F719" s="845"/>
      <c r="G719" s="846"/>
      <c r="H719" s="845"/>
      <c r="I719" s="845"/>
      <c r="J719" s="845"/>
      <c r="K719" s="887"/>
      <c r="L719" s="887"/>
      <c r="M719" s="887"/>
      <c r="N719" s="887"/>
      <c r="O719" s="888"/>
      <c r="P719" s="889"/>
      <c r="Q719" s="845"/>
      <c r="R719" s="845"/>
      <c r="S719" s="845"/>
      <c r="T719" s="845"/>
      <c r="U719" s="845"/>
      <c r="V719" s="845"/>
      <c r="W719" s="845"/>
      <c r="X719" s="845"/>
      <c r="Y719" s="845"/>
      <c r="Z719" s="845"/>
    </row>
    <row r="720" spans="1:26" ht="18.75" customHeight="1">
      <c r="A720" s="845"/>
      <c r="B720" s="845"/>
      <c r="C720" s="845"/>
      <c r="D720" s="845"/>
      <c r="E720" s="845"/>
      <c r="F720" s="845"/>
      <c r="G720" s="846"/>
      <c r="H720" s="845"/>
      <c r="I720" s="845"/>
      <c r="J720" s="845"/>
      <c r="K720" s="887"/>
      <c r="L720" s="887"/>
      <c r="M720" s="887"/>
      <c r="N720" s="887"/>
      <c r="O720" s="888"/>
      <c r="P720" s="889"/>
      <c r="Q720" s="845"/>
      <c r="R720" s="845"/>
      <c r="S720" s="845"/>
      <c r="T720" s="845"/>
      <c r="U720" s="845"/>
      <c r="V720" s="845"/>
      <c r="W720" s="845"/>
      <c r="X720" s="845"/>
      <c r="Y720" s="845"/>
      <c r="Z720" s="845"/>
    </row>
    <row r="721" spans="1:26" ht="18.75" customHeight="1">
      <c r="A721" s="845"/>
      <c r="B721" s="845"/>
      <c r="C721" s="845"/>
      <c r="D721" s="845"/>
      <c r="E721" s="845"/>
      <c r="F721" s="845"/>
      <c r="G721" s="846"/>
      <c r="H721" s="845"/>
      <c r="I721" s="845"/>
      <c r="J721" s="845"/>
      <c r="K721" s="887"/>
      <c r="L721" s="887"/>
      <c r="M721" s="887"/>
      <c r="N721" s="887"/>
      <c r="O721" s="888"/>
      <c r="P721" s="889"/>
      <c r="Q721" s="845"/>
      <c r="R721" s="845"/>
      <c r="S721" s="845"/>
      <c r="T721" s="845"/>
      <c r="U721" s="845"/>
      <c r="V721" s="845"/>
      <c r="W721" s="845"/>
      <c r="X721" s="845"/>
      <c r="Y721" s="845"/>
      <c r="Z721" s="845"/>
    </row>
    <row r="722" spans="1:26" ht="18.75" customHeight="1">
      <c r="A722" s="845"/>
      <c r="B722" s="845"/>
      <c r="C722" s="845"/>
      <c r="D722" s="845"/>
      <c r="E722" s="845"/>
      <c r="F722" s="845"/>
      <c r="G722" s="846"/>
      <c r="H722" s="845"/>
      <c r="I722" s="845"/>
      <c r="J722" s="845"/>
      <c r="K722" s="887"/>
      <c r="L722" s="887"/>
      <c r="M722" s="887"/>
      <c r="N722" s="887"/>
      <c r="O722" s="888"/>
      <c r="P722" s="889"/>
      <c r="Q722" s="845"/>
      <c r="R722" s="845"/>
      <c r="S722" s="845"/>
      <c r="T722" s="845"/>
      <c r="U722" s="845"/>
      <c r="V722" s="845"/>
      <c r="W722" s="845"/>
      <c r="X722" s="845"/>
      <c r="Y722" s="845"/>
      <c r="Z722" s="845"/>
    </row>
    <row r="723" spans="1:26" ht="18.75" customHeight="1">
      <c r="A723" s="845"/>
      <c r="B723" s="845"/>
      <c r="C723" s="845"/>
      <c r="D723" s="845"/>
      <c r="E723" s="845"/>
      <c r="F723" s="845"/>
      <c r="G723" s="846"/>
      <c r="H723" s="845"/>
      <c r="I723" s="845"/>
      <c r="J723" s="845"/>
      <c r="K723" s="887"/>
      <c r="L723" s="887"/>
      <c r="M723" s="887"/>
      <c r="N723" s="887"/>
      <c r="O723" s="888"/>
      <c r="P723" s="889"/>
      <c r="Q723" s="845"/>
      <c r="R723" s="845"/>
      <c r="S723" s="845"/>
      <c r="T723" s="845"/>
      <c r="U723" s="845"/>
      <c r="V723" s="845"/>
      <c r="W723" s="845"/>
      <c r="X723" s="845"/>
      <c r="Y723" s="845"/>
      <c r="Z723" s="845"/>
    </row>
    <row r="724" spans="1:26" ht="18.75" customHeight="1">
      <c r="A724" s="845"/>
      <c r="B724" s="845"/>
      <c r="C724" s="845"/>
      <c r="D724" s="845"/>
      <c r="E724" s="845"/>
      <c r="F724" s="845"/>
      <c r="G724" s="846"/>
      <c r="H724" s="845"/>
      <c r="I724" s="845"/>
      <c r="J724" s="845"/>
      <c r="K724" s="887"/>
      <c r="L724" s="887"/>
      <c r="M724" s="887"/>
      <c r="N724" s="887"/>
      <c r="O724" s="888"/>
      <c r="P724" s="889"/>
      <c r="Q724" s="845"/>
      <c r="R724" s="845"/>
      <c r="S724" s="845"/>
      <c r="T724" s="845"/>
      <c r="U724" s="845"/>
      <c r="V724" s="845"/>
      <c r="W724" s="845"/>
      <c r="X724" s="845"/>
      <c r="Y724" s="845"/>
      <c r="Z724" s="845"/>
    </row>
    <row r="725" spans="1:26" ht="18.75" customHeight="1">
      <c r="A725" s="845"/>
      <c r="B725" s="845"/>
      <c r="C725" s="845"/>
      <c r="D725" s="845"/>
      <c r="E725" s="845"/>
      <c r="F725" s="845"/>
      <c r="G725" s="846"/>
      <c r="H725" s="845"/>
      <c r="I725" s="845"/>
      <c r="J725" s="845"/>
      <c r="K725" s="887"/>
      <c r="L725" s="887"/>
      <c r="M725" s="887"/>
      <c r="N725" s="887"/>
      <c r="O725" s="888"/>
      <c r="P725" s="889"/>
      <c r="Q725" s="845"/>
      <c r="R725" s="845"/>
      <c r="S725" s="845"/>
      <c r="T725" s="845"/>
      <c r="U725" s="845"/>
      <c r="V725" s="845"/>
      <c r="W725" s="845"/>
      <c r="X725" s="845"/>
      <c r="Y725" s="845"/>
      <c r="Z725" s="845"/>
    </row>
    <row r="726" spans="1:26" ht="18.75" customHeight="1">
      <c r="A726" s="845"/>
      <c r="B726" s="845"/>
      <c r="C726" s="845"/>
      <c r="D726" s="845"/>
      <c r="E726" s="845"/>
      <c r="F726" s="845"/>
      <c r="G726" s="846"/>
      <c r="H726" s="845"/>
      <c r="I726" s="845"/>
      <c r="J726" s="845"/>
      <c r="K726" s="887"/>
      <c r="L726" s="887"/>
      <c r="M726" s="887"/>
      <c r="N726" s="887"/>
      <c r="O726" s="888"/>
      <c r="P726" s="889"/>
      <c r="Q726" s="845"/>
      <c r="R726" s="845"/>
      <c r="S726" s="845"/>
      <c r="T726" s="845"/>
      <c r="U726" s="845"/>
      <c r="V726" s="845"/>
      <c r="W726" s="845"/>
      <c r="X726" s="845"/>
      <c r="Y726" s="845"/>
      <c r="Z726" s="845"/>
    </row>
    <row r="727" spans="1:26" ht="18.75" customHeight="1">
      <c r="A727" s="845"/>
      <c r="B727" s="845"/>
      <c r="C727" s="845"/>
      <c r="D727" s="845"/>
      <c r="E727" s="845"/>
      <c r="F727" s="845"/>
      <c r="G727" s="846"/>
      <c r="H727" s="845"/>
      <c r="I727" s="845"/>
      <c r="J727" s="845"/>
      <c r="K727" s="887"/>
      <c r="L727" s="887"/>
      <c r="M727" s="887"/>
      <c r="N727" s="887"/>
      <c r="O727" s="888"/>
      <c r="P727" s="889"/>
      <c r="Q727" s="845"/>
      <c r="R727" s="845"/>
      <c r="S727" s="845"/>
      <c r="T727" s="845"/>
      <c r="U727" s="845"/>
      <c r="V727" s="845"/>
      <c r="W727" s="845"/>
      <c r="X727" s="845"/>
      <c r="Y727" s="845"/>
      <c r="Z727" s="845"/>
    </row>
    <row r="728" spans="1:26" ht="18.75" customHeight="1">
      <c r="A728" s="845"/>
      <c r="B728" s="845"/>
      <c r="C728" s="845"/>
      <c r="D728" s="845"/>
      <c r="E728" s="845"/>
      <c r="F728" s="845"/>
      <c r="G728" s="846"/>
      <c r="H728" s="845"/>
      <c r="I728" s="845"/>
      <c r="J728" s="845"/>
      <c r="K728" s="887"/>
      <c r="L728" s="887"/>
      <c r="M728" s="887"/>
      <c r="N728" s="887"/>
      <c r="O728" s="888"/>
      <c r="P728" s="889"/>
      <c r="Q728" s="845"/>
      <c r="R728" s="845"/>
      <c r="S728" s="845"/>
      <c r="T728" s="845"/>
      <c r="U728" s="845"/>
      <c r="V728" s="845"/>
      <c r="W728" s="845"/>
      <c r="X728" s="845"/>
      <c r="Y728" s="845"/>
      <c r="Z728" s="845"/>
    </row>
    <row r="729" spans="1:26" ht="18.75" customHeight="1">
      <c r="A729" s="845"/>
      <c r="B729" s="845"/>
      <c r="C729" s="845"/>
      <c r="D729" s="845"/>
      <c r="E729" s="845"/>
      <c r="F729" s="845"/>
      <c r="G729" s="846"/>
      <c r="H729" s="845"/>
      <c r="I729" s="845"/>
      <c r="J729" s="845"/>
      <c r="K729" s="887"/>
      <c r="L729" s="887"/>
      <c r="M729" s="887"/>
      <c r="N729" s="887"/>
      <c r="O729" s="888"/>
      <c r="P729" s="889"/>
      <c r="Q729" s="845"/>
      <c r="R729" s="845"/>
      <c r="S729" s="845"/>
      <c r="T729" s="845"/>
      <c r="U729" s="845"/>
      <c r="V729" s="845"/>
      <c r="W729" s="845"/>
      <c r="X729" s="845"/>
      <c r="Y729" s="845"/>
      <c r="Z729" s="845"/>
    </row>
    <row r="730" spans="1:26" ht="18.75" customHeight="1">
      <c r="A730" s="845"/>
      <c r="B730" s="845"/>
      <c r="C730" s="845"/>
      <c r="D730" s="845"/>
      <c r="E730" s="845"/>
      <c r="F730" s="845"/>
      <c r="G730" s="846"/>
      <c r="H730" s="845"/>
      <c r="I730" s="845"/>
      <c r="J730" s="845"/>
      <c r="K730" s="887"/>
      <c r="L730" s="887"/>
      <c r="M730" s="887"/>
      <c r="N730" s="887"/>
      <c r="O730" s="888"/>
      <c r="P730" s="889"/>
      <c r="Q730" s="845"/>
      <c r="R730" s="845"/>
      <c r="S730" s="845"/>
      <c r="T730" s="845"/>
      <c r="U730" s="845"/>
      <c r="V730" s="845"/>
      <c r="W730" s="845"/>
      <c r="X730" s="845"/>
      <c r="Y730" s="845"/>
      <c r="Z730" s="845"/>
    </row>
    <row r="731" spans="1:26" ht="18.75" customHeight="1">
      <c r="A731" s="845"/>
      <c r="B731" s="845"/>
      <c r="C731" s="845"/>
      <c r="D731" s="845"/>
      <c r="E731" s="845"/>
      <c r="F731" s="845"/>
      <c r="G731" s="846"/>
      <c r="H731" s="845"/>
      <c r="I731" s="845"/>
      <c r="J731" s="845"/>
      <c r="K731" s="887"/>
      <c r="L731" s="887"/>
      <c r="M731" s="887"/>
      <c r="N731" s="887"/>
      <c r="O731" s="888"/>
      <c r="P731" s="889"/>
      <c r="Q731" s="845"/>
      <c r="R731" s="845"/>
      <c r="S731" s="845"/>
      <c r="T731" s="845"/>
      <c r="U731" s="845"/>
      <c r="V731" s="845"/>
      <c r="W731" s="845"/>
      <c r="X731" s="845"/>
      <c r="Y731" s="845"/>
      <c r="Z731" s="845"/>
    </row>
    <row r="732" spans="1:26" ht="18.75" customHeight="1">
      <c r="A732" s="845"/>
      <c r="B732" s="845"/>
      <c r="C732" s="845"/>
      <c r="D732" s="845"/>
      <c r="E732" s="845"/>
      <c r="F732" s="845"/>
      <c r="G732" s="846"/>
      <c r="H732" s="845"/>
      <c r="I732" s="845"/>
      <c r="J732" s="845"/>
      <c r="K732" s="887"/>
      <c r="L732" s="887"/>
      <c r="M732" s="887"/>
      <c r="N732" s="887"/>
      <c r="O732" s="888"/>
      <c r="P732" s="889"/>
      <c r="Q732" s="845"/>
      <c r="R732" s="845"/>
      <c r="S732" s="845"/>
      <c r="T732" s="845"/>
      <c r="U732" s="845"/>
      <c r="V732" s="845"/>
      <c r="W732" s="845"/>
      <c r="X732" s="845"/>
      <c r="Y732" s="845"/>
      <c r="Z732" s="845"/>
    </row>
    <row r="733" spans="1:26" ht="18.75" customHeight="1">
      <c r="A733" s="845"/>
      <c r="B733" s="845"/>
      <c r="C733" s="845"/>
      <c r="D733" s="845"/>
      <c r="E733" s="845"/>
      <c r="F733" s="845"/>
      <c r="G733" s="846"/>
      <c r="H733" s="845"/>
      <c r="I733" s="845"/>
      <c r="J733" s="845"/>
      <c r="K733" s="887"/>
      <c r="L733" s="887"/>
      <c r="M733" s="887"/>
      <c r="N733" s="887"/>
      <c r="O733" s="888"/>
      <c r="P733" s="889"/>
      <c r="Q733" s="845"/>
      <c r="R733" s="845"/>
      <c r="S733" s="845"/>
      <c r="T733" s="845"/>
      <c r="U733" s="845"/>
      <c r="V733" s="845"/>
      <c r="W733" s="845"/>
      <c r="X733" s="845"/>
      <c r="Y733" s="845"/>
      <c r="Z733" s="845"/>
    </row>
    <row r="734" spans="1:26" ht="18.75" customHeight="1">
      <c r="A734" s="845"/>
      <c r="B734" s="845"/>
      <c r="C734" s="845"/>
      <c r="D734" s="845"/>
      <c r="E734" s="845"/>
      <c r="F734" s="845"/>
      <c r="G734" s="846"/>
      <c r="H734" s="845"/>
      <c r="I734" s="845"/>
      <c r="J734" s="845"/>
      <c r="K734" s="887"/>
      <c r="L734" s="887"/>
      <c r="M734" s="887"/>
      <c r="N734" s="887"/>
      <c r="O734" s="888"/>
      <c r="P734" s="889"/>
      <c r="Q734" s="845"/>
      <c r="R734" s="845"/>
      <c r="S734" s="845"/>
      <c r="T734" s="845"/>
      <c r="U734" s="845"/>
      <c r="V734" s="845"/>
      <c r="W734" s="845"/>
      <c r="X734" s="845"/>
      <c r="Y734" s="845"/>
      <c r="Z734" s="845"/>
    </row>
    <row r="735" spans="1:26" ht="18.75" customHeight="1">
      <c r="A735" s="845"/>
      <c r="B735" s="845"/>
      <c r="C735" s="845"/>
      <c r="D735" s="845"/>
      <c r="E735" s="845"/>
      <c r="F735" s="845"/>
      <c r="G735" s="846"/>
      <c r="H735" s="845"/>
      <c r="I735" s="845"/>
      <c r="J735" s="845"/>
      <c r="K735" s="887"/>
      <c r="L735" s="887"/>
      <c r="M735" s="887"/>
      <c r="N735" s="887"/>
      <c r="O735" s="888"/>
      <c r="P735" s="889"/>
      <c r="Q735" s="845"/>
      <c r="R735" s="845"/>
      <c r="S735" s="845"/>
      <c r="T735" s="845"/>
      <c r="U735" s="845"/>
      <c r="V735" s="845"/>
      <c r="W735" s="845"/>
      <c r="X735" s="845"/>
      <c r="Y735" s="845"/>
      <c r="Z735" s="845"/>
    </row>
    <row r="736" spans="1:26" ht="18.75" customHeight="1">
      <c r="A736" s="845"/>
      <c r="B736" s="845"/>
      <c r="C736" s="845"/>
      <c r="D736" s="845"/>
      <c r="E736" s="845"/>
      <c r="F736" s="845"/>
      <c r="G736" s="846"/>
      <c r="H736" s="845"/>
      <c r="I736" s="845"/>
      <c r="J736" s="845"/>
      <c r="K736" s="887"/>
      <c r="L736" s="887"/>
      <c r="M736" s="887"/>
      <c r="N736" s="887"/>
      <c r="O736" s="888"/>
      <c r="P736" s="889"/>
      <c r="Q736" s="845"/>
      <c r="R736" s="845"/>
      <c r="S736" s="845"/>
      <c r="T736" s="845"/>
      <c r="U736" s="845"/>
      <c r="V736" s="845"/>
      <c r="W736" s="845"/>
      <c r="X736" s="845"/>
      <c r="Y736" s="845"/>
      <c r="Z736" s="845"/>
    </row>
    <row r="737" spans="1:26" ht="18.75" customHeight="1">
      <c r="A737" s="845"/>
      <c r="B737" s="845"/>
      <c r="C737" s="845"/>
      <c r="D737" s="845"/>
      <c r="E737" s="845"/>
      <c r="F737" s="845"/>
      <c r="G737" s="846"/>
      <c r="H737" s="845"/>
      <c r="I737" s="845"/>
      <c r="J737" s="845"/>
      <c r="K737" s="887"/>
      <c r="L737" s="887"/>
      <c r="M737" s="887"/>
      <c r="N737" s="887"/>
      <c r="O737" s="888"/>
      <c r="P737" s="889"/>
      <c r="Q737" s="845"/>
      <c r="R737" s="845"/>
      <c r="S737" s="845"/>
      <c r="T737" s="845"/>
      <c r="U737" s="845"/>
      <c r="V737" s="845"/>
      <c r="W737" s="845"/>
      <c r="X737" s="845"/>
      <c r="Y737" s="845"/>
      <c r="Z737" s="845"/>
    </row>
    <row r="738" spans="1:26" ht="18.75" customHeight="1">
      <c r="A738" s="845"/>
      <c r="B738" s="845"/>
      <c r="C738" s="845"/>
      <c r="D738" s="845"/>
      <c r="E738" s="845"/>
      <c r="F738" s="845"/>
      <c r="G738" s="846"/>
      <c r="H738" s="845"/>
      <c r="I738" s="845"/>
      <c r="J738" s="845"/>
      <c r="K738" s="887"/>
      <c r="L738" s="887"/>
      <c r="M738" s="887"/>
      <c r="N738" s="887"/>
      <c r="O738" s="888"/>
      <c r="P738" s="889"/>
      <c r="Q738" s="845"/>
      <c r="R738" s="845"/>
      <c r="S738" s="845"/>
      <c r="T738" s="845"/>
      <c r="U738" s="845"/>
      <c r="V738" s="845"/>
      <c r="W738" s="845"/>
      <c r="X738" s="845"/>
      <c r="Y738" s="845"/>
      <c r="Z738" s="845"/>
    </row>
    <row r="739" spans="1:26" ht="18.75" customHeight="1">
      <c r="A739" s="845"/>
      <c r="B739" s="845"/>
      <c r="C739" s="845"/>
      <c r="D739" s="845"/>
      <c r="E739" s="845"/>
      <c r="F739" s="845"/>
      <c r="G739" s="846"/>
      <c r="H739" s="845"/>
      <c r="I739" s="845"/>
      <c r="J739" s="845"/>
      <c r="K739" s="887"/>
      <c r="L739" s="887"/>
      <c r="M739" s="887"/>
      <c r="N739" s="887"/>
      <c r="O739" s="888"/>
      <c r="P739" s="889"/>
      <c r="Q739" s="845"/>
      <c r="R739" s="845"/>
      <c r="S739" s="845"/>
      <c r="T739" s="845"/>
      <c r="U739" s="845"/>
      <c r="V739" s="845"/>
      <c r="W739" s="845"/>
      <c r="X739" s="845"/>
      <c r="Y739" s="845"/>
      <c r="Z739" s="845"/>
    </row>
    <row r="740" spans="1:26" ht="18.75" customHeight="1">
      <c r="A740" s="845"/>
      <c r="B740" s="845"/>
      <c r="C740" s="845"/>
      <c r="D740" s="845"/>
      <c r="E740" s="845"/>
      <c r="F740" s="845"/>
      <c r="G740" s="846"/>
      <c r="H740" s="845"/>
      <c r="I740" s="845"/>
      <c r="J740" s="845"/>
      <c r="K740" s="887"/>
      <c r="L740" s="887"/>
      <c r="M740" s="887"/>
      <c r="N740" s="887"/>
      <c r="O740" s="888"/>
      <c r="P740" s="889"/>
      <c r="Q740" s="845"/>
      <c r="R740" s="845"/>
      <c r="S740" s="845"/>
      <c r="T740" s="845"/>
      <c r="U740" s="845"/>
      <c r="V740" s="845"/>
      <c r="W740" s="845"/>
      <c r="X740" s="845"/>
      <c r="Y740" s="845"/>
      <c r="Z740" s="845"/>
    </row>
    <row r="741" spans="1:26" ht="18.75" customHeight="1">
      <c r="A741" s="845"/>
      <c r="B741" s="845"/>
      <c r="C741" s="845"/>
      <c r="D741" s="845"/>
      <c r="E741" s="845"/>
      <c r="F741" s="845"/>
      <c r="G741" s="846"/>
      <c r="H741" s="845"/>
      <c r="I741" s="845"/>
      <c r="J741" s="845"/>
      <c r="K741" s="887"/>
      <c r="L741" s="887"/>
      <c r="M741" s="887"/>
      <c r="N741" s="887"/>
      <c r="O741" s="888"/>
      <c r="P741" s="889"/>
      <c r="Q741" s="845"/>
      <c r="R741" s="845"/>
      <c r="S741" s="845"/>
      <c r="T741" s="845"/>
      <c r="U741" s="845"/>
      <c r="V741" s="845"/>
      <c r="W741" s="845"/>
      <c r="X741" s="845"/>
      <c r="Y741" s="845"/>
      <c r="Z741" s="845"/>
    </row>
    <row r="742" spans="1:26" ht="18.75" customHeight="1">
      <c r="A742" s="845"/>
      <c r="B742" s="845"/>
      <c r="C742" s="845"/>
      <c r="D742" s="845"/>
      <c r="E742" s="845"/>
      <c r="F742" s="845"/>
      <c r="G742" s="846"/>
      <c r="H742" s="845"/>
      <c r="I742" s="845"/>
      <c r="J742" s="845"/>
      <c r="K742" s="887"/>
      <c r="L742" s="887"/>
      <c r="M742" s="887"/>
      <c r="N742" s="887"/>
      <c r="O742" s="888"/>
      <c r="P742" s="889"/>
      <c r="Q742" s="845"/>
      <c r="R742" s="845"/>
      <c r="S742" s="845"/>
      <c r="T742" s="845"/>
      <c r="U742" s="845"/>
      <c r="V742" s="845"/>
      <c r="W742" s="845"/>
      <c r="X742" s="845"/>
      <c r="Y742" s="845"/>
      <c r="Z742" s="845"/>
    </row>
    <row r="743" spans="1:26" ht="18.75" customHeight="1">
      <c r="A743" s="845"/>
      <c r="B743" s="845"/>
      <c r="C743" s="845"/>
      <c r="D743" s="845"/>
      <c r="E743" s="845"/>
      <c r="F743" s="845"/>
      <c r="G743" s="846"/>
      <c r="H743" s="845"/>
      <c r="I743" s="845"/>
      <c r="J743" s="845"/>
      <c r="K743" s="887"/>
      <c r="L743" s="887"/>
      <c r="M743" s="887"/>
      <c r="N743" s="887"/>
      <c r="O743" s="888"/>
      <c r="P743" s="889"/>
      <c r="Q743" s="845"/>
      <c r="R743" s="845"/>
      <c r="S743" s="845"/>
      <c r="T743" s="845"/>
      <c r="U743" s="845"/>
      <c r="V743" s="845"/>
      <c r="W743" s="845"/>
      <c r="X743" s="845"/>
      <c r="Y743" s="845"/>
      <c r="Z743" s="845"/>
    </row>
    <row r="744" spans="1:26" ht="18.75" customHeight="1">
      <c r="A744" s="845"/>
      <c r="B744" s="845"/>
      <c r="C744" s="845"/>
      <c r="D744" s="845"/>
      <c r="E744" s="845"/>
      <c r="F744" s="845"/>
      <c r="G744" s="846"/>
      <c r="H744" s="845"/>
      <c r="I744" s="845"/>
      <c r="J744" s="845"/>
      <c r="K744" s="887"/>
      <c r="L744" s="887"/>
      <c r="M744" s="887"/>
      <c r="N744" s="887"/>
      <c r="O744" s="888"/>
      <c r="P744" s="889"/>
      <c r="Q744" s="845"/>
      <c r="R744" s="845"/>
      <c r="S744" s="845"/>
      <c r="T744" s="845"/>
      <c r="U744" s="845"/>
      <c r="V744" s="845"/>
      <c r="W744" s="845"/>
      <c r="X744" s="845"/>
      <c r="Y744" s="845"/>
      <c r="Z744" s="845"/>
    </row>
    <row r="745" spans="1:26" ht="18.75" customHeight="1">
      <c r="A745" s="845"/>
      <c r="B745" s="845"/>
      <c r="C745" s="845"/>
      <c r="D745" s="845"/>
      <c r="E745" s="845"/>
      <c r="F745" s="845"/>
      <c r="G745" s="846"/>
      <c r="H745" s="845"/>
      <c r="I745" s="845"/>
      <c r="J745" s="845"/>
      <c r="K745" s="887"/>
      <c r="L745" s="887"/>
      <c r="M745" s="887"/>
      <c r="N745" s="887"/>
      <c r="O745" s="888"/>
      <c r="P745" s="889"/>
      <c r="Q745" s="845"/>
      <c r="R745" s="845"/>
      <c r="S745" s="845"/>
      <c r="T745" s="845"/>
      <c r="U745" s="845"/>
      <c r="V745" s="845"/>
      <c r="W745" s="845"/>
      <c r="X745" s="845"/>
      <c r="Y745" s="845"/>
      <c r="Z745" s="845"/>
    </row>
    <row r="746" spans="1:26" ht="18.75" customHeight="1">
      <c r="A746" s="845"/>
      <c r="B746" s="845"/>
      <c r="C746" s="845"/>
      <c r="D746" s="845"/>
      <c r="E746" s="845"/>
      <c r="F746" s="845"/>
      <c r="G746" s="846"/>
      <c r="H746" s="845"/>
      <c r="I746" s="845"/>
      <c r="J746" s="845"/>
      <c r="K746" s="887"/>
      <c r="L746" s="887"/>
      <c r="M746" s="887"/>
      <c r="N746" s="887"/>
      <c r="O746" s="888"/>
      <c r="P746" s="889"/>
      <c r="Q746" s="845"/>
      <c r="R746" s="845"/>
      <c r="S746" s="845"/>
      <c r="T746" s="845"/>
      <c r="U746" s="845"/>
      <c r="V746" s="845"/>
      <c r="W746" s="845"/>
      <c r="X746" s="845"/>
      <c r="Y746" s="845"/>
      <c r="Z746" s="845"/>
    </row>
    <row r="747" spans="1:26" ht="18.75" customHeight="1">
      <c r="A747" s="845"/>
      <c r="B747" s="845"/>
      <c r="C747" s="845"/>
      <c r="D747" s="845"/>
      <c r="E747" s="845"/>
      <c r="F747" s="845"/>
      <c r="G747" s="846"/>
      <c r="H747" s="845"/>
      <c r="I747" s="845"/>
      <c r="J747" s="845"/>
      <c r="K747" s="887"/>
      <c r="L747" s="887"/>
      <c r="M747" s="887"/>
      <c r="N747" s="887"/>
      <c r="O747" s="888"/>
      <c r="P747" s="889"/>
      <c r="Q747" s="845"/>
      <c r="R747" s="845"/>
      <c r="S747" s="845"/>
      <c r="T747" s="845"/>
      <c r="U747" s="845"/>
      <c r="V747" s="845"/>
      <c r="W747" s="845"/>
      <c r="X747" s="845"/>
      <c r="Y747" s="845"/>
      <c r="Z747" s="845"/>
    </row>
    <row r="748" spans="1:26" ht="18.75" customHeight="1">
      <c r="A748" s="845"/>
      <c r="B748" s="845"/>
      <c r="C748" s="845"/>
      <c r="D748" s="845"/>
      <c r="E748" s="845"/>
      <c r="F748" s="845"/>
      <c r="G748" s="846"/>
      <c r="H748" s="845"/>
      <c r="I748" s="845"/>
      <c r="J748" s="845"/>
      <c r="K748" s="887"/>
      <c r="L748" s="887"/>
      <c r="M748" s="887"/>
      <c r="N748" s="887"/>
      <c r="O748" s="888"/>
      <c r="P748" s="889"/>
      <c r="Q748" s="845"/>
      <c r="R748" s="845"/>
      <c r="S748" s="845"/>
      <c r="T748" s="845"/>
      <c r="U748" s="845"/>
      <c r="V748" s="845"/>
      <c r="W748" s="845"/>
      <c r="X748" s="845"/>
      <c r="Y748" s="845"/>
      <c r="Z748" s="845"/>
    </row>
    <row r="749" spans="1:26" ht="18.75" customHeight="1">
      <c r="A749" s="845"/>
      <c r="B749" s="845"/>
      <c r="C749" s="845"/>
      <c r="D749" s="845"/>
      <c r="E749" s="845"/>
      <c r="F749" s="845"/>
      <c r="G749" s="846"/>
      <c r="H749" s="845"/>
      <c r="I749" s="845"/>
      <c r="J749" s="845"/>
      <c r="K749" s="887"/>
      <c r="L749" s="887"/>
      <c r="M749" s="887"/>
      <c r="N749" s="887"/>
      <c r="O749" s="888"/>
      <c r="P749" s="889"/>
      <c r="Q749" s="845"/>
      <c r="R749" s="845"/>
      <c r="S749" s="845"/>
      <c r="T749" s="845"/>
      <c r="U749" s="845"/>
      <c r="V749" s="845"/>
      <c r="W749" s="845"/>
      <c r="X749" s="845"/>
      <c r="Y749" s="845"/>
      <c r="Z749" s="845"/>
    </row>
    <row r="750" spans="1:26" ht="18.75" customHeight="1">
      <c r="A750" s="845"/>
      <c r="B750" s="845"/>
      <c r="C750" s="845"/>
      <c r="D750" s="845"/>
      <c r="E750" s="845"/>
      <c r="F750" s="845"/>
      <c r="G750" s="846"/>
      <c r="H750" s="845"/>
      <c r="I750" s="845"/>
      <c r="J750" s="845"/>
      <c r="K750" s="887"/>
      <c r="L750" s="887"/>
      <c r="M750" s="887"/>
      <c r="N750" s="887"/>
      <c r="O750" s="888"/>
      <c r="P750" s="889"/>
      <c r="Q750" s="845"/>
      <c r="R750" s="845"/>
      <c r="S750" s="845"/>
      <c r="T750" s="845"/>
      <c r="U750" s="845"/>
      <c r="V750" s="845"/>
      <c r="W750" s="845"/>
      <c r="X750" s="845"/>
      <c r="Y750" s="845"/>
      <c r="Z750" s="845"/>
    </row>
    <row r="751" spans="1:26" ht="18.75" customHeight="1">
      <c r="A751" s="845"/>
      <c r="B751" s="845"/>
      <c r="C751" s="845"/>
      <c r="D751" s="845"/>
      <c r="E751" s="845"/>
      <c r="F751" s="845"/>
      <c r="G751" s="846"/>
      <c r="H751" s="845"/>
      <c r="I751" s="845"/>
      <c r="J751" s="845"/>
      <c r="K751" s="887"/>
      <c r="L751" s="887"/>
      <c r="M751" s="887"/>
      <c r="N751" s="887"/>
      <c r="O751" s="888"/>
      <c r="P751" s="889"/>
      <c r="Q751" s="845"/>
      <c r="R751" s="845"/>
      <c r="S751" s="845"/>
      <c r="T751" s="845"/>
      <c r="U751" s="845"/>
      <c r="V751" s="845"/>
      <c r="W751" s="845"/>
      <c r="X751" s="845"/>
      <c r="Y751" s="845"/>
      <c r="Z751" s="845"/>
    </row>
    <row r="752" spans="1:26" ht="18.75" customHeight="1">
      <c r="A752" s="845"/>
      <c r="B752" s="845"/>
      <c r="C752" s="845"/>
      <c r="D752" s="845"/>
      <c r="E752" s="845"/>
      <c r="F752" s="845"/>
      <c r="G752" s="846"/>
      <c r="H752" s="845"/>
      <c r="I752" s="845"/>
      <c r="J752" s="845"/>
      <c r="K752" s="887"/>
      <c r="L752" s="887"/>
      <c r="M752" s="887"/>
      <c r="N752" s="887"/>
      <c r="O752" s="888"/>
      <c r="P752" s="889"/>
      <c r="Q752" s="845"/>
      <c r="R752" s="845"/>
      <c r="S752" s="845"/>
      <c r="T752" s="845"/>
      <c r="U752" s="845"/>
      <c r="V752" s="845"/>
      <c r="W752" s="845"/>
      <c r="X752" s="845"/>
      <c r="Y752" s="845"/>
      <c r="Z752" s="845"/>
    </row>
    <row r="753" spans="1:26" ht="18.75" customHeight="1">
      <c r="A753" s="845"/>
      <c r="B753" s="845"/>
      <c r="C753" s="845"/>
      <c r="D753" s="845"/>
      <c r="E753" s="845"/>
      <c r="F753" s="845"/>
      <c r="G753" s="846"/>
      <c r="H753" s="845"/>
      <c r="I753" s="845"/>
      <c r="J753" s="845"/>
      <c r="K753" s="887"/>
      <c r="L753" s="887"/>
      <c r="M753" s="887"/>
      <c r="N753" s="887"/>
      <c r="O753" s="888"/>
      <c r="P753" s="889"/>
      <c r="Q753" s="845"/>
      <c r="R753" s="845"/>
      <c r="S753" s="845"/>
      <c r="T753" s="845"/>
      <c r="U753" s="845"/>
      <c r="V753" s="845"/>
      <c r="W753" s="845"/>
      <c r="X753" s="845"/>
      <c r="Y753" s="845"/>
      <c r="Z753" s="845"/>
    </row>
    <row r="754" spans="1:26" ht="18.75" customHeight="1">
      <c r="A754" s="845"/>
      <c r="B754" s="845"/>
      <c r="C754" s="845"/>
      <c r="D754" s="845"/>
      <c r="E754" s="845"/>
      <c r="F754" s="845"/>
      <c r="G754" s="846"/>
      <c r="H754" s="845"/>
      <c r="I754" s="845"/>
      <c r="J754" s="845"/>
      <c r="K754" s="887"/>
      <c r="L754" s="887"/>
      <c r="M754" s="887"/>
      <c r="N754" s="887"/>
      <c r="O754" s="888"/>
      <c r="P754" s="889"/>
      <c r="Q754" s="845"/>
      <c r="R754" s="845"/>
      <c r="S754" s="845"/>
      <c r="T754" s="845"/>
      <c r="U754" s="845"/>
      <c r="V754" s="845"/>
      <c r="W754" s="845"/>
      <c r="X754" s="845"/>
      <c r="Y754" s="845"/>
      <c r="Z754" s="845"/>
    </row>
    <row r="755" spans="1:26" ht="18.75" customHeight="1">
      <c r="A755" s="845"/>
      <c r="B755" s="845"/>
      <c r="C755" s="845"/>
      <c r="D755" s="845"/>
      <c r="E755" s="845"/>
      <c r="F755" s="845"/>
      <c r="G755" s="846"/>
      <c r="H755" s="845"/>
      <c r="I755" s="845"/>
      <c r="J755" s="845"/>
      <c r="K755" s="887"/>
      <c r="L755" s="887"/>
      <c r="M755" s="887"/>
      <c r="N755" s="887"/>
      <c r="O755" s="888"/>
      <c r="P755" s="889"/>
      <c r="Q755" s="845"/>
      <c r="R755" s="845"/>
      <c r="S755" s="845"/>
      <c r="T755" s="845"/>
      <c r="U755" s="845"/>
      <c r="V755" s="845"/>
      <c r="W755" s="845"/>
      <c r="X755" s="845"/>
      <c r="Y755" s="845"/>
      <c r="Z755" s="845"/>
    </row>
    <row r="756" spans="1:26" ht="18.75" customHeight="1">
      <c r="A756" s="845"/>
      <c r="B756" s="845"/>
      <c r="C756" s="845"/>
      <c r="D756" s="845"/>
      <c r="E756" s="845"/>
      <c r="F756" s="845"/>
      <c r="G756" s="846"/>
      <c r="H756" s="845"/>
      <c r="I756" s="845"/>
      <c r="J756" s="845"/>
      <c r="K756" s="887"/>
      <c r="L756" s="887"/>
      <c r="M756" s="887"/>
      <c r="N756" s="887"/>
      <c r="O756" s="888"/>
      <c r="P756" s="889"/>
      <c r="Q756" s="845"/>
      <c r="R756" s="845"/>
      <c r="S756" s="845"/>
      <c r="T756" s="845"/>
      <c r="U756" s="845"/>
      <c r="V756" s="845"/>
      <c r="W756" s="845"/>
      <c r="X756" s="845"/>
      <c r="Y756" s="845"/>
      <c r="Z756" s="845"/>
    </row>
    <row r="757" spans="1:26" ht="18.75" customHeight="1">
      <c r="A757" s="845"/>
      <c r="B757" s="845"/>
      <c r="C757" s="845"/>
      <c r="D757" s="845"/>
      <c r="E757" s="845"/>
      <c r="F757" s="845"/>
      <c r="G757" s="846"/>
      <c r="H757" s="845"/>
      <c r="I757" s="845"/>
      <c r="J757" s="845"/>
      <c r="K757" s="887"/>
      <c r="L757" s="887"/>
      <c r="M757" s="887"/>
      <c r="N757" s="887"/>
      <c r="O757" s="888"/>
      <c r="P757" s="889"/>
      <c r="Q757" s="845"/>
      <c r="R757" s="845"/>
      <c r="S757" s="845"/>
      <c r="T757" s="845"/>
      <c r="U757" s="845"/>
      <c r="V757" s="845"/>
      <c r="W757" s="845"/>
      <c r="X757" s="845"/>
      <c r="Y757" s="845"/>
      <c r="Z757" s="845"/>
    </row>
    <row r="758" spans="1:26" ht="18.75" customHeight="1">
      <c r="A758" s="845"/>
      <c r="B758" s="845"/>
      <c r="C758" s="845"/>
      <c r="D758" s="845"/>
      <c r="E758" s="845"/>
      <c r="F758" s="845"/>
      <c r="G758" s="846"/>
      <c r="H758" s="845"/>
      <c r="I758" s="845"/>
      <c r="J758" s="845"/>
      <c r="K758" s="887"/>
      <c r="L758" s="887"/>
      <c r="M758" s="887"/>
      <c r="N758" s="887"/>
      <c r="O758" s="888"/>
      <c r="P758" s="889"/>
      <c r="Q758" s="845"/>
      <c r="R758" s="845"/>
      <c r="S758" s="845"/>
      <c r="T758" s="845"/>
      <c r="U758" s="845"/>
      <c r="V758" s="845"/>
      <c r="W758" s="845"/>
      <c r="X758" s="845"/>
      <c r="Y758" s="845"/>
      <c r="Z758" s="845"/>
    </row>
    <row r="759" spans="1:26" ht="18.75" customHeight="1">
      <c r="A759" s="845"/>
      <c r="B759" s="845"/>
      <c r="C759" s="845"/>
      <c r="D759" s="845"/>
      <c r="E759" s="845"/>
      <c r="F759" s="845"/>
      <c r="G759" s="846"/>
      <c r="H759" s="845"/>
      <c r="I759" s="845"/>
      <c r="J759" s="845"/>
      <c r="K759" s="887"/>
      <c r="L759" s="887"/>
      <c r="M759" s="887"/>
      <c r="N759" s="887"/>
      <c r="O759" s="888"/>
      <c r="P759" s="889"/>
      <c r="Q759" s="845"/>
      <c r="R759" s="845"/>
      <c r="S759" s="845"/>
      <c r="T759" s="845"/>
      <c r="U759" s="845"/>
      <c r="V759" s="845"/>
      <c r="W759" s="845"/>
      <c r="X759" s="845"/>
      <c r="Y759" s="845"/>
      <c r="Z759" s="845"/>
    </row>
    <row r="760" spans="1:26" ht="18.75" customHeight="1">
      <c r="A760" s="845"/>
      <c r="B760" s="845"/>
      <c r="C760" s="845"/>
      <c r="D760" s="845"/>
      <c r="E760" s="845"/>
      <c r="F760" s="845"/>
      <c r="G760" s="846"/>
      <c r="H760" s="845"/>
      <c r="I760" s="845"/>
      <c r="J760" s="845"/>
      <c r="K760" s="887"/>
      <c r="L760" s="887"/>
      <c r="M760" s="887"/>
      <c r="N760" s="887"/>
      <c r="O760" s="888"/>
      <c r="P760" s="889"/>
      <c r="Q760" s="845"/>
      <c r="R760" s="845"/>
      <c r="S760" s="845"/>
      <c r="T760" s="845"/>
      <c r="U760" s="845"/>
      <c r="V760" s="845"/>
      <c r="W760" s="845"/>
      <c r="X760" s="845"/>
      <c r="Y760" s="845"/>
      <c r="Z760" s="845"/>
    </row>
    <row r="761" spans="1:26" ht="18.75" customHeight="1">
      <c r="A761" s="845"/>
      <c r="B761" s="845"/>
      <c r="C761" s="845"/>
      <c r="D761" s="845"/>
      <c r="E761" s="845"/>
      <c r="F761" s="845"/>
      <c r="G761" s="846"/>
      <c r="H761" s="845"/>
      <c r="I761" s="845"/>
      <c r="J761" s="845"/>
      <c r="K761" s="887"/>
      <c r="L761" s="887"/>
      <c r="M761" s="887"/>
      <c r="N761" s="887"/>
      <c r="O761" s="888"/>
      <c r="P761" s="889"/>
      <c r="Q761" s="845"/>
      <c r="R761" s="845"/>
      <c r="S761" s="845"/>
      <c r="T761" s="845"/>
      <c r="U761" s="845"/>
      <c r="V761" s="845"/>
      <c r="W761" s="845"/>
      <c r="X761" s="845"/>
      <c r="Y761" s="845"/>
      <c r="Z761" s="845"/>
    </row>
    <row r="762" spans="1:26" ht="18.75" customHeight="1">
      <c r="A762" s="845"/>
      <c r="B762" s="845"/>
      <c r="C762" s="845"/>
      <c r="D762" s="845"/>
      <c r="E762" s="845"/>
      <c r="F762" s="845"/>
      <c r="G762" s="846"/>
      <c r="H762" s="845"/>
      <c r="I762" s="845"/>
      <c r="J762" s="845"/>
      <c r="K762" s="887"/>
      <c r="L762" s="887"/>
      <c r="M762" s="887"/>
      <c r="N762" s="887"/>
      <c r="O762" s="888"/>
      <c r="P762" s="889"/>
      <c r="Q762" s="845"/>
      <c r="R762" s="845"/>
      <c r="S762" s="845"/>
      <c r="T762" s="845"/>
      <c r="U762" s="845"/>
      <c r="V762" s="845"/>
      <c r="W762" s="845"/>
      <c r="X762" s="845"/>
      <c r="Y762" s="845"/>
      <c r="Z762" s="845"/>
    </row>
    <row r="763" spans="1:26" ht="18.75" customHeight="1">
      <c r="A763" s="845"/>
      <c r="B763" s="845"/>
      <c r="C763" s="845"/>
      <c r="D763" s="845"/>
      <c r="E763" s="845"/>
      <c r="F763" s="845"/>
      <c r="G763" s="846"/>
      <c r="H763" s="845"/>
      <c r="I763" s="845"/>
      <c r="J763" s="845"/>
      <c r="K763" s="887"/>
      <c r="L763" s="887"/>
      <c r="M763" s="887"/>
      <c r="N763" s="887"/>
      <c r="O763" s="888"/>
      <c r="P763" s="889"/>
      <c r="Q763" s="845"/>
      <c r="R763" s="845"/>
      <c r="S763" s="845"/>
      <c r="T763" s="845"/>
      <c r="U763" s="845"/>
      <c r="V763" s="845"/>
      <c r="W763" s="845"/>
      <c r="X763" s="845"/>
      <c r="Y763" s="845"/>
      <c r="Z763" s="845"/>
    </row>
    <row r="764" spans="1:26" ht="18.75" customHeight="1">
      <c r="A764" s="845"/>
      <c r="B764" s="845"/>
      <c r="C764" s="845"/>
      <c r="D764" s="845"/>
      <c r="E764" s="845"/>
      <c r="F764" s="845"/>
      <c r="G764" s="846"/>
      <c r="H764" s="845"/>
      <c r="I764" s="845"/>
      <c r="J764" s="845"/>
      <c r="K764" s="887"/>
      <c r="L764" s="887"/>
      <c r="M764" s="887"/>
      <c r="N764" s="887"/>
      <c r="O764" s="888"/>
      <c r="P764" s="889"/>
      <c r="Q764" s="845"/>
      <c r="R764" s="845"/>
      <c r="S764" s="845"/>
      <c r="T764" s="845"/>
      <c r="U764" s="845"/>
      <c r="V764" s="845"/>
      <c r="W764" s="845"/>
      <c r="X764" s="845"/>
      <c r="Y764" s="845"/>
      <c r="Z764" s="845"/>
    </row>
    <row r="765" spans="1:26" ht="18.75" customHeight="1">
      <c r="A765" s="845"/>
      <c r="B765" s="845"/>
      <c r="C765" s="845"/>
      <c r="D765" s="845"/>
      <c r="E765" s="845"/>
      <c r="F765" s="845"/>
      <c r="G765" s="846"/>
      <c r="H765" s="845"/>
      <c r="I765" s="845"/>
      <c r="J765" s="845"/>
      <c r="K765" s="887"/>
      <c r="L765" s="887"/>
      <c r="M765" s="887"/>
      <c r="N765" s="887"/>
      <c r="O765" s="888"/>
      <c r="P765" s="889"/>
      <c r="Q765" s="845"/>
      <c r="R765" s="845"/>
      <c r="S765" s="845"/>
      <c r="T765" s="845"/>
      <c r="U765" s="845"/>
      <c r="V765" s="845"/>
      <c r="W765" s="845"/>
      <c r="X765" s="845"/>
      <c r="Y765" s="845"/>
      <c r="Z765" s="845"/>
    </row>
    <row r="766" spans="1:26" ht="18.75" customHeight="1">
      <c r="A766" s="845"/>
      <c r="B766" s="845"/>
      <c r="C766" s="845"/>
      <c r="D766" s="845"/>
      <c r="E766" s="845"/>
      <c r="F766" s="845"/>
      <c r="G766" s="846"/>
      <c r="H766" s="845"/>
      <c r="I766" s="845"/>
      <c r="J766" s="845"/>
      <c r="K766" s="887"/>
      <c r="L766" s="887"/>
      <c r="M766" s="887"/>
      <c r="N766" s="887"/>
      <c r="O766" s="888"/>
      <c r="P766" s="889"/>
      <c r="Q766" s="845"/>
      <c r="R766" s="845"/>
      <c r="S766" s="845"/>
      <c r="T766" s="845"/>
      <c r="U766" s="845"/>
      <c r="V766" s="845"/>
      <c r="W766" s="845"/>
      <c r="X766" s="845"/>
      <c r="Y766" s="845"/>
      <c r="Z766" s="845"/>
    </row>
    <row r="767" spans="1:26" ht="18.75" customHeight="1">
      <c r="A767" s="845"/>
      <c r="B767" s="845"/>
      <c r="C767" s="845"/>
      <c r="D767" s="845"/>
      <c r="E767" s="845"/>
      <c r="F767" s="845"/>
      <c r="G767" s="846"/>
      <c r="H767" s="845"/>
      <c r="I767" s="845"/>
      <c r="J767" s="845"/>
      <c r="K767" s="887"/>
      <c r="L767" s="887"/>
      <c r="M767" s="887"/>
      <c r="N767" s="887"/>
      <c r="O767" s="888"/>
      <c r="P767" s="889"/>
      <c r="Q767" s="845"/>
      <c r="R767" s="845"/>
      <c r="S767" s="845"/>
      <c r="T767" s="845"/>
      <c r="U767" s="845"/>
      <c r="V767" s="845"/>
      <c r="W767" s="845"/>
      <c r="X767" s="845"/>
      <c r="Y767" s="845"/>
      <c r="Z767" s="845"/>
    </row>
    <row r="768" spans="1:26" ht="18.75" customHeight="1">
      <c r="A768" s="845"/>
      <c r="B768" s="845"/>
      <c r="C768" s="845"/>
      <c r="D768" s="845"/>
      <c r="E768" s="845"/>
      <c r="F768" s="845"/>
      <c r="G768" s="846"/>
      <c r="H768" s="845"/>
      <c r="I768" s="845"/>
      <c r="J768" s="845"/>
      <c r="K768" s="887"/>
      <c r="L768" s="887"/>
      <c r="M768" s="887"/>
      <c r="N768" s="887"/>
      <c r="O768" s="888"/>
      <c r="P768" s="889"/>
      <c r="Q768" s="845"/>
      <c r="R768" s="845"/>
      <c r="S768" s="845"/>
      <c r="T768" s="845"/>
      <c r="U768" s="845"/>
      <c r="V768" s="845"/>
      <c r="W768" s="845"/>
      <c r="X768" s="845"/>
      <c r="Y768" s="845"/>
      <c r="Z768" s="845"/>
    </row>
    <row r="769" spans="1:26" ht="18.75" customHeight="1">
      <c r="A769" s="845"/>
      <c r="B769" s="845"/>
      <c r="C769" s="845"/>
      <c r="D769" s="845"/>
      <c r="E769" s="845"/>
      <c r="F769" s="845"/>
      <c r="G769" s="846"/>
      <c r="H769" s="845"/>
      <c r="I769" s="845"/>
      <c r="J769" s="845"/>
      <c r="K769" s="887"/>
      <c r="L769" s="887"/>
      <c r="M769" s="887"/>
      <c r="N769" s="887"/>
      <c r="O769" s="888"/>
      <c r="P769" s="889"/>
      <c r="Q769" s="845"/>
      <c r="R769" s="845"/>
      <c r="S769" s="845"/>
      <c r="T769" s="845"/>
      <c r="U769" s="845"/>
      <c r="V769" s="845"/>
      <c r="W769" s="845"/>
      <c r="X769" s="845"/>
      <c r="Y769" s="845"/>
      <c r="Z769" s="845"/>
    </row>
    <row r="770" spans="1:26" ht="18.75" customHeight="1">
      <c r="A770" s="845"/>
      <c r="B770" s="845"/>
      <c r="C770" s="845"/>
      <c r="D770" s="845"/>
      <c r="E770" s="845"/>
      <c r="F770" s="845"/>
      <c r="G770" s="846"/>
      <c r="H770" s="845"/>
      <c r="I770" s="845"/>
      <c r="J770" s="845"/>
      <c r="K770" s="887"/>
      <c r="L770" s="887"/>
      <c r="M770" s="887"/>
      <c r="N770" s="887"/>
      <c r="O770" s="888"/>
      <c r="P770" s="889"/>
      <c r="Q770" s="845"/>
      <c r="R770" s="845"/>
      <c r="S770" s="845"/>
      <c r="T770" s="845"/>
      <c r="U770" s="845"/>
      <c r="V770" s="845"/>
      <c r="W770" s="845"/>
      <c r="X770" s="845"/>
      <c r="Y770" s="845"/>
      <c r="Z770" s="845"/>
    </row>
    <row r="771" spans="1:26" ht="18.75" customHeight="1">
      <c r="A771" s="845"/>
      <c r="B771" s="845"/>
      <c r="C771" s="845"/>
      <c r="D771" s="845"/>
      <c r="E771" s="845"/>
      <c r="F771" s="845"/>
      <c r="G771" s="846"/>
      <c r="H771" s="845"/>
      <c r="I771" s="845"/>
      <c r="J771" s="845"/>
      <c r="K771" s="887"/>
      <c r="L771" s="887"/>
      <c r="M771" s="887"/>
      <c r="N771" s="887"/>
      <c r="O771" s="888"/>
      <c r="P771" s="889"/>
      <c r="Q771" s="845"/>
      <c r="R771" s="845"/>
      <c r="S771" s="845"/>
      <c r="T771" s="845"/>
      <c r="U771" s="845"/>
      <c r="V771" s="845"/>
      <c r="W771" s="845"/>
      <c r="X771" s="845"/>
      <c r="Y771" s="845"/>
      <c r="Z771" s="845"/>
    </row>
    <row r="772" spans="1:26" ht="18.75" customHeight="1">
      <c r="A772" s="845"/>
      <c r="B772" s="845"/>
      <c r="C772" s="845"/>
      <c r="D772" s="845"/>
      <c r="E772" s="845"/>
      <c r="F772" s="845"/>
      <c r="G772" s="846"/>
      <c r="H772" s="845"/>
      <c r="I772" s="845"/>
      <c r="J772" s="845"/>
      <c r="K772" s="887"/>
      <c r="L772" s="887"/>
      <c r="M772" s="887"/>
      <c r="N772" s="887"/>
      <c r="O772" s="888"/>
      <c r="P772" s="889"/>
      <c r="Q772" s="845"/>
      <c r="R772" s="845"/>
      <c r="S772" s="845"/>
      <c r="T772" s="845"/>
      <c r="U772" s="845"/>
      <c r="V772" s="845"/>
      <c r="W772" s="845"/>
      <c r="X772" s="845"/>
      <c r="Y772" s="845"/>
      <c r="Z772" s="845"/>
    </row>
    <row r="773" spans="1:26" ht="18.75" customHeight="1">
      <c r="A773" s="845"/>
      <c r="B773" s="845"/>
      <c r="C773" s="845"/>
      <c r="D773" s="845"/>
      <c r="E773" s="845"/>
      <c r="F773" s="845"/>
      <c r="G773" s="846"/>
      <c r="H773" s="845"/>
      <c r="I773" s="845"/>
      <c r="J773" s="845"/>
      <c r="K773" s="887"/>
      <c r="L773" s="887"/>
      <c r="M773" s="887"/>
      <c r="N773" s="887"/>
      <c r="O773" s="888"/>
      <c r="P773" s="889"/>
      <c r="Q773" s="845"/>
      <c r="R773" s="845"/>
      <c r="S773" s="845"/>
      <c r="T773" s="845"/>
      <c r="U773" s="845"/>
      <c r="V773" s="845"/>
      <c r="W773" s="845"/>
      <c r="X773" s="845"/>
      <c r="Y773" s="845"/>
      <c r="Z773" s="845"/>
    </row>
    <row r="774" spans="1:26" ht="18.75" customHeight="1">
      <c r="A774" s="845"/>
      <c r="B774" s="845"/>
      <c r="C774" s="845"/>
      <c r="D774" s="845"/>
      <c r="E774" s="845"/>
      <c r="F774" s="845"/>
      <c r="G774" s="846"/>
      <c r="H774" s="845"/>
      <c r="I774" s="845"/>
      <c r="J774" s="845"/>
      <c r="K774" s="887"/>
      <c r="L774" s="887"/>
      <c r="M774" s="887"/>
      <c r="N774" s="887"/>
      <c r="O774" s="888"/>
      <c r="P774" s="889"/>
      <c r="Q774" s="845"/>
      <c r="R774" s="845"/>
      <c r="S774" s="845"/>
      <c r="T774" s="845"/>
      <c r="U774" s="845"/>
      <c r="V774" s="845"/>
      <c r="W774" s="845"/>
      <c r="X774" s="845"/>
      <c r="Y774" s="845"/>
      <c r="Z774" s="845"/>
    </row>
    <row r="775" spans="1:26" ht="18.75" customHeight="1">
      <c r="A775" s="845"/>
      <c r="B775" s="845"/>
      <c r="C775" s="845"/>
      <c r="D775" s="845"/>
      <c r="E775" s="845"/>
      <c r="F775" s="845"/>
      <c r="G775" s="846"/>
      <c r="H775" s="845"/>
      <c r="I775" s="845"/>
      <c r="J775" s="845"/>
      <c r="K775" s="887"/>
      <c r="L775" s="887"/>
      <c r="M775" s="887"/>
      <c r="N775" s="887"/>
      <c r="O775" s="888"/>
      <c r="P775" s="889"/>
      <c r="Q775" s="845"/>
      <c r="R775" s="845"/>
      <c r="S775" s="845"/>
      <c r="T775" s="845"/>
      <c r="U775" s="845"/>
      <c r="V775" s="845"/>
      <c r="W775" s="845"/>
      <c r="X775" s="845"/>
      <c r="Y775" s="845"/>
      <c r="Z775" s="845"/>
    </row>
    <row r="776" spans="1:26" ht="18.75" customHeight="1">
      <c r="A776" s="845"/>
      <c r="B776" s="845"/>
      <c r="C776" s="845"/>
      <c r="D776" s="845"/>
      <c r="E776" s="845"/>
      <c r="F776" s="845"/>
      <c r="G776" s="846"/>
      <c r="H776" s="845"/>
      <c r="I776" s="845"/>
      <c r="J776" s="845"/>
      <c r="K776" s="887"/>
      <c r="L776" s="887"/>
      <c r="M776" s="887"/>
      <c r="N776" s="887"/>
      <c r="O776" s="888"/>
      <c r="P776" s="889"/>
      <c r="Q776" s="845"/>
      <c r="R776" s="845"/>
      <c r="S776" s="845"/>
      <c r="T776" s="845"/>
      <c r="U776" s="845"/>
      <c r="V776" s="845"/>
      <c r="W776" s="845"/>
      <c r="X776" s="845"/>
      <c r="Y776" s="845"/>
      <c r="Z776" s="845"/>
    </row>
    <row r="777" spans="1:26" ht="18.75" customHeight="1">
      <c r="A777" s="845"/>
      <c r="B777" s="845"/>
      <c r="C777" s="845"/>
      <c r="D777" s="845"/>
      <c r="E777" s="845"/>
      <c r="F777" s="845"/>
      <c r="G777" s="846"/>
      <c r="H777" s="845"/>
      <c r="I777" s="845"/>
      <c r="J777" s="845"/>
      <c r="K777" s="887"/>
      <c r="L777" s="887"/>
      <c r="M777" s="887"/>
      <c r="N777" s="887"/>
      <c r="O777" s="888"/>
      <c r="P777" s="889"/>
      <c r="Q777" s="845"/>
      <c r="R777" s="845"/>
      <c r="S777" s="845"/>
      <c r="T777" s="845"/>
      <c r="U777" s="845"/>
      <c r="V777" s="845"/>
      <c r="W777" s="845"/>
      <c r="X777" s="845"/>
      <c r="Y777" s="845"/>
      <c r="Z777" s="845"/>
    </row>
    <row r="778" spans="1:26" ht="18.75" customHeight="1">
      <c r="A778" s="845"/>
      <c r="B778" s="845"/>
      <c r="C778" s="845"/>
      <c r="D778" s="845"/>
      <c r="E778" s="845"/>
      <c r="F778" s="845"/>
      <c r="G778" s="846"/>
      <c r="H778" s="845"/>
      <c r="I778" s="845"/>
      <c r="J778" s="845"/>
      <c r="K778" s="887"/>
      <c r="L778" s="887"/>
      <c r="M778" s="887"/>
      <c r="N778" s="887"/>
      <c r="O778" s="888"/>
      <c r="P778" s="889"/>
      <c r="Q778" s="845"/>
      <c r="R778" s="845"/>
      <c r="S778" s="845"/>
      <c r="T778" s="845"/>
      <c r="U778" s="845"/>
      <c r="V778" s="845"/>
      <c r="W778" s="845"/>
      <c r="X778" s="845"/>
      <c r="Y778" s="845"/>
      <c r="Z778" s="845"/>
    </row>
    <row r="779" spans="1:26" ht="18.75" customHeight="1">
      <c r="A779" s="845"/>
      <c r="B779" s="845"/>
      <c r="C779" s="845"/>
      <c r="D779" s="845"/>
      <c r="E779" s="845"/>
      <c r="F779" s="845"/>
      <c r="G779" s="846"/>
      <c r="H779" s="845"/>
      <c r="I779" s="845"/>
      <c r="J779" s="845"/>
      <c r="K779" s="887"/>
      <c r="L779" s="887"/>
      <c r="M779" s="887"/>
      <c r="N779" s="887"/>
      <c r="O779" s="888"/>
      <c r="P779" s="889"/>
      <c r="Q779" s="845"/>
      <c r="R779" s="845"/>
      <c r="S779" s="845"/>
      <c r="T779" s="845"/>
      <c r="U779" s="845"/>
      <c r="V779" s="845"/>
      <c r="W779" s="845"/>
      <c r="X779" s="845"/>
      <c r="Y779" s="845"/>
      <c r="Z779" s="845"/>
    </row>
    <row r="780" spans="1:26" ht="18.75" customHeight="1">
      <c r="A780" s="845"/>
      <c r="B780" s="845"/>
      <c r="C780" s="845"/>
      <c r="D780" s="845"/>
      <c r="E780" s="845"/>
      <c r="F780" s="845"/>
      <c r="G780" s="846"/>
      <c r="H780" s="845"/>
      <c r="I780" s="845"/>
      <c r="J780" s="845"/>
      <c r="K780" s="887"/>
      <c r="L780" s="887"/>
      <c r="M780" s="887"/>
      <c r="N780" s="887"/>
      <c r="O780" s="888"/>
      <c r="P780" s="889"/>
      <c r="Q780" s="845"/>
      <c r="R780" s="845"/>
      <c r="S780" s="845"/>
      <c r="T780" s="845"/>
      <c r="U780" s="845"/>
      <c r="V780" s="845"/>
      <c r="W780" s="845"/>
      <c r="X780" s="845"/>
      <c r="Y780" s="845"/>
      <c r="Z780" s="845"/>
    </row>
    <row r="781" spans="1:26" ht="18.75" customHeight="1">
      <c r="A781" s="845"/>
      <c r="B781" s="845"/>
      <c r="C781" s="845"/>
      <c r="D781" s="845"/>
      <c r="E781" s="845"/>
      <c r="F781" s="845"/>
      <c r="G781" s="846"/>
      <c r="H781" s="845"/>
      <c r="I781" s="845"/>
      <c r="J781" s="845"/>
      <c r="K781" s="887"/>
      <c r="L781" s="887"/>
      <c r="M781" s="887"/>
      <c r="N781" s="887"/>
      <c r="O781" s="888"/>
      <c r="P781" s="889"/>
      <c r="Q781" s="845"/>
      <c r="R781" s="845"/>
      <c r="S781" s="845"/>
      <c r="T781" s="845"/>
      <c r="U781" s="845"/>
      <c r="V781" s="845"/>
      <c r="W781" s="845"/>
      <c r="X781" s="845"/>
      <c r="Y781" s="845"/>
      <c r="Z781" s="845"/>
    </row>
    <row r="782" spans="1:26" ht="18.75" customHeight="1">
      <c r="A782" s="845"/>
      <c r="B782" s="845"/>
      <c r="C782" s="845"/>
      <c r="D782" s="845"/>
      <c r="E782" s="845"/>
      <c r="F782" s="845"/>
      <c r="G782" s="846"/>
      <c r="H782" s="845"/>
      <c r="I782" s="845"/>
      <c r="J782" s="845"/>
      <c r="K782" s="887"/>
      <c r="L782" s="887"/>
      <c r="M782" s="887"/>
      <c r="N782" s="887"/>
      <c r="O782" s="888"/>
      <c r="P782" s="889"/>
      <c r="Q782" s="845"/>
      <c r="R782" s="845"/>
      <c r="S782" s="845"/>
      <c r="T782" s="845"/>
      <c r="U782" s="845"/>
      <c r="V782" s="845"/>
      <c r="W782" s="845"/>
      <c r="X782" s="845"/>
      <c r="Y782" s="845"/>
      <c r="Z782" s="845"/>
    </row>
    <row r="783" spans="1:26" ht="18.75" customHeight="1">
      <c r="A783" s="845"/>
      <c r="B783" s="845"/>
      <c r="C783" s="845"/>
      <c r="D783" s="845"/>
      <c r="E783" s="845"/>
      <c r="F783" s="845"/>
      <c r="G783" s="846"/>
      <c r="H783" s="845"/>
      <c r="I783" s="845"/>
      <c r="J783" s="845"/>
      <c r="K783" s="887"/>
      <c r="L783" s="887"/>
      <c r="M783" s="887"/>
      <c r="N783" s="887"/>
      <c r="O783" s="888"/>
      <c r="P783" s="889"/>
      <c r="Q783" s="845"/>
      <c r="R783" s="845"/>
      <c r="S783" s="845"/>
      <c r="T783" s="845"/>
      <c r="U783" s="845"/>
      <c r="V783" s="845"/>
      <c r="W783" s="845"/>
      <c r="X783" s="845"/>
      <c r="Y783" s="845"/>
      <c r="Z783" s="845"/>
    </row>
    <row r="784" spans="1:26" ht="18.75" customHeight="1">
      <c r="A784" s="845"/>
      <c r="B784" s="845"/>
      <c r="C784" s="845"/>
      <c r="D784" s="845"/>
      <c r="E784" s="845"/>
      <c r="F784" s="845"/>
      <c r="G784" s="846"/>
      <c r="H784" s="845"/>
      <c r="I784" s="845"/>
      <c r="J784" s="845"/>
      <c r="K784" s="887"/>
      <c r="L784" s="887"/>
      <c r="M784" s="887"/>
      <c r="N784" s="887"/>
      <c r="O784" s="888"/>
      <c r="P784" s="889"/>
      <c r="Q784" s="845"/>
      <c r="R784" s="845"/>
      <c r="S784" s="845"/>
      <c r="T784" s="845"/>
      <c r="U784" s="845"/>
      <c r="V784" s="845"/>
      <c r="W784" s="845"/>
      <c r="X784" s="845"/>
      <c r="Y784" s="845"/>
      <c r="Z784" s="845"/>
    </row>
    <row r="785" spans="1:26" ht="18.75" customHeight="1">
      <c r="A785" s="845"/>
      <c r="B785" s="845"/>
      <c r="C785" s="845"/>
      <c r="D785" s="845"/>
      <c r="E785" s="845"/>
      <c r="F785" s="845"/>
      <c r="G785" s="846"/>
      <c r="H785" s="845"/>
      <c r="I785" s="845"/>
      <c r="J785" s="845"/>
      <c r="K785" s="887"/>
      <c r="L785" s="887"/>
      <c r="M785" s="887"/>
      <c r="N785" s="887"/>
      <c r="O785" s="888"/>
      <c r="P785" s="889"/>
      <c r="Q785" s="845"/>
      <c r="R785" s="845"/>
      <c r="S785" s="845"/>
      <c r="T785" s="845"/>
      <c r="U785" s="845"/>
      <c r="V785" s="845"/>
      <c r="W785" s="845"/>
      <c r="X785" s="845"/>
      <c r="Y785" s="845"/>
      <c r="Z785" s="845"/>
    </row>
    <row r="786" spans="1:26" ht="18.75" customHeight="1">
      <c r="A786" s="845"/>
      <c r="B786" s="845"/>
      <c r="C786" s="845"/>
      <c r="D786" s="845"/>
      <c r="E786" s="845"/>
      <c r="F786" s="845"/>
      <c r="G786" s="846"/>
      <c r="H786" s="845"/>
      <c r="I786" s="845"/>
      <c r="J786" s="845"/>
      <c r="K786" s="887"/>
      <c r="L786" s="887"/>
      <c r="M786" s="887"/>
      <c r="N786" s="887"/>
      <c r="O786" s="888"/>
      <c r="P786" s="889"/>
      <c r="Q786" s="845"/>
      <c r="R786" s="845"/>
      <c r="S786" s="845"/>
      <c r="T786" s="845"/>
      <c r="U786" s="845"/>
      <c r="V786" s="845"/>
      <c r="W786" s="845"/>
      <c r="X786" s="845"/>
      <c r="Y786" s="845"/>
      <c r="Z786" s="845"/>
    </row>
    <row r="787" spans="1:26" ht="18.75" customHeight="1">
      <c r="A787" s="845"/>
      <c r="B787" s="845"/>
      <c r="C787" s="845"/>
      <c r="D787" s="845"/>
      <c r="E787" s="845"/>
      <c r="F787" s="845"/>
      <c r="G787" s="846"/>
      <c r="H787" s="845"/>
      <c r="I787" s="845"/>
      <c r="J787" s="845"/>
      <c r="K787" s="887"/>
      <c r="L787" s="887"/>
      <c r="M787" s="887"/>
      <c r="N787" s="887"/>
      <c r="O787" s="888"/>
      <c r="P787" s="889"/>
      <c r="Q787" s="845"/>
      <c r="R787" s="845"/>
      <c r="S787" s="845"/>
      <c r="T787" s="845"/>
      <c r="U787" s="845"/>
      <c r="V787" s="845"/>
      <c r="W787" s="845"/>
      <c r="X787" s="845"/>
      <c r="Y787" s="845"/>
      <c r="Z787" s="845"/>
    </row>
    <row r="788" spans="1:26" ht="18.75" customHeight="1">
      <c r="A788" s="845"/>
      <c r="B788" s="845"/>
      <c r="C788" s="845"/>
      <c r="D788" s="845"/>
      <c r="E788" s="845"/>
      <c r="F788" s="845"/>
      <c r="G788" s="846"/>
      <c r="H788" s="845"/>
      <c r="I788" s="845"/>
      <c r="J788" s="845"/>
      <c r="K788" s="887"/>
      <c r="L788" s="887"/>
      <c r="M788" s="887"/>
      <c r="N788" s="887"/>
      <c r="O788" s="888"/>
      <c r="P788" s="889"/>
      <c r="Q788" s="845"/>
      <c r="R788" s="845"/>
      <c r="S788" s="845"/>
      <c r="T788" s="845"/>
      <c r="U788" s="845"/>
      <c r="V788" s="845"/>
      <c r="W788" s="845"/>
      <c r="X788" s="845"/>
      <c r="Y788" s="845"/>
      <c r="Z788" s="845"/>
    </row>
    <row r="789" spans="1:26" ht="18.75" customHeight="1">
      <c r="A789" s="845"/>
      <c r="B789" s="845"/>
      <c r="C789" s="845"/>
      <c r="D789" s="845"/>
      <c r="E789" s="845"/>
      <c r="F789" s="845"/>
      <c r="G789" s="846"/>
      <c r="H789" s="845"/>
      <c r="I789" s="845"/>
      <c r="J789" s="845"/>
      <c r="K789" s="887"/>
      <c r="L789" s="887"/>
      <c r="M789" s="887"/>
      <c r="N789" s="887"/>
      <c r="O789" s="888"/>
      <c r="P789" s="889"/>
      <c r="Q789" s="845"/>
      <c r="R789" s="845"/>
      <c r="S789" s="845"/>
      <c r="T789" s="845"/>
      <c r="U789" s="845"/>
      <c r="V789" s="845"/>
      <c r="W789" s="845"/>
      <c r="X789" s="845"/>
      <c r="Y789" s="845"/>
      <c r="Z789" s="845"/>
    </row>
    <row r="790" spans="1:26" ht="18.75" customHeight="1">
      <c r="A790" s="845"/>
      <c r="B790" s="845"/>
      <c r="C790" s="845"/>
      <c r="D790" s="845"/>
      <c r="E790" s="845"/>
      <c r="F790" s="845"/>
      <c r="G790" s="846"/>
      <c r="H790" s="845"/>
      <c r="I790" s="845"/>
      <c r="J790" s="845"/>
      <c r="K790" s="887"/>
      <c r="L790" s="887"/>
      <c r="M790" s="887"/>
      <c r="N790" s="887"/>
      <c r="O790" s="888"/>
      <c r="P790" s="889"/>
      <c r="Q790" s="845"/>
      <c r="R790" s="845"/>
      <c r="S790" s="845"/>
      <c r="T790" s="845"/>
      <c r="U790" s="845"/>
      <c r="V790" s="845"/>
      <c r="W790" s="845"/>
      <c r="X790" s="845"/>
      <c r="Y790" s="845"/>
      <c r="Z790" s="845"/>
    </row>
    <row r="791" spans="1:26" ht="18.75" customHeight="1">
      <c r="A791" s="845"/>
      <c r="B791" s="845"/>
      <c r="C791" s="845"/>
      <c r="D791" s="845"/>
      <c r="E791" s="845"/>
      <c r="F791" s="845"/>
      <c r="G791" s="846"/>
      <c r="H791" s="845"/>
      <c r="I791" s="845"/>
      <c r="J791" s="845"/>
      <c r="K791" s="887"/>
      <c r="L791" s="887"/>
      <c r="M791" s="887"/>
      <c r="N791" s="887"/>
      <c r="O791" s="888"/>
      <c r="P791" s="889"/>
      <c r="Q791" s="845"/>
      <c r="R791" s="845"/>
      <c r="S791" s="845"/>
      <c r="T791" s="845"/>
      <c r="U791" s="845"/>
      <c r="V791" s="845"/>
      <c r="W791" s="845"/>
      <c r="X791" s="845"/>
      <c r="Y791" s="845"/>
      <c r="Z791" s="845"/>
    </row>
    <row r="792" spans="1:26" ht="18.75" customHeight="1">
      <c r="A792" s="845"/>
      <c r="B792" s="845"/>
      <c r="C792" s="845"/>
      <c r="D792" s="845"/>
      <c r="E792" s="845"/>
      <c r="F792" s="845"/>
      <c r="G792" s="846"/>
      <c r="H792" s="845"/>
      <c r="I792" s="845"/>
      <c r="J792" s="845"/>
      <c r="K792" s="887"/>
      <c r="L792" s="887"/>
      <c r="M792" s="887"/>
      <c r="N792" s="887"/>
      <c r="O792" s="888"/>
      <c r="P792" s="889"/>
      <c r="Q792" s="845"/>
      <c r="R792" s="845"/>
      <c r="S792" s="845"/>
      <c r="T792" s="845"/>
      <c r="U792" s="845"/>
      <c r="V792" s="845"/>
      <c r="W792" s="845"/>
      <c r="X792" s="845"/>
      <c r="Y792" s="845"/>
      <c r="Z792" s="845"/>
    </row>
    <row r="793" spans="1:26" ht="18.75" customHeight="1">
      <c r="A793" s="845"/>
      <c r="B793" s="845"/>
      <c r="C793" s="845"/>
      <c r="D793" s="845"/>
      <c r="E793" s="845"/>
      <c r="F793" s="845"/>
      <c r="G793" s="846"/>
      <c r="H793" s="845"/>
      <c r="I793" s="845"/>
      <c r="J793" s="845"/>
      <c r="K793" s="887"/>
      <c r="L793" s="887"/>
      <c r="M793" s="887"/>
      <c r="N793" s="887"/>
      <c r="O793" s="888"/>
      <c r="P793" s="889"/>
      <c r="Q793" s="845"/>
      <c r="R793" s="845"/>
      <c r="S793" s="845"/>
      <c r="T793" s="845"/>
      <c r="U793" s="845"/>
      <c r="V793" s="845"/>
      <c r="W793" s="845"/>
      <c r="X793" s="845"/>
      <c r="Y793" s="845"/>
      <c r="Z793" s="845"/>
    </row>
    <row r="794" spans="1:26" ht="18.75" customHeight="1">
      <c r="A794" s="845"/>
      <c r="B794" s="845"/>
      <c r="C794" s="845"/>
      <c r="D794" s="845"/>
      <c r="E794" s="845"/>
      <c r="F794" s="845"/>
      <c r="G794" s="846"/>
      <c r="H794" s="845"/>
      <c r="I794" s="845"/>
      <c r="J794" s="845"/>
      <c r="K794" s="887"/>
      <c r="L794" s="887"/>
      <c r="M794" s="887"/>
      <c r="N794" s="887"/>
      <c r="O794" s="888"/>
      <c r="P794" s="889"/>
      <c r="Q794" s="845"/>
      <c r="R794" s="845"/>
      <c r="S794" s="845"/>
      <c r="T794" s="845"/>
      <c r="U794" s="845"/>
      <c r="V794" s="845"/>
      <c r="W794" s="845"/>
      <c r="X794" s="845"/>
      <c r="Y794" s="845"/>
      <c r="Z794" s="845"/>
    </row>
    <row r="795" spans="1:26" ht="18.75" customHeight="1">
      <c r="A795" s="845"/>
      <c r="B795" s="845"/>
      <c r="C795" s="845"/>
      <c r="D795" s="845"/>
      <c r="E795" s="845"/>
      <c r="F795" s="845"/>
      <c r="G795" s="846"/>
      <c r="H795" s="845"/>
      <c r="I795" s="845"/>
      <c r="J795" s="845"/>
      <c r="K795" s="887"/>
      <c r="L795" s="887"/>
      <c r="M795" s="887"/>
      <c r="N795" s="887"/>
      <c r="O795" s="888"/>
      <c r="P795" s="889"/>
      <c r="Q795" s="845"/>
      <c r="R795" s="845"/>
      <c r="S795" s="845"/>
      <c r="T795" s="845"/>
      <c r="U795" s="845"/>
      <c r="V795" s="845"/>
      <c r="W795" s="845"/>
      <c r="X795" s="845"/>
      <c r="Y795" s="845"/>
      <c r="Z795" s="845"/>
    </row>
    <row r="796" spans="1:26" ht="18.75" customHeight="1">
      <c r="A796" s="845"/>
      <c r="B796" s="845"/>
      <c r="C796" s="845"/>
      <c r="D796" s="845"/>
      <c r="E796" s="845"/>
      <c r="F796" s="845"/>
      <c r="G796" s="846"/>
      <c r="H796" s="845"/>
      <c r="I796" s="845"/>
      <c r="J796" s="845"/>
      <c r="K796" s="887"/>
      <c r="L796" s="887"/>
      <c r="M796" s="887"/>
      <c r="N796" s="887"/>
      <c r="O796" s="888"/>
      <c r="P796" s="889"/>
      <c r="Q796" s="845"/>
      <c r="R796" s="845"/>
      <c r="S796" s="845"/>
      <c r="T796" s="845"/>
      <c r="U796" s="845"/>
      <c r="V796" s="845"/>
      <c r="W796" s="845"/>
      <c r="X796" s="845"/>
      <c r="Y796" s="845"/>
      <c r="Z796" s="845"/>
    </row>
    <row r="797" spans="1:26" ht="18.75" customHeight="1">
      <c r="A797" s="845"/>
      <c r="B797" s="845"/>
      <c r="C797" s="845"/>
      <c r="D797" s="845"/>
      <c r="E797" s="845"/>
      <c r="F797" s="845"/>
      <c r="G797" s="846"/>
      <c r="H797" s="845"/>
      <c r="I797" s="845"/>
      <c r="J797" s="845"/>
      <c r="K797" s="887"/>
      <c r="L797" s="887"/>
      <c r="M797" s="887"/>
      <c r="N797" s="887"/>
      <c r="O797" s="888"/>
      <c r="P797" s="889"/>
      <c r="Q797" s="845"/>
      <c r="R797" s="845"/>
      <c r="S797" s="845"/>
      <c r="T797" s="845"/>
      <c r="U797" s="845"/>
      <c r="V797" s="845"/>
      <c r="W797" s="845"/>
      <c r="X797" s="845"/>
      <c r="Y797" s="845"/>
      <c r="Z797" s="845"/>
    </row>
    <row r="798" spans="1:26" ht="18.75" customHeight="1">
      <c r="A798" s="845"/>
      <c r="B798" s="845"/>
      <c r="C798" s="845"/>
      <c r="D798" s="845"/>
      <c r="E798" s="845"/>
      <c r="F798" s="845"/>
      <c r="G798" s="846"/>
      <c r="H798" s="845"/>
      <c r="I798" s="845"/>
      <c r="J798" s="845"/>
      <c r="K798" s="887"/>
      <c r="L798" s="887"/>
      <c r="M798" s="887"/>
      <c r="N798" s="887"/>
      <c r="O798" s="888"/>
      <c r="P798" s="889"/>
      <c r="Q798" s="845"/>
      <c r="R798" s="845"/>
      <c r="S798" s="845"/>
      <c r="T798" s="845"/>
      <c r="U798" s="845"/>
      <c r="V798" s="845"/>
      <c r="W798" s="845"/>
      <c r="X798" s="845"/>
      <c r="Y798" s="845"/>
      <c r="Z798" s="845"/>
    </row>
    <row r="799" spans="1:26" ht="18.75" customHeight="1">
      <c r="A799" s="845"/>
      <c r="B799" s="845"/>
      <c r="C799" s="845"/>
      <c r="D799" s="845"/>
      <c r="E799" s="845"/>
      <c r="F799" s="845"/>
      <c r="G799" s="846"/>
      <c r="H799" s="845"/>
      <c r="I799" s="845"/>
      <c r="J799" s="845"/>
      <c r="K799" s="887"/>
      <c r="L799" s="887"/>
      <c r="M799" s="887"/>
      <c r="N799" s="887"/>
      <c r="O799" s="888"/>
      <c r="P799" s="889"/>
      <c r="Q799" s="845"/>
      <c r="R799" s="845"/>
      <c r="S799" s="845"/>
      <c r="T799" s="845"/>
      <c r="U799" s="845"/>
      <c r="V799" s="845"/>
      <c r="W799" s="845"/>
      <c r="X799" s="845"/>
      <c r="Y799" s="845"/>
      <c r="Z799" s="845"/>
    </row>
    <row r="800" spans="1:26" ht="18.75" customHeight="1">
      <c r="A800" s="845"/>
      <c r="B800" s="845"/>
      <c r="C800" s="845"/>
      <c r="D800" s="845"/>
      <c r="E800" s="845"/>
      <c r="F800" s="845"/>
      <c r="G800" s="846"/>
      <c r="H800" s="845"/>
      <c r="I800" s="845"/>
      <c r="J800" s="845"/>
      <c r="K800" s="887"/>
      <c r="L800" s="887"/>
      <c r="M800" s="887"/>
      <c r="N800" s="887"/>
      <c r="O800" s="888"/>
      <c r="P800" s="889"/>
      <c r="Q800" s="845"/>
      <c r="R800" s="845"/>
      <c r="S800" s="845"/>
      <c r="T800" s="845"/>
      <c r="U800" s="845"/>
      <c r="V800" s="845"/>
      <c r="W800" s="845"/>
      <c r="X800" s="845"/>
      <c r="Y800" s="845"/>
      <c r="Z800" s="845"/>
    </row>
    <row r="801" spans="1:26" ht="18.75" customHeight="1">
      <c r="A801" s="845"/>
      <c r="B801" s="845"/>
      <c r="C801" s="845"/>
      <c r="D801" s="845"/>
      <c r="E801" s="845"/>
      <c r="F801" s="845"/>
      <c r="G801" s="846"/>
      <c r="H801" s="845"/>
      <c r="I801" s="845"/>
      <c r="J801" s="845"/>
      <c r="K801" s="887"/>
      <c r="L801" s="887"/>
      <c r="M801" s="887"/>
      <c r="N801" s="887"/>
      <c r="O801" s="888"/>
      <c r="P801" s="889"/>
      <c r="Q801" s="845"/>
      <c r="R801" s="845"/>
      <c r="S801" s="845"/>
      <c r="T801" s="845"/>
      <c r="U801" s="845"/>
      <c r="V801" s="845"/>
      <c r="W801" s="845"/>
      <c r="X801" s="845"/>
      <c r="Y801" s="845"/>
      <c r="Z801" s="845"/>
    </row>
    <row r="802" spans="1:26" ht="18.75" customHeight="1">
      <c r="A802" s="845"/>
      <c r="B802" s="845"/>
      <c r="C802" s="845"/>
      <c r="D802" s="845"/>
      <c r="E802" s="845"/>
      <c r="F802" s="845"/>
      <c r="G802" s="846"/>
      <c r="H802" s="845"/>
      <c r="I802" s="845"/>
      <c r="J802" s="845"/>
      <c r="K802" s="887"/>
      <c r="L802" s="887"/>
      <c r="M802" s="887"/>
      <c r="N802" s="887"/>
      <c r="O802" s="888"/>
      <c r="P802" s="889"/>
      <c r="Q802" s="845"/>
      <c r="R802" s="845"/>
      <c r="S802" s="845"/>
      <c r="T802" s="845"/>
      <c r="U802" s="845"/>
      <c r="V802" s="845"/>
      <c r="W802" s="845"/>
      <c r="X802" s="845"/>
      <c r="Y802" s="845"/>
      <c r="Z802" s="845"/>
    </row>
    <row r="803" spans="1:26" ht="18.75" customHeight="1">
      <c r="A803" s="845"/>
      <c r="B803" s="845"/>
      <c r="C803" s="845"/>
      <c r="D803" s="845"/>
      <c r="E803" s="845"/>
      <c r="F803" s="845"/>
      <c r="G803" s="846"/>
      <c r="H803" s="845"/>
      <c r="I803" s="845"/>
      <c r="J803" s="845"/>
      <c r="K803" s="887"/>
      <c r="L803" s="887"/>
      <c r="M803" s="887"/>
      <c r="N803" s="887"/>
      <c r="O803" s="888"/>
      <c r="P803" s="889"/>
      <c r="Q803" s="845"/>
      <c r="R803" s="845"/>
      <c r="S803" s="845"/>
      <c r="T803" s="845"/>
      <c r="U803" s="845"/>
      <c r="V803" s="845"/>
      <c r="W803" s="845"/>
      <c r="X803" s="845"/>
      <c r="Y803" s="845"/>
      <c r="Z803" s="845"/>
    </row>
    <row r="804" spans="1:26" ht="18.75" customHeight="1">
      <c r="A804" s="845"/>
      <c r="B804" s="845"/>
      <c r="C804" s="845"/>
      <c r="D804" s="845"/>
      <c r="E804" s="845"/>
      <c r="F804" s="845"/>
      <c r="G804" s="846"/>
      <c r="H804" s="845"/>
      <c r="I804" s="845"/>
      <c r="J804" s="845"/>
      <c r="K804" s="887"/>
      <c r="L804" s="887"/>
      <c r="M804" s="887"/>
      <c r="N804" s="887"/>
      <c r="O804" s="888"/>
      <c r="P804" s="889"/>
      <c r="Q804" s="845"/>
      <c r="R804" s="845"/>
      <c r="S804" s="845"/>
      <c r="T804" s="845"/>
      <c r="U804" s="845"/>
      <c r="V804" s="845"/>
      <c r="W804" s="845"/>
      <c r="X804" s="845"/>
      <c r="Y804" s="845"/>
      <c r="Z804" s="845"/>
    </row>
    <row r="805" spans="1:26" ht="18.75" customHeight="1">
      <c r="A805" s="845"/>
      <c r="B805" s="845"/>
      <c r="C805" s="845"/>
      <c r="D805" s="845"/>
      <c r="E805" s="845"/>
      <c r="F805" s="845"/>
      <c r="G805" s="846"/>
      <c r="H805" s="845"/>
      <c r="I805" s="845"/>
      <c r="J805" s="845"/>
      <c r="K805" s="887"/>
      <c r="L805" s="887"/>
      <c r="M805" s="887"/>
      <c r="N805" s="887"/>
      <c r="O805" s="888"/>
      <c r="P805" s="889"/>
      <c r="Q805" s="845"/>
      <c r="R805" s="845"/>
      <c r="S805" s="845"/>
      <c r="T805" s="845"/>
      <c r="U805" s="845"/>
      <c r="V805" s="845"/>
      <c r="W805" s="845"/>
      <c r="X805" s="845"/>
      <c r="Y805" s="845"/>
      <c r="Z805" s="845"/>
    </row>
    <row r="806" spans="1:26" ht="18.75" customHeight="1">
      <c r="A806" s="845"/>
      <c r="B806" s="845"/>
      <c r="C806" s="845"/>
      <c r="D806" s="845"/>
      <c r="E806" s="845"/>
      <c r="F806" s="845"/>
      <c r="G806" s="846"/>
      <c r="H806" s="845"/>
      <c r="I806" s="845"/>
      <c r="J806" s="845"/>
      <c r="K806" s="887"/>
      <c r="L806" s="887"/>
      <c r="M806" s="887"/>
      <c r="N806" s="887"/>
      <c r="O806" s="888"/>
      <c r="P806" s="889"/>
      <c r="Q806" s="845"/>
      <c r="R806" s="845"/>
      <c r="S806" s="845"/>
      <c r="T806" s="845"/>
      <c r="U806" s="845"/>
      <c r="V806" s="845"/>
      <c r="W806" s="845"/>
      <c r="X806" s="845"/>
      <c r="Y806" s="845"/>
      <c r="Z806" s="845"/>
    </row>
    <row r="807" spans="1:26" ht="18.75" customHeight="1">
      <c r="A807" s="845"/>
      <c r="B807" s="845"/>
      <c r="C807" s="845"/>
      <c r="D807" s="845"/>
      <c r="E807" s="845"/>
      <c r="F807" s="845"/>
      <c r="G807" s="846"/>
      <c r="H807" s="845"/>
      <c r="I807" s="845"/>
      <c r="J807" s="845"/>
      <c r="K807" s="887"/>
      <c r="L807" s="887"/>
      <c r="M807" s="887"/>
      <c r="N807" s="887"/>
      <c r="O807" s="888"/>
      <c r="P807" s="889"/>
      <c r="Q807" s="845"/>
      <c r="R807" s="845"/>
      <c r="S807" s="845"/>
      <c r="T807" s="845"/>
      <c r="U807" s="845"/>
      <c r="V807" s="845"/>
      <c r="W807" s="845"/>
      <c r="X807" s="845"/>
      <c r="Y807" s="845"/>
      <c r="Z807" s="845"/>
    </row>
    <row r="808" spans="1:26" ht="18.75" customHeight="1">
      <c r="A808" s="845"/>
      <c r="B808" s="845"/>
      <c r="C808" s="845"/>
      <c r="D808" s="845"/>
      <c r="E808" s="845"/>
      <c r="F808" s="845"/>
      <c r="G808" s="846"/>
      <c r="H808" s="845"/>
      <c r="I808" s="845"/>
      <c r="J808" s="845"/>
      <c r="K808" s="887"/>
      <c r="L808" s="887"/>
      <c r="M808" s="887"/>
      <c r="N808" s="887"/>
      <c r="O808" s="888"/>
      <c r="P808" s="889"/>
      <c r="Q808" s="845"/>
      <c r="R808" s="845"/>
      <c r="S808" s="845"/>
      <c r="T808" s="845"/>
      <c r="U808" s="845"/>
      <c r="V808" s="845"/>
      <c r="W808" s="845"/>
      <c r="X808" s="845"/>
      <c r="Y808" s="845"/>
      <c r="Z808" s="845"/>
    </row>
    <row r="809" spans="1:26" ht="18.75" customHeight="1">
      <c r="A809" s="845"/>
      <c r="B809" s="845"/>
      <c r="C809" s="845"/>
      <c r="D809" s="845"/>
      <c r="E809" s="845"/>
      <c r="F809" s="845"/>
      <c r="G809" s="846"/>
      <c r="H809" s="845"/>
      <c r="I809" s="845"/>
      <c r="J809" s="845"/>
      <c r="K809" s="887"/>
      <c r="L809" s="887"/>
      <c r="M809" s="887"/>
      <c r="N809" s="887"/>
      <c r="O809" s="888"/>
      <c r="P809" s="889"/>
      <c r="Q809" s="845"/>
      <c r="R809" s="845"/>
      <c r="S809" s="845"/>
      <c r="T809" s="845"/>
      <c r="U809" s="845"/>
      <c r="V809" s="845"/>
      <c r="W809" s="845"/>
      <c r="X809" s="845"/>
      <c r="Y809" s="845"/>
      <c r="Z809" s="845"/>
    </row>
    <row r="810" spans="1:26" ht="18.75" customHeight="1">
      <c r="A810" s="845"/>
      <c r="B810" s="845"/>
      <c r="C810" s="845"/>
      <c r="D810" s="845"/>
      <c r="E810" s="845"/>
      <c r="F810" s="845"/>
      <c r="G810" s="846"/>
      <c r="H810" s="845"/>
      <c r="I810" s="845"/>
      <c r="J810" s="845"/>
      <c r="K810" s="887"/>
      <c r="L810" s="887"/>
      <c r="M810" s="887"/>
      <c r="N810" s="887"/>
      <c r="O810" s="888"/>
      <c r="P810" s="889"/>
      <c r="Q810" s="845"/>
      <c r="R810" s="845"/>
      <c r="S810" s="845"/>
      <c r="T810" s="845"/>
      <c r="U810" s="845"/>
      <c r="V810" s="845"/>
      <c r="W810" s="845"/>
      <c r="X810" s="845"/>
      <c r="Y810" s="845"/>
      <c r="Z810" s="845"/>
    </row>
    <row r="811" spans="1:26" ht="18.75" customHeight="1">
      <c r="A811" s="845"/>
      <c r="B811" s="845"/>
      <c r="C811" s="845"/>
      <c r="D811" s="845"/>
      <c r="E811" s="845"/>
      <c r="F811" s="845"/>
      <c r="G811" s="846"/>
      <c r="H811" s="845"/>
      <c r="I811" s="845"/>
      <c r="J811" s="845"/>
      <c r="K811" s="887"/>
      <c r="L811" s="887"/>
      <c r="M811" s="887"/>
      <c r="N811" s="887"/>
      <c r="O811" s="888"/>
      <c r="P811" s="889"/>
      <c r="Q811" s="845"/>
      <c r="R811" s="845"/>
      <c r="S811" s="845"/>
      <c r="T811" s="845"/>
      <c r="U811" s="845"/>
      <c r="V811" s="845"/>
      <c r="W811" s="845"/>
      <c r="X811" s="845"/>
      <c r="Y811" s="845"/>
      <c r="Z811" s="845"/>
    </row>
    <row r="812" spans="1:26" ht="18.75" customHeight="1">
      <c r="A812" s="845"/>
      <c r="B812" s="845"/>
      <c r="C812" s="845"/>
      <c r="D812" s="845"/>
      <c r="E812" s="845"/>
      <c r="F812" s="845"/>
      <c r="G812" s="846"/>
      <c r="H812" s="845"/>
      <c r="I812" s="845"/>
      <c r="J812" s="845"/>
      <c r="K812" s="887"/>
      <c r="L812" s="887"/>
      <c r="M812" s="887"/>
      <c r="N812" s="887"/>
      <c r="O812" s="888"/>
      <c r="P812" s="889"/>
      <c r="Q812" s="845"/>
      <c r="R812" s="845"/>
      <c r="S812" s="845"/>
      <c r="T812" s="845"/>
      <c r="U812" s="845"/>
      <c r="V812" s="845"/>
      <c r="W812" s="845"/>
      <c r="X812" s="845"/>
      <c r="Y812" s="845"/>
      <c r="Z812" s="845"/>
    </row>
    <row r="813" spans="1:26" ht="18.75" customHeight="1">
      <c r="A813" s="845"/>
      <c r="B813" s="845"/>
      <c r="C813" s="845"/>
      <c r="D813" s="845"/>
      <c r="E813" s="845"/>
      <c r="F813" s="845"/>
      <c r="G813" s="846"/>
      <c r="H813" s="845"/>
      <c r="I813" s="845"/>
      <c r="J813" s="845"/>
      <c r="K813" s="887"/>
      <c r="L813" s="887"/>
      <c r="M813" s="887"/>
      <c r="N813" s="887"/>
      <c r="O813" s="888"/>
      <c r="P813" s="889"/>
      <c r="Q813" s="845"/>
      <c r="R813" s="845"/>
      <c r="S813" s="845"/>
      <c r="T813" s="845"/>
      <c r="U813" s="845"/>
      <c r="V813" s="845"/>
      <c r="W813" s="845"/>
      <c r="X813" s="845"/>
      <c r="Y813" s="845"/>
      <c r="Z813" s="845"/>
    </row>
    <row r="814" spans="1:26" ht="18.75" customHeight="1">
      <c r="A814" s="845"/>
      <c r="B814" s="845"/>
      <c r="C814" s="845"/>
      <c r="D814" s="845"/>
      <c r="E814" s="845"/>
      <c r="F814" s="845"/>
      <c r="G814" s="846"/>
      <c r="H814" s="845"/>
      <c r="I814" s="845"/>
      <c r="J814" s="845"/>
      <c r="K814" s="887"/>
      <c r="L814" s="887"/>
      <c r="M814" s="887"/>
      <c r="N814" s="887"/>
      <c r="O814" s="888"/>
      <c r="P814" s="889"/>
      <c r="Q814" s="845"/>
      <c r="R814" s="845"/>
      <c r="S814" s="845"/>
      <c r="T814" s="845"/>
      <c r="U814" s="845"/>
      <c r="V814" s="845"/>
      <c r="W814" s="845"/>
      <c r="X814" s="845"/>
      <c r="Y814" s="845"/>
      <c r="Z814" s="845"/>
    </row>
    <row r="815" spans="1:26" ht="18.75" customHeight="1">
      <c r="A815" s="845"/>
      <c r="B815" s="845"/>
      <c r="C815" s="845"/>
      <c r="D815" s="845"/>
      <c r="E815" s="845"/>
      <c r="F815" s="845"/>
      <c r="G815" s="846"/>
      <c r="H815" s="845"/>
      <c r="I815" s="845"/>
      <c r="J815" s="845"/>
      <c r="K815" s="887"/>
      <c r="L815" s="887"/>
      <c r="M815" s="887"/>
      <c r="N815" s="887"/>
      <c r="O815" s="888"/>
      <c r="P815" s="889"/>
      <c r="Q815" s="845"/>
      <c r="R815" s="845"/>
      <c r="S815" s="845"/>
      <c r="T815" s="845"/>
      <c r="U815" s="845"/>
      <c r="V815" s="845"/>
      <c r="W815" s="845"/>
      <c r="X815" s="845"/>
      <c r="Y815" s="845"/>
      <c r="Z815" s="845"/>
    </row>
    <row r="816" spans="1:26" ht="18.75" customHeight="1">
      <c r="A816" s="845"/>
      <c r="B816" s="845"/>
      <c r="C816" s="845"/>
      <c r="D816" s="845"/>
      <c r="E816" s="845"/>
      <c r="F816" s="845"/>
      <c r="G816" s="846"/>
      <c r="H816" s="845"/>
      <c r="I816" s="845"/>
      <c r="J816" s="845"/>
      <c r="K816" s="887"/>
      <c r="L816" s="887"/>
      <c r="M816" s="887"/>
      <c r="N816" s="887"/>
      <c r="O816" s="888"/>
      <c r="P816" s="889"/>
      <c r="Q816" s="845"/>
      <c r="R816" s="845"/>
      <c r="S816" s="845"/>
      <c r="T816" s="845"/>
      <c r="U816" s="845"/>
      <c r="V816" s="845"/>
      <c r="W816" s="845"/>
      <c r="X816" s="845"/>
      <c r="Y816" s="845"/>
      <c r="Z816" s="845"/>
    </row>
    <row r="817" spans="1:26" ht="18.75" customHeight="1">
      <c r="A817" s="845"/>
      <c r="B817" s="845"/>
      <c r="C817" s="845"/>
      <c r="D817" s="845"/>
      <c r="E817" s="845"/>
      <c r="F817" s="845"/>
      <c r="G817" s="846"/>
      <c r="H817" s="845"/>
      <c r="I817" s="845"/>
      <c r="J817" s="845"/>
      <c r="K817" s="887"/>
      <c r="L817" s="887"/>
      <c r="M817" s="887"/>
      <c r="N817" s="887"/>
      <c r="O817" s="888"/>
      <c r="P817" s="889"/>
      <c r="Q817" s="845"/>
      <c r="R817" s="845"/>
      <c r="S817" s="845"/>
      <c r="T817" s="845"/>
      <c r="U817" s="845"/>
      <c r="V817" s="845"/>
      <c r="W817" s="845"/>
      <c r="X817" s="845"/>
      <c r="Y817" s="845"/>
      <c r="Z817" s="845"/>
    </row>
    <row r="818" spans="1:26" ht="18.75" customHeight="1">
      <c r="A818" s="845"/>
      <c r="B818" s="845"/>
      <c r="C818" s="845"/>
      <c r="D818" s="845"/>
      <c r="E818" s="845"/>
      <c r="F818" s="845"/>
      <c r="G818" s="846"/>
      <c r="H818" s="845"/>
      <c r="I818" s="845"/>
      <c r="J818" s="845"/>
      <c r="K818" s="887"/>
      <c r="L818" s="887"/>
      <c r="M818" s="887"/>
      <c r="N818" s="887"/>
      <c r="O818" s="888"/>
      <c r="P818" s="889"/>
      <c r="Q818" s="845"/>
      <c r="R818" s="845"/>
      <c r="S818" s="845"/>
      <c r="T818" s="845"/>
      <c r="U818" s="845"/>
      <c r="V818" s="845"/>
      <c r="W818" s="845"/>
      <c r="X818" s="845"/>
      <c r="Y818" s="845"/>
      <c r="Z818" s="845"/>
    </row>
    <row r="819" spans="1:26" ht="18.75" customHeight="1">
      <c r="A819" s="845"/>
      <c r="B819" s="845"/>
      <c r="C819" s="845"/>
      <c r="D819" s="845"/>
      <c r="E819" s="845"/>
      <c r="F819" s="845"/>
      <c r="G819" s="846"/>
      <c r="H819" s="845"/>
      <c r="I819" s="845"/>
      <c r="J819" s="845"/>
      <c r="K819" s="887"/>
      <c r="L819" s="887"/>
      <c r="M819" s="887"/>
      <c r="N819" s="887"/>
      <c r="O819" s="888"/>
      <c r="P819" s="889"/>
      <c r="Q819" s="845"/>
      <c r="R819" s="845"/>
      <c r="S819" s="845"/>
      <c r="T819" s="845"/>
      <c r="U819" s="845"/>
      <c r="V819" s="845"/>
      <c r="W819" s="845"/>
      <c r="X819" s="845"/>
      <c r="Y819" s="845"/>
      <c r="Z819" s="845"/>
    </row>
    <row r="820" spans="1:26" ht="18.75" customHeight="1">
      <c r="A820" s="845"/>
      <c r="B820" s="845"/>
      <c r="C820" s="845"/>
      <c r="D820" s="845"/>
      <c r="E820" s="845"/>
      <c r="F820" s="845"/>
      <c r="G820" s="846"/>
      <c r="H820" s="845"/>
      <c r="I820" s="845"/>
      <c r="J820" s="845"/>
      <c r="K820" s="887"/>
      <c r="L820" s="887"/>
      <c r="M820" s="887"/>
      <c r="N820" s="887"/>
      <c r="O820" s="888"/>
      <c r="P820" s="889"/>
      <c r="Q820" s="845"/>
      <c r="R820" s="845"/>
      <c r="S820" s="845"/>
      <c r="T820" s="845"/>
      <c r="U820" s="845"/>
      <c r="V820" s="845"/>
      <c r="W820" s="845"/>
      <c r="X820" s="845"/>
      <c r="Y820" s="845"/>
      <c r="Z820" s="845"/>
    </row>
    <row r="821" spans="1:26" ht="18.75" customHeight="1">
      <c r="A821" s="845"/>
      <c r="B821" s="845"/>
      <c r="C821" s="845"/>
      <c r="D821" s="845"/>
      <c r="E821" s="845"/>
      <c r="F821" s="845"/>
      <c r="G821" s="846"/>
      <c r="H821" s="845"/>
      <c r="I821" s="845"/>
      <c r="J821" s="845"/>
      <c r="K821" s="887"/>
      <c r="L821" s="887"/>
      <c r="M821" s="887"/>
      <c r="N821" s="887"/>
      <c r="O821" s="888"/>
      <c r="P821" s="889"/>
      <c r="Q821" s="845"/>
      <c r="R821" s="845"/>
      <c r="S821" s="845"/>
      <c r="T821" s="845"/>
      <c r="U821" s="845"/>
      <c r="V821" s="845"/>
      <c r="W821" s="845"/>
      <c r="X821" s="845"/>
      <c r="Y821" s="845"/>
      <c r="Z821" s="845"/>
    </row>
    <row r="822" spans="1:26" ht="18.75" customHeight="1">
      <c r="A822" s="845"/>
      <c r="B822" s="845"/>
      <c r="C822" s="845"/>
      <c r="D822" s="845"/>
      <c r="E822" s="845"/>
      <c r="F822" s="845"/>
      <c r="G822" s="846"/>
      <c r="H822" s="845"/>
      <c r="I822" s="845"/>
      <c r="J822" s="845"/>
      <c r="K822" s="887"/>
      <c r="L822" s="887"/>
      <c r="M822" s="887"/>
      <c r="N822" s="887"/>
      <c r="O822" s="888"/>
      <c r="P822" s="889"/>
      <c r="Q822" s="845"/>
      <c r="R822" s="845"/>
      <c r="S822" s="845"/>
      <c r="T822" s="845"/>
      <c r="U822" s="845"/>
      <c r="V822" s="845"/>
      <c r="W822" s="845"/>
      <c r="X822" s="845"/>
      <c r="Y822" s="845"/>
      <c r="Z822" s="845"/>
    </row>
    <row r="823" spans="1:26" ht="18.75" customHeight="1">
      <c r="A823" s="845"/>
      <c r="B823" s="845"/>
      <c r="C823" s="845"/>
      <c r="D823" s="845"/>
      <c r="E823" s="845"/>
      <c r="F823" s="845"/>
      <c r="G823" s="846"/>
      <c r="H823" s="845"/>
      <c r="I823" s="845"/>
      <c r="J823" s="845"/>
      <c r="K823" s="887"/>
      <c r="L823" s="887"/>
      <c r="M823" s="887"/>
      <c r="N823" s="887"/>
      <c r="O823" s="888"/>
      <c r="P823" s="889"/>
      <c r="Q823" s="845"/>
      <c r="R823" s="845"/>
      <c r="S823" s="845"/>
      <c r="T823" s="845"/>
      <c r="U823" s="845"/>
      <c r="V823" s="845"/>
      <c r="W823" s="845"/>
      <c r="X823" s="845"/>
      <c r="Y823" s="845"/>
      <c r="Z823" s="845"/>
    </row>
    <row r="824" spans="1:26" ht="18.75" customHeight="1">
      <c r="A824" s="845"/>
      <c r="B824" s="845"/>
      <c r="C824" s="845"/>
      <c r="D824" s="845"/>
      <c r="E824" s="845"/>
      <c r="F824" s="845"/>
      <c r="G824" s="846"/>
      <c r="H824" s="845"/>
      <c r="I824" s="845"/>
      <c r="J824" s="845"/>
      <c r="K824" s="887"/>
      <c r="L824" s="887"/>
      <c r="M824" s="887"/>
      <c r="N824" s="887"/>
      <c r="O824" s="888"/>
      <c r="P824" s="889"/>
      <c r="Q824" s="845"/>
      <c r="R824" s="845"/>
      <c r="S824" s="845"/>
      <c r="T824" s="845"/>
      <c r="U824" s="845"/>
      <c r="V824" s="845"/>
      <c r="W824" s="845"/>
      <c r="X824" s="845"/>
      <c r="Y824" s="845"/>
      <c r="Z824" s="845"/>
    </row>
    <row r="825" spans="1:26" ht="18.75" customHeight="1">
      <c r="A825" s="845"/>
      <c r="B825" s="845"/>
      <c r="C825" s="845"/>
      <c r="D825" s="845"/>
      <c r="E825" s="845"/>
      <c r="F825" s="845"/>
      <c r="G825" s="846"/>
      <c r="H825" s="845"/>
      <c r="I825" s="845"/>
      <c r="J825" s="845"/>
      <c r="K825" s="887"/>
      <c r="L825" s="887"/>
      <c r="M825" s="887"/>
      <c r="N825" s="887"/>
      <c r="O825" s="888"/>
      <c r="P825" s="889"/>
      <c r="Q825" s="845"/>
      <c r="R825" s="845"/>
      <c r="S825" s="845"/>
      <c r="T825" s="845"/>
      <c r="U825" s="845"/>
      <c r="V825" s="845"/>
      <c r="W825" s="845"/>
      <c r="X825" s="845"/>
      <c r="Y825" s="845"/>
      <c r="Z825" s="845"/>
    </row>
    <row r="826" spans="1:26" ht="18.75" customHeight="1">
      <c r="A826" s="845"/>
      <c r="B826" s="845"/>
      <c r="C826" s="845"/>
      <c r="D826" s="845"/>
      <c r="E826" s="845"/>
      <c r="F826" s="845"/>
      <c r="G826" s="846"/>
      <c r="H826" s="845"/>
      <c r="I826" s="845"/>
      <c r="J826" s="845"/>
      <c r="K826" s="887"/>
      <c r="L826" s="887"/>
      <c r="M826" s="887"/>
      <c r="N826" s="887"/>
      <c r="O826" s="888"/>
      <c r="P826" s="889"/>
      <c r="Q826" s="845"/>
      <c r="R826" s="845"/>
      <c r="S826" s="845"/>
      <c r="T826" s="845"/>
      <c r="U826" s="845"/>
      <c r="V826" s="845"/>
      <c r="W826" s="845"/>
      <c r="X826" s="845"/>
      <c r="Y826" s="845"/>
      <c r="Z826" s="845"/>
    </row>
    <row r="827" spans="1:26" ht="18.75" customHeight="1">
      <c r="A827" s="845"/>
      <c r="B827" s="845"/>
      <c r="C827" s="845"/>
      <c r="D827" s="845"/>
      <c r="E827" s="845"/>
      <c r="F827" s="845"/>
      <c r="G827" s="846"/>
      <c r="H827" s="845"/>
      <c r="I827" s="845"/>
      <c r="J827" s="845"/>
      <c r="K827" s="887"/>
      <c r="L827" s="887"/>
      <c r="M827" s="887"/>
      <c r="N827" s="887"/>
      <c r="O827" s="888"/>
      <c r="P827" s="889"/>
      <c r="Q827" s="845"/>
      <c r="R827" s="845"/>
      <c r="S827" s="845"/>
      <c r="T827" s="845"/>
      <c r="U827" s="845"/>
      <c r="V827" s="845"/>
      <c r="W827" s="845"/>
      <c r="X827" s="845"/>
      <c r="Y827" s="845"/>
      <c r="Z827" s="845"/>
    </row>
    <row r="828" spans="1:26" ht="18.75" customHeight="1">
      <c r="A828" s="845"/>
      <c r="B828" s="845"/>
      <c r="C828" s="845"/>
      <c r="D828" s="845"/>
      <c r="E828" s="845"/>
      <c r="F828" s="845"/>
      <c r="G828" s="846"/>
      <c r="H828" s="845"/>
      <c r="I828" s="845"/>
      <c r="J828" s="845"/>
      <c r="K828" s="887"/>
      <c r="L828" s="887"/>
      <c r="M828" s="887"/>
      <c r="N828" s="887"/>
      <c r="O828" s="888"/>
      <c r="P828" s="889"/>
      <c r="Q828" s="845"/>
      <c r="R828" s="845"/>
      <c r="S828" s="845"/>
      <c r="T828" s="845"/>
      <c r="U828" s="845"/>
      <c r="V828" s="845"/>
      <c r="W828" s="845"/>
      <c r="X828" s="845"/>
      <c r="Y828" s="845"/>
      <c r="Z828" s="845"/>
    </row>
    <row r="829" spans="1:26" ht="18.75" customHeight="1">
      <c r="A829" s="845"/>
      <c r="B829" s="845"/>
      <c r="C829" s="845"/>
      <c r="D829" s="845"/>
      <c r="E829" s="845"/>
      <c r="F829" s="845"/>
      <c r="G829" s="846"/>
      <c r="H829" s="845"/>
      <c r="I829" s="845"/>
      <c r="J829" s="845"/>
      <c r="K829" s="887"/>
      <c r="L829" s="887"/>
      <c r="M829" s="887"/>
      <c r="N829" s="887"/>
      <c r="O829" s="888"/>
      <c r="P829" s="889"/>
      <c r="Q829" s="845"/>
      <c r="R829" s="845"/>
      <c r="S829" s="845"/>
      <c r="T829" s="845"/>
      <c r="U829" s="845"/>
      <c r="V829" s="845"/>
      <c r="W829" s="845"/>
      <c r="X829" s="845"/>
      <c r="Y829" s="845"/>
      <c r="Z829" s="845"/>
    </row>
    <row r="830" spans="1:26" ht="18.75" customHeight="1">
      <c r="A830" s="845"/>
      <c r="B830" s="845"/>
      <c r="C830" s="845"/>
      <c r="D830" s="845"/>
      <c r="E830" s="845"/>
      <c r="F830" s="845"/>
      <c r="G830" s="846"/>
      <c r="H830" s="845"/>
      <c r="I830" s="845"/>
      <c r="J830" s="845"/>
      <c r="K830" s="887"/>
      <c r="L830" s="887"/>
      <c r="M830" s="887"/>
      <c r="N830" s="887"/>
      <c r="O830" s="888"/>
      <c r="P830" s="889"/>
      <c r="Q830" s="845"/>
      <c r="R830" s="845"/>
      <c r="S830" s="845"/>
      <c r="T830" s="845"/>
      <c r="U830" s="845"/>
      <c r="V830" s="845"/>
      <c r="W830" s="845"/>
      <c r="X830" s="845"/>
      <c r="Y830" s="845"/>
      <c r="Z830" s="845"/>
    </row>
    <row r="831" spans="1:26" ht="18.75" customHeight="1">
      <c r="A831" s="845"/>
      <c r="B831" s="845"/>
      <c r="C831" s="845"/>
      <c r="D831" s="845"/>
      <c r="E831" s="845"/>
      <c r="F831" s="845"/>
      <c r="G831" s="846"/>
      <c r="H831" s="845"/>
      <c r="I831" s="845"/>
      <c r="J831" s="845"/>
      <c r="K831" s="887"/>
      <c r="L831" s="887"/>
      <c r="M831" s="887"/>
      <c r="N831" s="887"/>
      <c r="O831" s="888"/>
      <c r="P831" s="889"/>
      <c r="Q831" s="845"/>
      <c r="R831" s="845"/>
      <c r="S831" s="845"/>
      <c r="T831" s="845"/>
      <c r="U831" s="845"/>
      <c r="V831" s="845"/>
      <c r="W831" s="845"/>
      <c r="X831" s="845"/>
      <c r="Y831" s="845"/>
      <c r="Z831" s="845"/>
    </row>
    <row r="832" spans="1:26" ht="18.75" customHeight="1">
      <c r="A832" s="845"/>
      <c r="B832" s="845"/>
      <c r="C832" s="845"/>
      <c r="D832" s="845"/>
      <c r="E832" s="845"/>
      <c r="F832" s="845"/>
      <c r="G832" s="846"/>
      <c r="H832" s="845"/>
      <c r="I832" s="845"/>
      <c r="J832" s="845"/>
      <c r="K832" s="887"/>
      <c r="L832" s="887"/>
      <c r="M832" s="887"/>
      <c r="N832" s="887"/>
      <c r="O832" s="888"/>
      <c r="P832" s="889"/>
      <c r="Q832" s="845"/>
      <c r="R832" s="845"/>
      <c r="S832" s="845"/>
      <c r="T832" s="845"/>
      <c r="U832" s="845"/>
      <c r="V832" s="845"/>
      <c r="W832" s="845"/>
      <c r="X832" s="845"/>
      <c r="Y832" s="845"/>
      <c r="Z832" s="845"/>
    </row>
    <row r="833" spans="1:26" ht="18.75" customHeight="1">
      <c r="A833" s="845"/>
      <c r="B833" s="845"/>
      <c r="C833" s="845"/>
      <c r="D833" s="845"/>
      <c r="E833" s="845"/>
      <c r="F833" s="845"/>
      <c r="G833" s="846"/>
      <c r="H833" s="845"/>
      <c r="I833" s="845"/>
      <c r="J833" s="845"/>
      <c r="K833" s="887"/>
      <c r="L833" s="887"/>
      <c r="M833" s="887"/>
      <c r="N833" s="887"/>
      <c r="O833" s="888"/>
      <c r="P833" s="889"/>
      <c r="Q833" s="845"/>
      <c r="R833" s="845"/>
      <c r="S833" s="845"/>
      <c r="T833" s="845"/>
      <c r="U833" s="845"/>
      <c r="V833" s="845"/>
      <c r="W833" s="845"/>
      <c r="X833" s="845"/>
      <c r="Y833" s="845"/>
      <c r="Z833" s="845"/>
    </row>
    <row r="834" spans="1:26" ht="18.75" customHeight="1">
      <c r="A834" s="845"/>
      <c r="B834" s="845"/>
      <c r="C834" s="845"/>
      <c r="D834" s="845"/>
      <c r="E834" s="845"/>
      <c r="F834" s="845"/>
      <c r="G834" s="846"/>
      <c r="H834" s="845"/>
      <c r="I834" s="845"/>
      <c r="J834" s="845"/>
      <c r="K834" s="887"/>
      <c r="L834" s="887"/>
      <c r="M834" s="887"/>
      <c r="N834" s="887"/>
      <c r="O834" s="888"/>
      <c r="P834" s="889"/>
      <c r="Q834" s="845"/>
      <c r="R834" s="845"/>
      <c r="S834" s="845"/>
      <c r="T834" s="845"/>
      <c r="U834" s="845"/>
      <c r="V834" s="845"/>
      <c r="W834" s="845"/>
      <c r="X834" s="845"/>
      <c r="Y834" s="845"/>
      <c r="Z834" s="845"/>
    </row>
    <row r="835" spans="1:26" ht="18.75" customHeight="1">
      <c r="A835" s="845"/>
      <c r="B835" s="845"/>
      <c r="C835" s="845"/>
      <c r="D835" s="845"/>
      <c r="E835" s="845"/>
      <c r="F835" s="845"/>
      <c r="G835" s="846"/>
      <c r="H835" s="845"/>
      <c r="I835" s="845"/>
      <c r="J835" s="845"/>
      <c r="K835" s="887"/>
      <c r="L835" s="887"/>
      <c r="M835" s="887"/>
      <c r="N835" s="887"/>
      <c r="O835" s="888"/>
      <c r="P835" s="889"/>
      <c r="Q835" s="845"/>
      <c r="R835" s="845"/>
      <c r="S835" s="845"/>
      <c r="T835" s="845"/>
      <c r="U835" s="845"/>
      <c r="V835" s="845"/>
      <c r="W835" s="845"/>
      <c r="X835" s="845"/>
      <c r="Y835" s="845"/>
      <c r="Z835" s="845"/>
    </row>
    <row r="836" spans="1:26" ht="18.75" customHeight="1">
      <c r="A836" s="845"/>
      <c r="B836" s="845"/>
      <c r="C836" s="845"/>
      <c r="D836" s="845"/>
      <c r="E836" s="845"/>
      <c r="F836" s="845"/>
      <c r="G836" s="846"/>
      <c r="H836" s="845"/>
      <c r="I836" s="845"/>
      <c r="J836" s="845"/>
      <c r="K836" s="887"/>
      <c r="L836" s="887"/>
      <c r="M836" s="887"/>
      <c r="N836" s="887"/>
      <c r="O836" s="888"/>
      <c r="P836" s="889"/>
      <c r="Q836" s="845"/>
      <c r="R836" s="845"/>
      <c r="S836" s="845"/>
      <c r="T836" s="845"/>
      <c r="U836" s="845"/>
      <c r="V836" s="845"/>
      <c r="W836" s="845"/>
      <c r="X836" s="845"/>
      <c r="Y836" s="845"/>
      <c r="Z836" s="845"/>
    </row>
    <row r="837" spans="1:26" ht="18.75" customHeight="1">
      <c r="A837" s="845"/>
      <c r="B837" s="845"/>
      <c r="C837" s="845"/>
      <c r="D837" s="845"/>
      <c r="E837" s="845"/>
      <c r="F837" s="845"/>
      <c r="G837" s="846"/>
      <c r="H837" s="845"/>
      <c r="I837" s="845"/>
      <c r="J837" s="845"/>
      <c r="K837" s="887"/>
      <c r="L837" s="887"/>
      <c r="M837" s="887"/>
      <c r="N837" s="887"/>
      <c r="O837" s="888"/>
      <c r="P837" s="889"/>
      <c r="Q837" s="845"/>
      <c r="R837" s="845"/>
      <c r="S837" s="845"/>
      <c r="T837" s="845"/>
      <c r="U837" s="845"/>
      <c r="V837" s="845"/>
      <c r="W837" s="845"/>
      <c r="X837" s="845"/>
      <c r="Y837" s="845"/>
      <c r="Z837" s="845"/>
    </row>
    <row r="838" spans="1:26" ht="18.75" customHeight="1">
      <c r="A838" s="845"/>
      <c r="B838" s="845"/>
      <c r="C838" s="845"/>
      <c r="D838" s="845"/>
      <c r="E838" s="845"/>
      <c r="F838" s="845"/>
      <c r="G838" s="846"/>
      <c r="H838" s="845"/>
      <c r="I838" s="845"/>
      <c r="J838" s="845"/>
      <c r="K838" s="887"/>
      <c r="L838" s="887"/>
      <c r="M838" s="887"/>
      <c r="N838" s="887"/>
      <c r="O838" s="888"/>
      <c r="P838" s="889"/>
      <c r="Q838" s="845"/>
      <c r="R838" s="845"/>
      <c r="S838" s="845"/>
      <c r="T838" s="845"/>
      <c r="U838" s="845"/>
      <c r="V838" s="845"/>
      <c r="W838" s="845"/>
      <c r="X838" s="845"/>
      <c r="Y838" s="845"/>
      <c r="Z838" s="845"/>
    </row>
    <row r="839" spans="1:26" ht="18.75" customHeight="1">
      <c r="A839" s="845"/>
      <c r="B839" s="845"/>
      <c r="C839" s="845"/>
      <c r="D839" s="845"/>
      <c r="E839" s="845"/>
      <c r="F839" s="845"/>
      <c r="G839" s="846"/>
      <c r="H839" s="845"/>
      <c r="I839" s="845"/>
      <c r="J839" s="845"/>
      <c r="K839" s="887"/>
      <c r="L839" s="887"/>
      <c r="M839" s="887"/>
      <c r="N839" s="887"/>
      <c r="O839" s="888"/>
      <c r="P839" s="889"/>
      <c r="Q839" s="845"/>
      <c r="R839" s="845"/>
      <c r="S839" s="845"/>
      <c r="T839" s="845"/>
      <c r="U839" s="845"/>
      <c r="V839" s="845"/>
      <c r="W839" s="845"/>
      <c r="X839" s="845"/>
      <c r="Y839" s="845"/>
      <c r="Z839" s="845"/>
    </row>
    <row r="840" spans="1:26" ht="18.75" customHeight="1">
      <c r="A840" s="845"/>
      <c r="B840" s="845"/>
      <c r="C840" s="845"/>
      <c r="D840" s="845"/>
      <c r="E840" s="845"/>
      <c r="F840" s="845"/>
      <c r="G840" s="846"/>
      <c r="H840" s="845"/>
      <c r="I840" s="845"/>
      <c r="J840" s="845"/>
      <c r="K840" s="887"/>
      <c r="L840" s="887"/>
      <c r="M840" s="887"/>
      <c r="N840" s="887"/>
      <c r="O840" s="888"/>
      <c r="P840" s="889"/>
      <c r="Q840" s="845"/>
      <c r="R840" s="845"/>
      <c r="S840" s="845"/>
      <c r="T840" s="845"/>
      <c r="U840" s="845"/>
      <c r="V840" s="845"/>
      <c r="W840" s="845"/>
      <c r="X840" s="845"/>
      <c r="Y840" s="845"/>
      <c r="Z840" s="845"/>
    </row>
    <row r="841" spans="1:26" ht="18.75" customHeight="1">
      <c r="A841" s="845"/>
      <c r="B841" s="845"/>
      <c r="C841" s="845"/>
      <c r="D841" s="845"/>
      <c r="E841" s="845"/>
      <c r="F841" s="845"/>
      <c r="G841" s="846"/>
      <c r="H841" s="845"/>
      <c r="I841" s="845"/>
      <c r="J841" s="845"/>
      <c r="K841" s="887"/>
      <c r="L841" s="887"/>
      <c r="M841" s="887"/>
      <c r="N841" s="887"/>
      <c r="O841" s="888"/>
      <c r="P841" s="889"/>
      <c r="Q841" s="845"/>
      <c r="R841" s="845"/>
      <c r="S841" s="845"/>
      <c r="T841" s="845"/>
      <c r="U841" s="845"/>
      <c r="V841" s="845"/>
      <c r="W841" s="845"/>
      <c r="X841" s="845"/>
      <c r="Y841" s="845"/>
      <c r="Z841" s="845"/>
    </row>
    <row r="842" spans="1:26" ht="18.75" customHeight="1">
      <c r="A842" s="845"/>
      <c r="B842" s="845"/>
      <c r="C842" s="845"/>
      <c r="D842" s="845"/>
      <c r="E842" s="845"/>
      <c r="F842" s="845"/>
      <c r="G842" s="846"/>
      <c r="H842" s="845"/>
      <c r="I842" s="845"/>
      <c r="J842" s="845"/>
      <c r="K842" s="887"/>
      <c r="L842" s="887"/>
      <c r="M842" s="887"/>
      <c r="N842" s="887"/>
      <c r="O842" s="888"/>
      <c r="P842" s="889"/>
      <c r="Q842" s="845"/>
      <c r="R842" s="845"/>
      <c r="S842" s="845"/>
      <c r="T842" s="845"/>
      <c r="U842" s="845"/>
      <c r="V842" s="845"/>
      <c r="W842" s="845"/>
      <c r="X842" s="845"/>
      <c r="Y842" s="845"/>
      <c r="Z842" s="845"/>
    </row>
    <row r="843" spans="1:26" ht="18.75" customHeight="1">
      <c r="A843" s="845"/>
      <c r="B843" s="845"/>
      <c r="C843" s="845"/>
      <c r="D843" s="845"/>
      <c r="E843" s="845"/>
      <c r="F843" s="845"/>
      <c r="G843" s="846"/>
      <c r="H843" s="845"/>
      <c r="I843" s="845"/>
      <c r="J843" s="845"/>
      <c r="K843" s="887"/>
      <c r="L843" s="887"/>
      <c r="M843" s="887"/>
      <c r="N843" s="887"/>
      <c r="O843" s="888"/>
      <c r="P843" s="889"/>
      <c r="Q843" s="845"/>
      <c r="R843" s="845"/>
      <c r="S843" s="845"/>
      <c r="T843" s="845"/>
      <c r="U843" s="845"/>
      <c r="V843" s="845"/>
      <c r="W843" s="845"/>
      <c r="X843" s="845"/>
      <c r="Y843" s="845"/>
      <c r="Z843" s="845"/>
    </row>
    <row r="844" spans="1:26" ht="18.75" customHeight="1">
      <c r="A844" s="845"/>
      <c r="B844" s="845"/>
      <c r="C844" s="845"/>
      <c r="D844" s="845"/>
      <c r="E844" s="845"/>
      <c r="F844" s="845"/>
      <c r="G844" s="846"/>
      <c r="H844" s="845"/>
      <c r="I844" s="845"/>
      <c r="J844" s="845"/>
      <c r="K844" s="887"/>
      <c r="L844" s="887"/>
      <c r="M844" s="887"/>
      <c r="N844" s="887"/>
      <c r="O844" s="888"/>
      <c r="P844" s="889"/>
      <c r="Q844" s="845"/>
      <c r="R844" s="845"/>
      <c r="S844" s="845"/>
      <c r="T844" s="845"/>
      <c r="U844" s="845"/>
      <c r="V844" s="845"/>
      <c r="W844" s="845"/>
      <c r="X844" s="845"/>
      <c r="Y844" s="845"/>
      <c r="Z844" s="845"/>
    </row>
    <row r="845" spans="1:26" ht="18.75" customHeight="1">
      <c r="A845" s="845"/>
      <c r="B845" s="845"/>
      <c r="C845" s="845"/>
      <c r="D845" s="845"/>
      <c r="E845" s="845"/>
      <c r="F845" s="845"/>
      <c r="G845" s="846"/>
      <c r="H845" s="845"/>
      <c r="I845" s="845"/>
      <c r="J845" s="845"/>
      <c r="K845" s="887"/>
      <c r="L845" s="887"/>
      <c r="M845" s="887"/>
      <c r="N845" s="887"/>
      <c r="O845" s="888"/>
      <c r="P845" s="889"/>
      <c r="Q845" s="845"/>
      <c r="R845" s="845"/>
      <c r="S845" s="845"/>
      <c r="T845" s="845"/>
      <c r="U845" s="845"/>
      <c r="V845" s="845"/>
      <c r="W845" s="845"/>
      <c r="X845" s="845"/>
      <c r="Y845" s="845"/>
      <c r="Z845" s="845"/>
    </row>
    <row r="846" spans="1:26" ht="18.75" customHeight="1">
      <c r="A846" s="845"/>
      <c r="B846" s="845"/>
      <c r="C846" s="845"/>
      <c r="D846" s="845"/>
      <c r="E846" s="845"/>
      <c r="F846" s="845"/>
      <c r="G846" s="846"/>
      <c r="H846" s="845"/>
      <c r="I846" s="845"/>
      <c r="J846" s="845"/>
      <c r="K846" s="887"/>
      <c r="L846" s="887"/>
      <c r="M846" s="887"/>
      <c r="N846" s="887"/>
      <c r="O846" s="888"/>
      <c r="P846" s="889"/>
      <c r="Q846" s="845"/>
      <c r="R846" s="845"/>
      <c r="S846" s="845"/>
      <c r="T846" s="845"/>
      <c r="U846" s="845"/>
      <c r="V846" s="845"/>
      <c r="W846" s="845"/>
      <c r="X846" s="845"/>
      <c r="Y846" s="845"/>
      <c r="Z846" s="845"/>
    </row>
    <row r="847" spans="1:26" ht="18.75" customHeight="1">
      <c r="A847" s="845"/>
      <c r="B847" s="845"/>
      <c r="C847" s="845"/>
      <c r="D847" s="845"/>
      <c r="E847" s="845"/>
      <c r="F847" s="845"/>
      <c r="G847" s="846"/>
      <c r="H847" s="845"/>
      <c r="I847" s="845"/>
      <c r="J847" s="845"/>
      <c r="K847" s="887"/>
      <c r="L847" s="887"/>
      <c r="M847" s="887"/>
      <c r="N847" s="887"/>
      <c r="O847" s="888"/>
      <c r="P847" s="889"/>
      <c r="Q847" s="845"/>
      <c r="R847" s="845"/>
      <c r="S847" s="845"/>
      <c r="T847" s="845"/>
      <c r="U847" s="845"/>
      <c r="V847" s="845"/>
      <c r="W847" s="845"/>
      <c r="X847" s="845"/>
      <c r="Y847" s="845"/>
      <c r="Z847" s="845"/>
    </row>
    <row r="848" spans="1:26" ht="18.75" customHeight="1">
      <c r="A848" s="845"/>
      <c r="B848" s="845"/>
      <c r="C848" s="845"/>
      <c r="D848" s="845"/>
      <c r="E848" s="845"/>
      <c r="F848" s="845"/>
      <c r="G848" s="846"/>
      <c r="H848" s="845"/>
      <c r="I848" s="845"/>
      <c r="J848" s="845"/>
      <c r="K848" s="887"/>
      <c r="L848" s="887"/>
      <c r="M848" s="887"/>
      <c r="N848" s="887"/>
      <c r="O848" s="888"/>
      <c r="P848" s="889"/>
      <c r="Q848" s="845"/>
      <c r="R848" s="845"/>
      <c r="S848" s="845"/>
      <c r="T848" s="845"/>
      <c r="U848" s="845"/>
      <c r="V848" s="845"/>
      <c r="W848" s="845"/>
      <c r="X848" s="845"/>
      <c r="Y848" s="845"/>
      <c r="Z848" s="845"/>
    </row>
    <row r="849" spans="1:26" ht="18.75" customHeight="1">
      <c r="A849" s="845"/>
      <c r="B849" s="845"/>
      <c r="C849" s="845"/>
      <c r="D849" s="845"/>
      <c r="E849" s="845"/>
      <c r="F849" s="845"/>
      <c r="G849" s="846"/>
      <c r="H849" s="845"/>
      <c r="I849" s="845"/>
      <c r="J849" s="845"/>
      <c r="K849" s="887"/>
      <c r="L849" s="887"/>
      <c r="M849" s="887"/>
      <c r="N849" s="887"/>
      <c r="O849" s="888"/>
      <c r="P849" s="889"/>
      <c r="Q849" s="845"/>
      <c r="R849" s="845"/>
      <c r="S849" s="845"/>
      <c r="T849" s="845"/>
      <c r="U849" s="845"/>
      <c r="V849" s="845"/>
      <c r="W849" s="845"/>
      <c r="X849" s="845"/>
      <c r="Y849" s="845"/>
      <c r="Z849" s="845"/>
    </row>
    <row r="850" spans="1:26" ht="18.75" customHeight="1">
      <c r="A850" s="845"/>
      <c r="B850" s="845"/>
      <c r="C850" s="845"/>
      <c r="D850" s="845"/>
      <c r="E850" s="845"/>
      <c r="F850" s="845"/>
      <c r="G850" s="846"/>
      <c r="H850" s="845"/>
      <c r="I850" s="845"/>
      <c r="J850" s="845"/>
      <c r="K850" s="887"/>
      <c r="L850" s="887"/>
      <c r="M850" s="887"/>
      <c r="N850" s="887"/>
      <c r="O850" s="888"/>
      <c r="P850" s="889"/>
      <c r="Q850" s="845"/>
      <c r="R850" s="845"/>
      <c r="S850" s="845"/>
      <c r="T850" s="845"/>
      <c r="U850" s="845"/>
      <c r="V850" s="845"/>
      <c r="W850" s="845"/>
      <c r="X850" s="845"/>
      <c r="Y850" s="845"/>
      <c r="Z850" s="845"/>
    </row>
    <row r="851" spans="1:26" ht="18.75" customHeight="1">
      <c r="A851" s="845"/>
      <c r="B851" s="845"/>
      <c r="C851" s="845"/>
      <c r="D851" s="845"/>
      <c r="E851" s="845"/>
      <c r="F851" s="845"/>
      <c r="G851" s="846"/>
      <c r="H851" s="845"/>
      <c r="I851" s="845"/>
      <c r="J851" s="845"/>
      <c r="K851" s="887"/>
      <c r="L851" s="887"/>
      <c r="M851" s="887"/>
      <c r="N851" s="887"/>
      <c r="O851" s="888"/>
      <c r="P851" s="889"/>
      <c r="Q851" s="845"/>
      <c r="R851" s="845"/>
      <c r="S851" s="845"/>
      <c r="T851" s="845"/>
      <c r="U851" s="845"/>
      <c r="V851" s="845"/>
      <c r="W851" s="845"/>
      <c r="X851" s="845"/>
      <c r="Y851" s="845"/>
      <c r="Z851" s="845"/>
    </row>
    <row r="852" spans="1:26" ht="18.75" customHeight="1">
      <c r="A852" s="845"/>
      <c r="B852" s="845"/>
      <c r="C852" s="845"/>
      <c r="D852" s="845"/>
      <c r="E852" s="845"/>
      <c r="F852" s="845"/>
      <c r="G852" s="846"/>
      <c r="H852" s="845"/>
      <c r="I852" s="845"/>
      <c r="J852" s="845"/>
      <c r="K852" s="887"/>
      <c r="L852" s="887"/>
      <c r="M852" s="887"/>
      <c r="N852" s="887"/>
      <c r="O852" s="888"/>
      <c r="P852" s="889"/>
      <c r="Q852" s="845"/>
      <c r="R852" s="845"/>
      <c r="S852" s="845"/>
      <c r="T852" s="845"/>
      <c r="U852" s="845"/>
      <c r="V852" s="845"/>
      <c r="W852" s="845"/>
      <c r="X852" s="845"/>
      <c r="Y852" s="845"/>
      <c r="Z852" s="845"/>
    </row>
    <row r="853" spans="1:26" ht="18.75" customHeight="1">
      <c r="A853" s="845"/>
      <c r="B853" s="845"/>
      <c r="C853" s="845"/>
      <c r="D853" s="845"/>
      <c r="E853" s="845"/>
      <c r="F853" s="845"/>
      <c r="G853" s="846"/>
      <c r="H853" s="845"/>
      <c r="I853" s="845"/>
      <c r="J853" s="845"/>
      <c r="K853" s="887"/>
      <c r="L853" s="887"/>
      <c r="M853" s="887"/>
      <c r="N853" s="887"/>
      <c r="O853" s="888"/>
      <c r="P853" s="889"/>
      <c r="Q853" s="845"/>
      <c r="R853" s="845"/>
      <c r="S853" s="845"/>
      <c r="T853" s="845"/>
      <c r="U853" s="845"/>
      <c r="V853" s="845"/>
      <c r="W853" s="845"/>
      <c r="X853" s="845"/>
      <c r="Y853" s="845"/>
      <c r="Z853" s="845"/>
    </row>
    <row r="854" spans="1:26" ht="18.75" customHeight="1">
      <c r="A854" s="845"/>
      <c r="B854" s="845"/>
      <c r="C854" s="845"/>
      <c r="D854" s="845"/>
      <c r="E854" s="845"/>
      <c r="F854" s="845"/>
      <c r="G854" s="846"/>
      <c r="H854" s="845"/>
      <c r="I854" s="845"/>
      <c r="J854" s="845"/>
      <c r="K854" s="887"/>
      <c r="L854" s="887"/>
      <c r="M854" s="887"/>
      <c r="N854" s="887"/>
      <c r="O854" s="888"/>
      <c r="P854" s="889"/>
      <c r="Q854" s="845"/>
      <c r="R854" s="845"/>
      <c r="S854" s="845"/>
      <c r="T854" s="845"/>
      <c r="U854" s="845"/>
      <c r="V854" s="845"/>
      <c r="W854" s="845"/>
      <c r="X854" s="845"/>
      <c r="Y854" s="845"/>
      <c r="Z854" s="845"/>
    </row>
    <row r="855" spans="1:26" ht="18.75" customHeight="1">
      <c r="A855" s="845"/>
      <c r="B855" s="845"/>
      <c r="C855" s="845"/>
      <c r="D855" s="845"/>
      <c r="E855" s="845"/>
      <c r="F855" s="845"/>
      <c r="G855" s="846"/>
      <c r="H855" s="845"/>
      <c r="I855" s="845"/>
      <c r="J855" s="845"/>
      <c r="K855" s="887"/>
      <c r="L855" s="887"/>
      <c r="M855" s="887"/>
      <c r="N855" s="887"/>
      <c r="O855" s="888"/>
      <c r="P855" s="889"/>
      <c r="Q855" s="845"/>
      <c r="R855" s="845"/>
      <c r="S855" s="845"/>
      <c r="T855" s="845"/>
      <c r="U855" s="845"/>
      <c r="V855" s="845"/>
      <c r="W855" s="845"/>
      <c r="X855" s="845"/>
      <c r="Y855" s="845"/>
      <c r="Z855" s="845"/>
    </row>
    <row r="856" spans="1:26" ht="18.75" customHeight="1">
      <c r="A856" s="845"/>
      <c r="B856" s="845"/>
      <c r="C856" s="845"/>
      <c r="D856" s="845"/>
      <c r="E856" s="845"/>
      <c r="F856" s="845"/>
      <c r="G856" s="846"/>
      <c r="H856" s="845"/>
      <c r="I856" s="845"/>
      <c r="J856" s="845"/>
      <c r="K856" s="887"/>
      <c r="L856" s="887"/>
      <c r="M856" s="887"/>
      <c r="N856" s="887"/>
      <c r="O856" s="888"/>
      <c r="P856" s="889"/>
      <c r="Q856" s="845"/>
      <c r="R856" s="845"/>
      <c r="S856" s="845"/>
      <c r="T856" s="845"/>
      <c r="U856" s="845"/>
      <c r="V856" s="845"/>
      <c r="W856" s="845"/>
      <c r="X856" s="845"/>
      <c r="Y856" s="845"/>
      <c r="Z856" s="845"/>
    </row>
    <row r="857" spans="1:26" ht="18.75" customHeight="1">
      <c r="A857" s="845"/>
      <c r="B857" s="845"/>
      <c r="C857" s="845"/>
      <c r="D857" s="845"/>
      <c r="E857" s="845"/>
      <c r="F857" s="845"/>
      <c r="G857" s="846"/>
      <c r="H857" s="845"/>
      <c r="I857" s="845"/>
      <c r="J857" s="845"/>
      <c r="K857" s="887"/>
      <c r="L857" s="887"/>
      <c r="M857" s="887"/>
      <c r="N857" s="887"/>
      <c r="O857" s="888"/>
      <c r="P857" s="889"/>
      <c r="Q857" s="845"/>
      <c r="R857" s="845"/>
      <c r="S857" s="845"/>
      <c r="T857" s="845"/>
      <c r="U857" s="845"/>
      <c r="V857" s="845"/>
      <c r="W857" s="845"/>
      <c r="X857" s="845"/>
      <c r="Y857" s="845"/>
      <c r="Z857" s="845"/>
    </row>
    <row r="858" spans="1:26" ht="18.75" customHeight="1">
      <c r="A858" s="845"/>
      <c r="B858" s="845"/>
      <c r="C858" s="845"/>
      <c r="D858" s="845"/>
      <c r="E858" s="845"/>
      <c r="F858" s="845"/>
      <c r="G858" s="846"/>
      <c r="H858" s="845"/>
      <c r="I858" s="845"/>
      <c r="J858" s="845"/>
      <c r="K858" s="887"/>
      <c r="L858" s="887"/>
      <c r="M858" s="887"/>
      <c r="N858" s="887"/>
      <c r="O858" s="888"/>
      <c r="P858" s="889"/>
      <c r="Q858" s="845"/>
      <c r="R858" s="845"/>
      <c r="S858" s="845"/>
      <c r="T858" s="845"/>
      <c r="U858" s="845"/>
      <c r="V858" s="845"/>
      <c r="W858" s="845"/>
      <c r="X858" s="845"/>
      <c r="Y858" s="845"/>
      <c r="Z858" s="845"/>
    </row>
    <row r="859" spans="1:26" ht="18.75" customHeight="1">
      <c r="A859" s="845"/>
      <c r="B859" s="845"/>
      <c r="C859" s="845"/>
      <c r="D859" s="845"/>
      <c r="E859" s="845"/>
      <c r="F859" s="845"/>
      <c r="G859" s="846"/>
      <c r="H859" s="845"/>
      <c r="I859" s="845"/>
      <c r="J859" s="845"/>
      <c r="K859" s="887"/>
      <c r="L859" s="887"/>
      <c r="M859" s="887"/>
      <c r="N859" s="887"/>
      <c r="O859" s="888"/>
      <c r="P859" s="889"/>
      <c r="Q859" s="845"/>
      <c r="R859" s="845"/>
      <c r="S859" s="845"/>
      <c r="T859" s="845"/>
      <c r="U859" s="845"/>
      <c r="V859" s="845"/>
      <c r="W859" s="845"/>
      <c r="X859" s="845"/>
      <c r="Y859" s="845"/>
      <c r="Z859" s="845"/>
    </row>
    <row r="860" spans="1:26" ht="18.75" customHeight="1">
      <c r="A860" s="845"/>
      <c r="B860" s="845"/>
      <c r="C860" s="845"/>
      <c r="D860" s="845"/>
      <c r="E860" s="845"/>
      <c r="F860" s="845"/>
      <c r="G860" s="846"/>
      <c r="H860" s="845"/>
      <c r="I860" s="845"/>
      <c r="J860" s="845"/>
      <c r="K860" s="887"/>
      <c r="L860" s="887"/>
      <c r="M860" s="887"/>
      <c r="N860" s="887"/>
      <c r="O860" s="888"/>
      <c r="P860" s="889"/>
      <c r="Q860" s="845"/>
      <c r="R860" s="845"/>
      <c r="S860" s="845"/>
      <c r="T860" s="845"/>
      <c r="U860" s="845"/>
      <c r="V860" s="845"/>
      <c r="W860" s="845"/>
      <c r="X860" s="845"/>
      <c r="Y860" s="845"/>
      <c r="Z860" s="845"/>
    </row>
    <row r="861" spans="1:26" ht="18.75" customHeight="1">
      <c r="A861" s="845"/>
      <c r="B861" s="845"/>
      <c r="C861" s="845"/>
      <c r="D861" s="845"/>
      <c r="E861" s="845"/>
      <c r="F861" s="845"/>
      <c r="G861" s="846"/>
      <c r="H861" s="845"/>
      <c r="I861" s="845"/>
      <c r="J861" s="845"/>
      <c r="K861" s="887"/>
      <c r="L861" s="887"/>
      <c r="M861" s="887"/>
      <c r="N861" s="887"/>
      <c r="O861" s="888"/>
      <c r="P861" s="889"/>
      <c r="Q861" s="845"/>
      <c r="R861" s="845"/>
      <c r="S861" s="845"/>
      <c r="T861" s="845"/>
      <c r="U861" s="845"/>
      <c r="V861" s="845"/>
      <c r="W861" s="845"/>
      <c r="X861" s="845"/>
      <c r="Y861" s="845"/>
      <c r="Z861" s="845"/>
    </row>
    <row r="862" spans="1:26" ht="18.75" customHeight="1">
      <c r="A862" s="845"/>
      <c r="B862" s="845"/>
      <c r="C862" s="845"/>
      <c r="D862" s="845"/>
      <c r="E862" s="845"/>
      <c r="F862" s="845"/>
      <c r="G862" s="846"/>
      <c r="H862" s="845"/>
      <c r="I862" s="845"/>
      <c r="J862" s="845"/>
      <c r="K862" s="887"/>
      <c r="L862" s="887"/>
      <c r="M862" s="887"/>
      <c r="N862" s="887"/>
      <c r="O862" s="888"/>
      <c r="P862" s="889"/>
      <c r="Q862" s="845"/>
      <c r="R862" s="845"/>
      <c r="S862" s="845"/>
      <c r="T862" s="845"/>
      <c r="U862" s="845"/>
      <c r="V862" s="845"/>
      <c r="W862" s="845"/>
      <c r="X862" s="845"/>
      <c r="Y862" s="845"/>
      <c r="Z862" s="845"/>
    </row>
    <row r="863" spans="1:26" ht="18.75" customHeight="1">
      <c r="A863" s="845"/>
      <c r="B863" s="845"/>
      <c r="C863" s="845"/>
      <c r="D863" s="845"/>
      <c r="E863" s="845"/>
      <c r="F863" s="845"/>
      <c r="G863" s="846"/>
      <c r="H863" s="845"/>
      <c r="I863" s="845"/>
      <c r="J863" s="845"/>
      <c r="K863" s="887"/>
      <c r="L863" s="887"/>
      <c r="M863" s="887"/>
      <c r="N863" s="887"/>
      <c r="O863" s="888"/>
      <c r="P863" s="889"/>
      <c r="Q863" s="845"/>
      <c r="R863" s="845"/>
      <c r="S863" s="845"/>
      <c r="T863" s="845"/>
      <c r="U863" s="845"/>
      <c r="V863" s="845"/>
      <c r="W863" s="845"/>
      <c r="X863" s="845"/>
      <c r="Y863" s="845"/>
      <c r="Z863" s="845"/>
    </row>
    <row r="864" spans="1:26" ht="18.75" customHeight="1">
      <c r="A864" s="845"/>
      <c r="B864" s="845"/>
      <c r="C864" s="845"/>
      <c r="D864" s="845"/>
      <c r="E864" s="845"/>
      <c r="F864" s="845"/>
      <c r="G864" s="846"/>
      <c r="H864" s="845"/>
      <c r="I864" s="845"/>
      <c r="J864" s="845"/>
      <c r="K864" s="887"/>
      <c r="L864" s="887"/>
      <c r="M864" s="887"/>
      <c r="N864" s="887"/>
      <c r="O864" s="888"/>
      <c r="P864" s="889"/>
      <c r="Q864" s="845"/>
      <c r="R864" s="845"/>
      <c r="S864" s="845"/>
      <c r="T864" s="845"/>
      <c r="U864" s="845"/>
      <c r="V864" s="845"/>
      <c r="W864" s="845"/>
      <c r="X864" s="845"/>
      <c r="Y864" s="845"/>
      <c r="Z864" s="845"/>
    </row>
    <row r="865" spans="1:26" ht="18.75" customHeight="1">
      <c r="A865" s="845"/>
      <c r="B865" s="845"/>
      <c r="C865" s="845"/>
      <c r="D865" s="845"/>
      <c r="E865" s="845"/>
      <c r="F865" s="845"/>
      <c r="G865" s="846"/>
      <c r="H865" s="845"/>
      <c r="I865" s="845"/>
      <c r="J865" s="845"/>
      <c r="K865" s="887"/>
      <c r="L865" s="887"/>
      <c r="M865" s="887"/>
      <c r="N865" s="887"/>
      <c r="O865" s="888"/>
      <c r="P865" s="889"/>
      <c r="Q865" s="845"/>
      <c r="R865" s="845"/>
      <c r="S865" s="845"/>
      <c r="T865" s="845"/>
      <c r="U865" s="845"/>
      <c r="V865" s="845"/>
      <c r="W865" s="845"/>
      <c r="X865" s="845"/>
      <c r="Y865" s="845"/>
      <c r="Z865" s="845"/>
    </row>
    <row r="866" spans="1:26" ht="18.75" customHeight="1">
      <c r="A866" s="845"/>
      <c r="B866" s="845"/>
      <c r="C866" s="845"/>
      <c r="D866" s="845"/>
      <c r="E866" s="845"/>
      <c r="F866" s="845"/>
      <c r="G866" s="846"/>
      <c r="H866" s="845"/>
      <c r="I866" s="845"/>
      <c r="J866" s="845"/>
      <c r="K866" s="887"/>
      <c r="L866" s="887"/>
      <c r="M866" s="887"/>
      <c r="N866" s="887"/>
      <c r="O866" s="888"/>
      <c r="P866" s="889"/>
      <c r="Q866" s="845"/>
      <c r="R866" s="845"/>
      <c r="S866" s="845"/>
      <c r="T866" s="845"/>
      <c r="U866" s="845"/>
      <c r="V866" s="845"/>
      <c r="W866" s="845"/>
      <c r="X866" s="845"/>
      <c r="Y866" s="845"/>
      <c r="Z866" s="845"/>
    </row>
    <row r="867" spans="1:26" ht="18.75" customHeight="1">
      <c r="A867" s="845"/>
      <c r="B867" s="845"/>
      <c r="C867" s="845"/>
      <c r="D867" s="845"/>
      <c r="E867" s="845"/>
      <c r="F867" s="845"/>
      <c r="G867" s="846"/>
      <c r="H867" s="845"/>
      <c r="I867" s="845"/>
      <c r="J867" s="845"/>
      <c r="K867" s="887"/>
      <c r="L867" s="887"/>
      <c r="M867" s="887"/>
      <c r="N867" s="887"/>
      <c r="O867" s="888"/>
      <c r="P867" s="889"/>
      <c r="Q867" s="845"/>
      <c r="R867" s="845"/>
      <c r="S867" s="845"/>
      <c r="T867" s="845"/>
      <c r="U867" s="845"/>
      <c r="V867" s="845"/>
      <c r="W867" s="845"/>
      <c r="X867" s="845"/>
      <c r="Y867" s="845"/>
      <c r="Z867" s="845"/>
    </row>
    <row r="868" spans="1:26" ht="18.75" customHeight="1">
      <c r="A868" s="845"/>
      <c r="B868" s="845"/>
      <c r="C868" s="845"/>
      <c r="D868" s="845"/>
      <c r="E868" s="845"/>
      <c r="F868" s="845"/>
      <c r="G868" s="846"/>
      <c r="H868" s="845"/>
      <c r="I868" s="845"/>
      <c r="J868" s="845"/>
      <c r="K868" s="887"/>
      <c r="L868" s="887"/>
      <c r="M868" s="887"/>
      <c r="N868" s="887"/>
      <c r="O868" s="888"/>
      <c r="P868" s="889"/>
      <c r="Q868" s="845"/>
      <c r="R868" s="845"/>
      <c r="S868" s="845"/>
      <c r="T868" s="845"/>
      <c r="U868" s="845"/>
      <c r="V868" s="845"/>
      <c r="W868" s="845"/>
      <c r="X868" s="845"/>
      <c r="Y868" s="845"/>
      <c r="Z868" s="845"/>
    </row>
    <row r="869" spans="1:26" ht="18.75" customHeight="1">
      <c r="A869" s="845"/>
      <c r="B869" s="845"/>
      <c r="C869" s="845"/>
      <c r="D869" s="845"/>
      <c r="E869" s="845"/>
      <c r="F869" s="845"/>
      <c r="G869" s="846"/>
      <c r="H869" s="845"/>
      <c r="I869" s="845"/>
      <c r="J869" s="845"/>
      <c r="K869" s="887"/>
      <c r="L869" s="887"/>
      <c r="M869" s="887"/>
      <c r="N869" s="887"/>
      <c r="O869" s="888"/>
      <c r="P869" s="889"/>
      <c r="Q869" s="845"/>
      <c r="R869" s="845"/>
      <c r="S869" s="845"/>
      <c r="T869" s="845"/>
      <c r="U869" s="845"/>
      <c r="V869" s="845"/>
      <c r="W869" s="845"/>
      <c r="X869" s="845"/>
      <c r="Y869" s="845"/>
      <c r="Z869" s="845"/>
    </row>
    <row r="870" spans="1:26" ht="18.75" customHeight="1">
      <c r="A870" s="845"/>
      <c r="B870" s="845"/>
      <c r="C870" s="845"/>
      <c r="D870" s="845"/>
      <c r="E870" s="845"/>
      <c r="F870" s="845"/>
      <c r="G870" s="846"/>
      <c r="H870" s="845"/>
      <c r="I870" s="845"/>
      <c r="J870" s="845"/>
      <c r="K870" s="887"/>
      <c r="L870" s="887"/>
      <c r="M870" s="887"/>
      <c r="N870" s="887"/>
      <c r="O870" s="888"/>
      <c r="P870" s="889"/>
      <c r="Q870" s="845"/>
      <c r="R870" s="845"/>
      <c r="S870" s="845"/>
      <c r="T870" s="845"/>
      <c r="U870" s="845"/>
      <c r="V870" s="845"/>
      <c r="W870" s="845"/>
      <c r="X870" s="845"/>
      <c r="Y870" s="845"/>
      <c r="Z870" s="845"/>
    </row>
    <row r="871" spans="1:26" ht="18.75" customHeight="1">
      <c r="A871" s="845"/>
      <c r="B871" s="845"/>
      <c r="C871" s="845"/>
      <c r="D871" s="845"/>
      <c r="E871" s="845"/>
      <c r="F871" s="845"/>
      <c r="G871" s="846"/>
      <c r="H871" s="845"/>
      <c r="I871" s="845"/>
      <c r="J871" s="845"/>
      <c r="K871" s="887"/>
      <c r="L871" s="887"/>
      <c r="M871" s="887"/>
      <c r="N871" s="887"/>
      <c r="O871" s="888"/>
      <c r="P871" s="889"/>
      <c r="Q871" s="845"/>
      <c r="R871" s="845"/>
      <c r="S871" s="845"/>
      <c r="T871" s="845"/>
      <c r="U871" s="845"/>
      <c r="V871" s="845"/>
      <c r="W871" s="845"/>
      <c r="X871" s="845"/>
      <c r="Y871" s="845"/>
      <c r="Z871" s="845"/>
    </row>
    <row r="872" spans="1:26" ht="18.75" customHeight="1">
      <c r="A872" s="845"/>
      <c r="B872" s="845"/>
      <c r="C872" s="845"/>
      <c r="D872" s="845"/>
      <c r="E872" s="845"/>
      <c r="F872" s="845"/>
      <c r="G872" s="846"/>
      <c r="H872" s="845"/>
      <c r="I872" s="845"/>
      <c r="J872" s="845"/>
      <c r="K872" s="887"/>
      <c r="L872" s="887"/>
      <c r="M872" s="887"/>
      <c r="N872" s="887"/>
      <c r="O872" s="888"/>
      <c r="P872" s="889"/>
      <c r="Q872" s="845"/>
      <c r="R872" s="845"/>
      <c r="S872" s="845"/>
      <c r="T872" s="845"/>
      <c r="U872" s="845"/>
      <c r="V872" s="845"/>
      <c r="W872" s="845"/>
      <c r="X872" s="845"/>
      <c r="Y872" s="845"/>
      <c r="Z872" s="845"/>
    </row>
    <row r="873" spans="1:26" ht="18.75" customHeight="1">
      <c r="A873" s="845"/>
      <c r="B873" s="845"/>
      <c r="C873" s="845"/>
      <c r="D873" s="845"/>
      <c r="E873" s="845"/>
      <c r="F873" s="845"/>
      <c r="G873" s="846"/>
      <c r="H873" s="845"/>
      <c r="I873" s="845"/>
      <c r="J873" s="845"/>
      <c r="K873" s="887"/>
      <c r="L873" s="887"/>
      <c r="M873" s="887"/>
      <c r="N873" s="887"/>
      <c r="O873" s="888"/>
      <c r="P873" s="889"/>
      <c r="Q873" s="845"/>
      <c r="R873" s="845"/>
      <c r="S873" s="845"/>
      <c r="T873" s="845"/>
      <c r="U873" s="845"/>
      <c r="V873" s="845"/>
      <c r="W873" s="845"/>
      <c r="X873" s="845"/>
      <c r="Y873" s="845"/>
      <c r="Z873" s="845"/>
    </row>
    <row r="874" spans="1:26" ht="18.75" customHeight="1">
      <c r="A874" s="845"/>
      <c r="B874" s="845"/>
      <c r="C874" s="845"/>
      <c r="D874" s="845"/>
      <c r="E874" s="845"/>
      <c r="F874" s="845"/>
      <c r="G874" s="846"/>
      <c r="H874" s="845"/>
      <c r="I874" s="845"/>
      <c r="J874" s="845"/>
      <c r="K874" s="887"/>
      <c r="L874" s="887"/>
      <c r="M874" s="887"/>
      <c r="N874" s="887"/>
      <c r="O874" s="888"/>
      <c r="P874" s="889"/>
      <c r="Q874" s="845"/>
      <c r="R874" s="845"/>
      <c r="S874" s="845"/>
      <c r="T874" s="845"/>
      <c r="U874" s="845"/>
      <c r="V874" s="845"/>
      <c r="W874" s="845"/>
      <c r="X874" s="845"/>
      <c r="Y874" s="845"/>
      <c r="Z874" s="845"/>
    </row>
    <row r="875" spans="1:26" ht="18.75" customHeight="1">
      <c r="A875" s="845"/>
      <c r="B875" s="845"/>
      <c r="C875" s="845"/>
      <c r="D875" s="845"/>
      <c r="E875" s="845"/>
      <c r="F875" s="845"/>
      <c r="G875" s="846"/>
      <c r="H875" s="845"/>
      <c r="I875" s="845"/>
      <c r="J875" s="845"/>
      <c r="K875" s="887"/>
      <c r="L875" s="887"/>
      <c r="M875" s="887"/>
      <c r="N875" s="887"/>
      <c r="O875" s="888"/>
      <c r="P875" s="889"/>
      <c r="Q875" s="845"/>
      <c r="R875" s="845"/>
      <c r="S875" s="845"/>
      <c r="T875" s="845"/>
      <c r="U875" s="845"/>
      <c r="V875" s="845"/>
      <c r="W875" s="845"/>
      <c r="X875" s="845"/>
      <c r="Y875" s="845"/>
      <c r="Z875" s="845"/>
    </row>
    <row r="876" spans="1:26" ht="18.75" customHeight="1">
      <c r="A876" s="845"/>
      <c r="B876" s="845"/>
      <c r="C876" s="845"/>
      <c r="D876" s="845"/>
      <c r="E876" s="845"/>
      <c r="F876" s="845"/>
      <c r="G876" s="846"/>
      <c r="H876" s="845"/>
      <c r="I876" s="845"/>
      <c r="J876" s="845"/>
      <c r="K876" s="887"/>
      <c r="L876" s="887"/>
      <c r="M876" s="887"/>
      <c r="N876" s="887"/>
      <c r="O876" s="888"/>
      <c r="P876" s="889"/>
      <c r="Q876" s="845"/>
      <c r="R876" s="845"/>
      <c r="S876" s="845"/>
      <c r="T876" s="845"/>
      <c r="U876" s="845"/>
      <c r="V876" s="845"/>
      <c r="W876" s="845"/>
      <c r="X876" s="845"/>
      <c r="Y876" s="845"/>
      <c r="Z876" s="845"/>
    </row>
    <row r="877" spans="1:26" ht="18.75" customHeight="1">
      <c r="A877" s="845"/>
      <c r="B877" s="845"/>
      <c r="C877" s="845"/>
      <c r="D877" s="845"/>
      <c r="E877" s="845"/>
      <c r="F877" s="845"/>
      <c r="G877" s="846"/>
      <c r="H877" s="845"/>
      <c r="I877" s="845"/>
      <c r="J877" s="845"/>
      <c r="K877" s="887"/>
      <c r="L877" s="887"/>
      <c r="M877" s="887"/>
      <c r="N877" s="887"/>
      <c r="O877" s="888"/>
      <c r="P877" s="889"/>
      <c r="Q877" s="845"/>
      <c r="R877" s="845"/>
      <c r="S877" s="845"/>
      <c r="T877" s="845"/>
      <c r="U877" s="845"/>
      <c r="V877" s="845"/>
      <c r="W877" s="845"/>
      <c r="X877" s="845"/>
      <c r="Y877" s="845"/>
      <c r="Z877" s="845"/>
    </row>
    <row r="878" spans="1:26" ht="18.75" customHeight="1">
      <c r="A878" s="845"/>
      <c r="B878" s="845"/>
      <c r="C878" s="845"/>
      <c r="D878" s="845"/>
      <c r="E878" s="845"/>
      <c r="F878" s="845"/>
      <c r="G878" s="846"/>
      <c r="H878" s="845"/>
      <c r="I878" s="845"/>
      <c r="J878" s="845"/>
      <c r="K878" s="887"/>
      <c r="L878" s="887"/>
      <c r="M878" s="887"/>
      <c r="N878" s="887"/>
      <c r="O878" s="888"/>
      <c r="P878" s="889"/>
      <c r="Q878" s="845"/>
      <c r="R878" s="845"/>
      <c r="S878" s="845"/>
      <c r="T878" s="845"/>
      <c r="U878" s="845"/>
      <c r="V878" s="845"/>
      <c r="W878" s="845"/>
      <c r="X878" s="845"/>
      <c r="Y878" s="845"/>
      <c r="Z878" s="845"/>
    </row>
    <row r="879" spans="1:26" ht="18.75" customHeight="1">
      <c r="A879" s="845"/>
      <c r="B879" s="845"/>
      <c r="C879" s="845"/>
      <c r="D879" s="845"/>
      <c r="E879" s="845"/>
      <c r="F879" s="845"/>
      <c r="G879" s="846"/>
      <c r="H879" s="845"/>
      <c r="I879" s="845"/>
      <c r="J879" s="845"/>
      <c r="K879" s="887"/>
      <c r="L879" s="887"/>
      <c r="M879" s="887"/>
      <c r="N879" s="887"/>
      <c r="O879" s="888"/>
      <c r="P879" s="889"/>
      <c r="Q879" s="845"/>
      <c r="R879" s="845"/>
      <c r="S879" s="845"/>
      <c r="T879" s="845"/>
      <c r="U879" s="845"/>
      <c r="V879" s="845"/>
      <c r="W879" s="845"/>
      <c r="X879" s="845"/>
      <c r="Y879" s="845"/>
      <c r="Z879" s="845"/>
    </row>
    <row r="880" spans="1:26" ht="18.75" customHeight="1">
      <c r="A880" s="845"/>
      <c r="B880" s="845"/>
      <c r="C880" s="845"/>
      <c r="D880" s="845"/>
      <c r="E880" s="845"/>
      <c r="F880" s="845"/>
      <c r="G880" s="846"/>
      <c r="H880" s="845"/>
      <c r="I880" s="845"/>
      <c r="J880" s="845"/>
      <c r="K880" s="887"/>
      <c r="L880" s="887"/>
      <c r="M880" s="887"/>
      <c r="N880" s="887"/>
      <c r="O880" s="888"/>
      <c r="P880" s="889"/>
      <c r="Q880" s="845"/>
      <c r="R880" s="845"/>
      <c r="S880" s="845"/>
      <c r="T880" s="845"/>
      <c r="U880" s="845"/>
      <c r="V880" s="845"/>
      <c r="W880" s="845"/>
      <c r="X880" s="845"/>
      <c r="Y880" s="845"/>
      <c r="Z880" s="845"/>
    </row>
    <row r="881" spans="1:26" ht="18.75" customHeight="1">
      <c r="A881" s="845"/>
      <c r="B881" s="845"/>
      <c r="C881" s="845"/>
      <c r="D881" s="845"/>
      <c r="E881" s="845"/>
      <c r="F881" s="845"/>
      <c r="G881" s="846"/>
      <c r="H881" s="845"/>
      <c r="I881" s="845"/>
      <c r="J881" s="845"/>
      <c r="K881" s="887"/>
      <c r="L881" s="887"/>
      <c r="M881" s="887"/>
      <c r="N881" s="887"/>
      <c r="O881" s="888"/>
      <c r="P881" s="889"/>
      <c r="Q881" s="845"/>
      <c r="R881" s="845"/>
      <c r="S881" s="845"/>
      <c r="T881" s="845"/>
      <c r="U881" s="845"/>
      <c r="V881" s="845"/>
      <c r="W881" s="845"/>
      <c r="X881" s="845"/>
      <c r="Y881" s="845"/>
      <c r="Z881" s="845"/>
    </row>
    <row r="882" spans="1:26" ht="18.75" customHeight="1">
      <c r="A882" s="845"/>
      <c r="B882" s="845"/>
      <c r="C882" s="845"/>
      <c r="D882" s="845"/>
      <c r="E882" s="845"/>
      <c r="F882" s="845"/>
      <c r="G882" s="846"/>
      <c r="H882" s="845"/>
      <c r="I882" s="845"/>
      <c r="J882" s="845"/>
      <c r="K882" s="887"/>
      <c r="L882" s="887"/>
      <c r="M882" s="887"/>
      <c r="N882" s="887"/>
      <c r="O882" s="888"/>
      <c r="P882" s="889"/>
      <c r="Q882" s="845"/>
      <c r="R882" s="845"/>
      <c r="S882" s="845"/>
      <c r="T882" s="845"/>
      <c r="U882" s="845"/>
      <c r="V882" s="845"/>
      <c r="W882" s="845"/>
      <c r="X882" s="845"/>
      <c r="Y882" s="845"/>
      <c r="Z882" s="845"/>
    </row>
    <row r="883" spans="1:26" ht="18.75" customHeight="1">
      <c r="A883" s="845"/>
      <c r="B883" s="845"/>
      <c r="C883" s="845"/>
      <c r="D883" s="845"/>
      <c r="E883" s="845"/>
      <c r="F883" s="845"/>
      <c r="G883" s="846"/>
      <c r="H883" s="845"/>
      <c r="I883" s="845"/>
      <c r="J883" s="845"/>
      <c r="K883" s="887"/>
      <c r="L883" s="887"/>
      <c r="M883" s="887"/>
      <c r="N883" s="887"/>
      <c r="O883" s="888"/>
      <c r="P883" s="889"/>
      <c r="Q883" s="845"/>
      <c r="R883" s="845"/>
      <c r="S883" s="845"/>
      <c r="T883" s="845"/>
      <c r="U883" s="845"/>
      <c r="V883" s="845"/>
      <c r="W883" s="845"/>
      <c r="X883" s="845"/>
      <c r="Y883" s="845"/>
      <c r="Z883" s="845"/>
    </row>
    <row r="884" spans="1:26" ht="18.75" customHeight="1">
      <c r="A884" s="845"/>
      <c r="B884" s="845"/>
      <c r="C884" s="845"/>
      <c r="D884" s="845"/>
      <c r="E884" s="845"/>
      <c r="F884" s="845"/>
      <c r="G884" s="846"/>
      <c r="H884" s="845"/>
      <c r="I884" s="845"/>
      <c r="J884" s="845"/>
      <c r="K884" s="887"/>
      <c r="L884" s="887"/>
      <c r="M884" s="887"/>
      <c r="N884" s="887"/>
      <c r="O884" s="888"/>
      <c r="P884" s="889"/>
      <c r="Q884" s="845"/>
      <c r="R884" s="845"/>
      <c r="S884" s="845"/>
      <c r="T884" s="845"/>
      <c r="U884" s="845"/>
      <c r="V884" s="845"/>
      <c r="W884" s="845"/>
      <c r="X884" s="845"/>
      <c r="Y884" s="845"/>
      <c r="Z884" s="845"/>
    </row>
    <row r="885" spans="1:26" ht="18.75" customHeight="1">
      <c r="A885" s="845"/>
      <c r="B885" s="845"/>
      <c r="C885" s="845"/>
      <c r="D885" s="845"/>
      <c r="E885" s="845"/>
      <c r="F885" s="845"/>
      <c r="G885" s="846"/>
      <c r="H885" s="845"/>
      <c r="I885" s="845"/>
      <c r="J885" s="845"/>
      <c r="K885" s="887"/>
      <c r="L885" s="887"/>
      <c r="M885" s="887"/>
      <c r="N885" s="887"/>
      <c r="O885" s="888"/>
      <c r="P885" s="889"/>
      <c r="Q885" s="845"/>
      <c r="R885" s="845"/>
      <c r="S885" s="845"/>
      <c r="T885" s="845"/>
      <c r="U885" s="845"/>
      <c r="V885" s="845"/>
      <c r="W885" s="845"/>
      <c r="X885" s="845"/>
      <c r="Y885" s="845"/>
      <c r="Z885" s="845"/>
    </row>
    <row r="886" spans="1:26" ht="18.75" customHeight="1">
      <c r="A886" s="845"/>
      <c r="B886" s="845"/>
      <c r="C886" s="845"/>
      <c r="D886" s="845"/>
      <c r="E886" s="845"/>
      <c r="F886" s="845"/>
      <c r="G886" s="846"/>
      <c r="H886" s="845"/>
      <c r="I886" s="845"/>
      <c r="J886" s="845"/>
      <c r="K886" s="887"/>
      <c r="L886" s="887"/>
      <c r="M886" s="887"/>
      <c r="N886" s="887"/>
      <c r="O886" s="888"/>
      <c r="P886" s="889"/>
      <c r="Q886" s="845"/>
      <c r="R886" s="845"/>
      <c r="S886" s="845"/>
      <c r="T886" s="845"/>
      <c r="U886" s="845"/>
      <c r="V886" s="845"/>
      <c r="W886" s="845"/>
      <c r="X886" s="845"/>
      <c r="Y886" s="845"/>
      <c r="Z886" s="845"/>
    </row>
    <row r="887" spans="1:26" ht="18.75" customHeight="1">
      <c r="A887" s="845"/>
      <c r="B887" s="845"/>
      <c r="C887" s="845"/>
      <c r="D887" s="845"/>
      <c r="E887" s="845"/>
      <c r="F887" s="845"/>
      <c r="G887" s="846"/>
      <c r="H887" s="845"/>
      <c r="I887" s="845"/>
      <c r="J887" s="845"/>
      <c r="K887" s="887"/>
      <c r="L887" s="887"/>
      <c r="M887" s="887"/>
      <c r="N887" s="887"/>
      <c r="O887" s="888"/>
      <c r="P887" s="889"/>
      <c r="Q887" s="845"/>
      <c r="R887" s="845"/>
      <c r="S887" s="845"/>
      <c r="T887" s="845"/>
      <c r="U887" s="845"/>
      <c r="V887" s="845"/>
      <c r="W887" s="845"/>
      <c r="X887" s="845"/>
      <c r="Y887" s="845"/>
      <c r="Z887" s="845"/>
    </row>
    <row r="888" spans="1:26" ht="18.75" customHeight="1">
      <c r="A888" s="845"/>
      <c r="B888" s="845"/>
      <c r="C888" s="845"/>
      <c r="D888" s="845"/>
      <c r="E888" s="845"/>
      <c r="F888" s="845"/>
      <c r="G888" s="846"/>
      <c r="H888" s="845"/>
      <c r="I888" s="845"/>
      <c r="J888" s="845"/>
      <c r="K888" s="887"/>
      <c r="L888" s="887"/>
      <c r="M888" s="887"/>
      <c r="N888" s="887"/>
      <c r="O888" s="888"/>
      <c r="P888" s="889"/>
      <c r="Q888" s="845"/>
      <c r="R888" s="845"/>
      <c r="S888" s="845"/>
      <c r="T888" s="845"/>
      <c r="U888" s="845"/>
      <c r="V888" s="845"/>
      <c r="W888" s="845"/>
      <c r="X888" s="845"/>
      <c r="Y888" s="845"/>
      <c r="Z888" s="845"/>
    </row>
    <row r="889" spans="1:26" ht="18.75" customHeight="1">
      <c r="A889" s="845"/>
      <c r="B889" s="845"/>
      <c r="C889" s="845"/>
      <c r="D889" s="845"/>
      <c r="E889" s="845"/>
      <c r="F889" s="845"/>
      <c r="G889" s="846"/>
      <c r="H889" s="845"/>
      <c r="I889" s="845"/>
      <c r="J889" s="845"/>
      <c r="K889" s="887"/>
      <c r="L889" s="887"/>
      <c r="M889" s="887"/>
      <c r="N889" s="887"/>
      <c r="O889" s="888"/>
      <c r="P889" s="889"/>
      <c r="Q889" s="845"/>
      <c r="R889" s="845"/>
      <c r="S889" s="845"/>
      <c r="T889" s="845"/>
      <c r="U889" s="845"/>
      <c r="V889" s="845"/>
      <c r="W889" s="845"/>
      <c r="X889" s="845"/>
      <c r="Y889" s="845"/>
      <c r="Z889" s="845"/>
    </row>
    <row r="890" spans="1:26" ht="18.75" customHeight="1">
      <c r="A890" s="845"/>
      <c r="B890" s="845"/>
      <c r="C890" s="845"/>
      <c r="D890" s="845"/>
      <c r="E890" s="845"/>
      <c r="F890" s="845"/>
      <c r="G890" s="846"/>
      <c r="H890" s="845"/>
      <c r="I890" s="845"/>
      <c r="J890" s="845"/>
      <c r="K890" s="887"/>
      <c r="L890" s="887"/>
      <c r="M890" s="887"/>
      <c r="N890" s="887"/>
      <c r="O890" s="888"/>
      <c r="P890" s="889"/>
      <c r="Q890" s="845"/>
      <c r="R890" s="845"/>
      <c r="S890" s="845"/>
      <c r="T890" s="845"/>
      <c r="U890" s="845"/>
      <c r="V890" s="845"/>
      <c r="W890" s="845"/>
      <c r="X890" s="845"/>
      <c r="Y890" s="845"/>
      <c r="Z890" s="845"/>
    </row>
    <row r="891" spans="1:26" ht="18.75" customHeight="1">
      <c r="A891" s="845"/>
      <c r="B891" s="845"/>
      <c r="C891" s="845"/>
      <c r="D891" s="845"/>
      <c r="E891" s="845"/>
      <c r="F891" s="845"/>
      <c r="G891" s="846"/>
      <c r="H891" s="845"/>
      <c r="I891" s="845"/>
      <c r="J891" s="845"/>
      <c r="K891" s="887"/>
      <c r="L891" s="887"/>
      <c r="M891" s="887"/>
      <c r="N891" s="887"/>
      <c r="O891" s="888"/>
      <c r="P891" s="889"/>
      <c r="Q891" s="845"/>
      <c r="R891" s="845"/>
      <c r="S891" s="845"/>
      <c r="T891" s="845"/>
      <c r="U891" s="845"/>
      <c r="V891" s="845"/>
      <c r="W891" s="845"/>
      <c r="X891" s="845"/>
      <c r="Y891" s="845"/>
      <c r="Z891" s="845"/>
    </row>
    <row r="892" spans="1:26" ht="18.75" customHeight="1">
      <c r="A892" s="845"/>
      <c r="B892" s="845"/>
      <c r="C892" s="845"/>
      <c r="D892" s="845"/>
      <c r="E892" s="845"/>
      <c r="F892" s="845"/>
      <c r="G892" s="846"/>
      <c r="H892" s="845"/>
      <c r="I892" s="845"/>
      <c r="J892" s="845"/>
      <c r="K892" s="887"/>
      <c r="L892" s="887"/>
      <c r="M892" s="887"/>
      <c r="N892" s="887"/>
      <c r="O892" s="888"/>
      <c r="P892" s="889"/>
      <c r="Q892" s="845"/>
      <c r="R892" s="845"/>
      <c r="S892" s="845"/>
      <c r="T892" s="845"/>
      <c r="U892" s="845"/>
      <c r="V892" s="845"/>
      <c r="W892" s="845"/>
      <c r="X892" s="845"/>
      <c r="Y892" s="845"/>
      <c r="Z892" s="845"/>
    </row>
    <row r="893" spans="1:26" ht="18.75" customHeight="1">
      <c r="A893" s="845"/>
      <c r="B893" s="845"/>
      <c r="C893" s="845"/>
      <c r="D893" s="845"/>
      <c r="E893" s="845"/>
      <c r="F893" s="845"/>
      <c r="G893" s="846"/>
      <c r="H893" s="845"/>
      <c r="I893" s="845"/>
      <c r="J893" s="845"/>
      <c r="K893" s="887"/>
      <c r="L893" s="887"/>
      <c r="M893" s="887"/>
      <c r="N893" s="887"/>
      <c r="O893" s="888"/>
      <c r="P893" s="889"/>
      <c r="Q893" s="845"/>
      <c r="R893" s="845"/>
      <c r="S893" s="845"/>
      <c r="T893" s="845"/>
      <c r="U893" s="845"/>
      <c r="V893" s="845"/>
      <c r="W893" s="845"/>
      <c r="X893" s="845"/>
      <c r="Y893" s="845"/>
      <c r="Z893" s="845"/>
    </row>
    <row r="894" spans="1:26" ht="18.75" customHeight="1">
      <c r="A894" s="845"/>
      <c r="B894" s="845"/>
      <c r="C894" s="845"/>
      <c r="D894" s="845"/>
      <c r="E894" s="845"/>
      <c r="F894" s="845"/>
      <c r="G894" s="846"/>
      <c r="H894" s="845"/>
      <c r="I894" s="845"/>
      <c r="J894" s="845"/>
      <c r="K894" s="887"/>
      <c r="L894" s="887"/>
      <c r="M894" s="887"/>
      <c r="N894" s="887"/>
      <c r="O894" s="888"/>
      <c r="P894" s="889"/>
      <c r="Q894" s="845"/>
      <c r="R894" s="845"/>
      <c r="S894" s="845"/>
      <c r="T894" s="845"/>
      <c r="U894" s="845"/>
      <c r="V894" s="845"/>
      <c r="W894" s="845"/>
      <c r="X894" s="845"/>
      <c r="Y894" s="845"/>
      <c r="Z894" s="845"/>
    </row>
    <row r="895" spans="1:26" ht="18.75" customHeight="1">
      <c r="A895" s="845"/>
      <c r="B895" s="845"/>
      <c r="C895" s="845"/>
      <c r="D895" s="845"/>
      <c r="E895" s="845"/>
      <c r="F895" s="845"/>
      <c r="G895" s="846"/>
      <c r="H895" s="845"/>
      <c r="I895" s="845"/>
      <c r="J895" s="845"/>
      <c r="K895" s="887"/>
      <c r="L895" s="887"/>
      <c r="M895" s="887"/>
      <c r="N895" s="887"/>
      <c r="O895" s="888"/>
      <c r="P895" s="889"/>
      <c r="Q895" s="845"/>
      <c r="R895" s="845"/>
      <c r="S895" s="845"/>
      <c r="T895" s="845"/>
      <c r="U895" s="845"/>
      <c r="V895" s="845"/>
      <c r="W895" s="845"/>
      <c r="X895" s="845"/>
      <c r="Y895" s="845"/>
      <c r="Z895" s="845"/>
    </row>
    <row r="896" spans="1:26" ht="18.75" customHeight="1">
      <c r="A896" s="845"/>
      <c r="B896" s="845"/>
      <c r="C896" s="845"/>
      <c r="D896" s="845"/>
      <c r="E896" s="845"/>
      <c r="F896" s="845"/>
      <c r="G896" s="846"/>
      <c r="H896" s="845"/>
      <c r="I896" s="845"/>
      <c r="J896" s="845"/>
      <c r="K896" s="887"/>
      <c r="L896" s="887"/>
      <c r="M896" s="887"/>
      <c r="N896" s="887"/>
      <c r="O896" s="888"/>
      <c r="P896" s="889"/>
      <c r="Q896" s="845"/>
      <c r="R896" s="845"/>
      <c r="S896" s="845"/>
      <c r="T896" s="845"/>
      <c r="U896" s="845"/>
      <c r="V896" s="845"/>
      <c r="W896" s="845"/>
      <c r="X896" s="845"/>
      <c r="Y896" s="845"/>
      <c r="Z896" s="845"/>
    </row>
    <row r="897" spans="1:26" ht="18.75" customHeight="1">
      <c r="A897" s="845"/>
      <c r="B897" s="845"/>
      <c r="C897" s="845"/>
      <c r="D897" s="845"/>
      <c r="E897" s="845"/>
      <c r="F897" s="845"/>
      <c r="G897" s="846"/>
      <c r="H897" s="845"/>
      <c r="I897" s="845"/>
      <c r="J897" s="845"/>
      <c r="K897" s="887"/>
      <c r="L897" s="887"/>
      <c r="M897" s="887"/>
      <c r="N897" s="887"/>
      <c r="O897" s="888"/>
      <c r="P897" s="889"/>
      <c r="Q897" s="845"/>
      <c r="R897" s="845"/>
      <c r="S897" s="845"/>
      <c r="T897" s="845"/>
      <c r="U897" s="845"/>
      <c r="V897" s="845"/>
      <c r="W897" s="845"/>
      <c r="X897" s="845"/>
      <c r="Y897" s="845"/>
      <c r="Z897" s="845"/>
    </row>
    <row r="898" spans="1:26" ht="18.75" customHeight="1">
      <c r="A898" s="845"/>
      <c r="B898" s="845"/>
      <c r="C898" s="845"/>
      <c r="D898" s="845"/>
      <c r="E898" s="845"/>
      <c r="F898" s="845"/>
      <c r="G898" s="846"/>
      <c r="H898" s="845"/>
      <c r="I898" s="845"/>
      <c r="J898" s="845"/>
      <c r="K898" s="887"/>
      <c r="L898" s="887"/>
      <c r="M898" s="887"/>
      <c r="N898" s="887"/>
      <c r="O898" s="888"/>
      <c r="P898" s="889"/>
      <c r="Q898" s="845"/>
      <c r="R898" s="845"/>
      <c r="S898" s="845"/>
      <c r="T898" s="845"/>
      <c r="U898" s="845"/>
      <c r="V898" s="845"/>
      <c r="W898" s="845"/>
      <c r="X898" s="845"/>
      <c r="Y898" s="845"/>
      <c r="Z898" s="845"/>
    </row>
    <row r="899" spans="1:26" ht="18.75" customHeight="1">
      <c r="A899" s="845"/>
      <c r="B899" s="845"/>
      <c r="C899" s="845"/>
      <c r="D899" s="845"/>
      <c r="E899" s="845"/>
      <c r="F899" s="845"/>
      <c r="G899" s="846"/>
      <c r="H899" s="845"/>
      <c r="I899" s="845"/>
      <c r="J899" s="845"/>
      <c r="K899" s="887"/>
      <c r="L899" s="887"/>
      <c r="M899" s="887"/>
      <c r="N899" s="887"/>
      <c r="O899" s="888"/>
      <c r="P899" s="889"/>
      <c r="Q899" s="845"/>
      <c r="R899" s="845"/>
      <c r="S899" s="845"/>
      <c r="T899" s="845"/>
      <c r="U899" s="845"/>
      <c r="V899" s="845"/>
      <c r="W899" s="845"/>
      <c r="X899" s="845"/>
      <c r="Y899" s="845"/>
      <c r="Z899" s="845"/>
    </row>
    <row r="900" spans="1:26" ht="18.75" customHeight="1">
      <c r="A900" s="845"/>
      <c r="B900" s="845"/>
      <c r="C900" s="845"/>
      <c r="D900" s="845"/>
      <c r="E900" s="845"/>
      <c r="F900" s="845"/>
      <c r="G900" s="846"/>
      <c r="H900" s="845"/>
      <c r="I900" s="845"/>
      <c r="J900" s="845"/>
      <c r="K900" s="887"/>
      <c r="L900" s="887"/>
      <c r="M900" s="887"/>
      <c r="N900" s="887"/>
      <c r="O900" s="888"/>
      <c r="P900" s="889"/>
      <c r="Q900" s="845"/>
      <c r="R900" s="845"/>
      <c r="S900" s="845"/>
      <c r="T900" s="845"/>
      <c r="U900" s="845"/>
      <c r="V900" s="845"/>
      <c r="W900" s="845"/>
      <c r="X900" s="845"/>
      <c r="Y900" s="845"/>
      <c r="Z900" s="845"/>
    </row>
    <row r="901" spans="1:26" ht="18.75" customHeight="1">
      <c r="A901" s="845"/>
      <c r="B901" s="845"/>
      <c r="C901" s="845"/>
      <c r="D901" s="845"/>
      <c r="E901" s="845"/>
      <c r="F901" s="845"/>
      <c r="G901" s="846"/>
      <c r="H901" s="845"/>
      <c r="I901" s="845"/>
      <c r="J901" s="845"/>
      <c r="K901" s="887"/>
      <c r="L901" s="887"/>
      <c r="M901" s="887"/>
      <c r="N901" s="887"/>
      <c r="O901" s="888"/>
      <c r="P901" s="889"/>
      <c r="Q901" s="845"/>
      <c r="R901" s="845"/>
      <c r="S901" s="845"/>
      <c r="T901" s="845"/>
      <c r="U901" s="845"/>
      <c r="V901" s="845"/>
      <c r="W901" s="845"/>
      <c r="X901" s="845"/>
      <c r="Y901" s="845"/>
      <c r="Z901" s="845"/>
    </row>
    <row r="902" spans="1:26" ht="18.75" customHeight="1">
      <c r="A902" s="845"/>
      <c r="B902" s="845"/>
      <c r="C902" s="845"/>
      <c r="D902" s="845"/>
      <c r="E902" s="845"/>
      <c r="F902" s="845"/>
      <c r="G902" s="846"/>
      <c r="H902" s="845"/>
      <c r="I902" s="845"/>
      <c r="J902" s="845"/>
      <c r="K902" s="887"/>
      <c r="L902" s="887"/>
      <c r="M902" s="887"/>
      <c r="N902" s="887"/>
      <c r="O902" s="888"/>
      <c r="P902" s="889"/>
      <c r="Q902" s="845"/>
      <c r="R902" s="845"/>
      <c r="S902" s="845"/>
      <c r="T902" s="845"/>
      <c r="U902" s="845"/>
      <c r="V902" s="845"/>
      <c r="W902" s="845"/>
      <c r="X902" s="845"/>
      <c r="Y902" s="845"/>
      <c r="Z902" s="845"/>
    </row>
    <row r="903" spans="1:26" ht="18.75" customHeight="1">
      <c r="A903" s="845"/>
      <c r="B903" s="845"/>
      <c r="C903" s="845"/>
      <c r="D903" s="845"/>
      <c r="E903" s="845"/>
      <c r="F903" s="845"/>
      <c r="G903" s="846"/>
      <c r="H903" s="845"/>
      <c r="I903" s="845"/>
      <c r="J903" s="845"/>
      <c r="K903" s="887"/>
      <c r="L903" s="887"/>
      <c r="M903" s="887"/>
      <c r="N903" s="887"/>
      <c r="O903" s="888"/>
      <c r="P903" s="889"/>
      <c r="Q903" s="845"/>
      <c r="R903" s="845"/>
      <c r="S903" s="845"/>
      <c r="T903" s="845"/>
      <c r="U903" s="845"/>
      <c r="V903" s="845"/>
      <c r="W903" s="845"/>
      <c r="X903" s="845"/>
      <c r="Y903" s="845"/>
      <c r="Z903" s="845"/>
    </row>
    <row r="904" spans="1:26" ht="18.75" customHeight="1">
      <c r="A904" s="845"/>
      <c r="B904" s="845"/>
      <c r="C904" s="845"/>
      <c r="D904" s="845"/>
      <c r="E904" s="845"/>
      <c r="F904" s="845"/>
      <c r="G904" s="846"/>
      <c r="H904" s="845"/>
      <c r="I904" s="845"/>
      <c r="J904" s="845"/>
      <c r="K904" s="887"/>
      <c r="L904" s="887"/>
      <c r="M904" s="887"/>
      <c r="N904" s="887"/>
      <c r="O904" s="888"/>
      <c r="P904" s="889"/>
      <c r="Q904" s="845"/>
      <c r="R904" s="845"/>
      <c r="S904" s="845"/>
      <c r="T904" s="845"/>
      <c r="U904" s="845"/>
      <c r="V904" s="845"/>
      <c r="W904" s="845"/>
      <c r="X904" s="845"/>
      <c r="Y904" s="845"/>
      <c r="Z904" s="845"/>
    </row>
    <row r="905" spans="1:26" ht="18.75" customHeight="1">
      <c r="A905" s="845"/>
      <c r="B905" s="845"/>
      <c r="C905" s="845"/>
      <c r="D905" s="845"/>
      <c r="E905" s="845"/>
      <c r="F905" s="845"/>
      <c r="G905" s="846"/>
      <c r="H905" s="845"/>
      <c r="I905" s="845"/>
      <c r="J905" s="845"/>
      <c r="K905" s="887"/>
      <c r="L905" s="887"/>
      <c r="M905" s="887"/>
      <c r="N905" s="887"/>
      <c r="O905" s="888"/>
      <c r="P905" s="889"/>
      <c r="Q905" s="845"/>
      <c r="R905" s="845"/>
      <c r="S905" s="845"/>
      <c r="T905" s="845"/>
      <c r="U905" s="845"/>
      <c r="V905" s="845"/>
      <c r="W905" s="845"/>
      <c r="X905" s="845"/>
      <c r="Y905" s="845"/>
      <c r="Z905" s="845"/>
    </row>
    <row r="906" spans="1:26" ht="18.75" customHeight="1">
      <c r="A906" s="845"/>
      <c r="B906" s="845"/>
      <c r="C906" s="845"/>
      <c r="D906" s="845"/>
      <c r="E906" s="845"/>
      <c r="F906" s="845"/>
      <c r="G906" s="846"/>
      <c r="H906" s="845"/>
      <c r="I906" s="845"/>
      <c r="J906" s="845"/>
      <c r="K906" s="887"/>
      <c r="L906" s="887"/>
      <c r="M906" s="887"/>
      <c r="N906" s="887"/>
      <c r="O906" s="888"/>
      <c r="P906" s="889"/>
      <c r="Q906" s="845"/>
      <c r="R906" s="845"/>
      <c r="S906" s="845"/>
      <c r="T906" s="845"/>
      <c r="U906" s="845"/>
      <c r="V906" s="845"/>
      <c r="W906" s="845"/>
      <c r="X906" s="845"/>
      <c r="Y906" s="845"/>
      <c r="Z906" s="845"/>
    </row>
    <row r="907" spans="1:26" ht="18.75" customHeight="1">
      <c r="A907" s="845"/>
      <c r="B907" s="845"/>
      <c r="C907" s="845"/>
      <c r="D907" s="845"/>
      <c r="E907" s="845"/>
      <c r="F907" s="845"/>
      <c r="G907" s="846"/>
      <c r="H907" s="845"/>
      <c r="I907" s="845"/>
      <c r="J907" s="845"/>
      <c r="K907" s="887"/>
      <c r="L907" s="887"/>
      <c r="M907" s="887"/>
      <c r="N907" s="887"/>
      <c r="O907" s="888"/>
      <c r="P907" s="889"/>
      <c r="Q907" s="845"/>
      <c r="R907" s="845"/>
      <c r="S907" s="845"/>
      <c r="T907" s="845"/>
      <c r="U907" s="845"/>
      <c r="V907" s="845"/>
      <c r="W907" s="845"/>
      <c r="X907" s="845"/>
      <c r="Y907" s="845"/>
      <c r="Z907" s="845"/>
    </row>
    <row r="908" spans="1:26" ht="18.75" customHeight="1">
      <c r="A908" s="845"/>
      <c r="B908" s="845"/>
      <c r="C908" s="845"/>
      <c r="D908" s="845"/>
      <c r="E908" s="845"/>
      <c r="F908" s="845"/>
      <c r="G908" s="846"/>
      <c r="H908" s="845"/>
      <c r="I908" s="845"/>
      <c r="J908" s="845"/>
      <c r="K908" s="887"/>
      <c r="L908" s="887"/>
      <c r="M908" s="887"/>
      <c r="N908" s="887"/>
      <c r="O908" s="888"/>
      <c r="P908" s="889"/>
      <c r="Q908" s="845"/>
      <c r="R908" s="845"/>
      <c r="S908" s="845"/>
      <c r="T908" s="845"/>
      <c r="U908" s="845"/>
      <c r="V908" s="845"/>
      <c r="W908" s="845"/>
      <c r="X908" s="845"/>
      <c r="Y908" s="845"/>
      <c r="Z908" s="845"/>
    </row>
    <row r="909" spans="1:26" ht="18.75" customHeight="1">
      <c r="A909" s="845"/>
      <c r="B909" s="845"/>
      <c r="C909" s="845"/>
      <c r="D909" s="845"/>
      <c r="E909" s="845"/>
      <c r="F909" s="845"/>
      <c r="G909" s="846"/>
      <c r="H909" s="845"/>
      <c r="I909" s="845"/>
      <c r="J909" s="845"/>
      <c r="K909" s="887"/>
      <c r="L909" s="887"/>
      <c r="M909" s="887"/>
      <c r="N909" s="887"/>
      <c r="O909" s="888"/>
      <c r="P909" s="889"/>
      <c r="Q909" s="845"/>
      <c r="R909" s="845"/>
      <c r="S909" s="845"/>
      <c r="T909" s="845"/>
      <c r="U909" s="845"/>
      <c r="V909" s="845"/>
      <c r="W909" s="845"/>
      <c r="X909" s="845"/>
      <c r="Y909" s="845"/>
      <c r="Z909" s="845"/>
    </row>
    <row r="910" spans="1:26" ht="18.75" customHeight="1">
      <c r="A910" s="845"/>
      <c r="B910" s="845"/>
      <c r="C910" s="845"/>
      <c r="D910" s="845"/>
      <c r="E910" s="845"/>
      <c r="F910" s="845"/>
      <c r="G910" s="846"/>
      <c r="H910" s="845"/>
      <c r="I910" s="845"/>
      <c r="J910" s="845"/>
      <c r="K910" s="887"/>
      <c r="L910" s="887"/>
      <c r="M910" s="887"/>
      <c r="N910" s="887"/>
      <c r="O910" s="888"/>
      <c r="P910" s="889"/>
      <c r="Q910" s="845"/>
      <c r="R910" s="845"/>
      <c r="S910" s="845"/>
      <c r="T910" s="845"/>
      <c r="U910" s="845"/>
      <c r="V910" s="845"/>
      <c r="W910" s="845"/>
      <c r="X910" s="845"/>
      <c r="Y910" s="845"/>
      <c r="Z910" s="845"/>
    </row>
    <row r="911" spans="1:26" ht="18.75" customHeight="1">
      <c r="A911" s="845"/>
      <c r="B911" s="845"/>
      <c r="C911" s="845"/>
      <c r="D911" s="845"/>
      <c r="E911" s="845"/>
      <c r="F911" s="845"/>
      <c r="G911" s="846"/>
      <c r="H911" s="845"/>
      <c r="I911" s="845"/>
      <c r="J911" s="845"/>
      <c r="K911" s="887"/>
      <c r="L911" s="887"/>
      <c r="M911" s="887"/>
      <c r="N911" s="887"/>
      <c r="O911" s="888"/>
      <c r="P911" s="889"/>
      <c r="Q911" s="845"/>
      <c r="R911" s="845"/>
      <c r="S911" s="845"/>
      <c r="T911" s="845"/>
      <c r="U911" s="845"/>
      <c r="V911" s="845"/>
      <c r="W911" s="845"/>
      <c r="X911" s="845"/>
      <c r="Y911" s="845"/>
      <c r="Z911" s="845"/>
    </row>
    <row r="912" spans="1:26" ht="18.75" customHeight="1">
      <c r="A912" s="845"/>
      <c r="B912" s="845"/>
      <c r="C912" s="845"/>
      <c r="D912" s="845"/>
      <c r="E912" s="845"/>
      <c r="F912" s="845"/>
      <c r="G912" s="846"/>
      <c r="H912" s="845"/>
      <c r="I912" s="845"/>
      <c r="J912" s="845"/>
      <c r="K912" s="887"/>
      <c r="L912" s="887"/>
      <c r="M912" s="887"/>
      <c r="N912" s="887"/>
      <c r="O912" s="888"/>
      <c r="P912" s="889"/>
      <c r="Q912" s="845"/>
      <c r="R912" s="845"/>
      <c r="S912" s="845"/>
      <c r="T912" s="845"/>
      <c r="U912" s="845"/>
      <c r="V912" s="845"/>
      <c r="W912" s="845"/>
      <c r="X912" s="845"/>
      <c r="Y912" s="845"/>
      <c r="Z912" s="845"/>
    </row>
    <row r="913" spans="1:26" ht="18.75" customHeight="1">
      <c r="A913" s="845"/>
      <c r="B913" s="845"/>
      <c r="C913" s="845"/>
      <c r="D913" s="845"/>
      <c r="E913" s="845"/>
      <c r="F913" s="845"/>
      <c r="G913" s="846"/>
      <c r="H913" s="845"/>
      <c r="I913" s="845"/>
      <c r="J913" s="845"/>
      <c r="K913" s="887"/>
      <c r="L913" s="887"/>
      <c r="M913" s="887"/>
      <c r="N913" s="887"/>
      <c r="O913" s="888"/>
      <c r="P913" s="889"/>
      <c r="Q913" s="845"/>
      <c r="R913" s="845"/>
      <c r="S913" s="845"/>
      <c r="T913" s="845"/>
      <c r="U913" s="845"/>
      <c r="V913" s="845"/>
      <c r="W913" s="845"/>
      <c r="X913" s="845"/>
      <c r="Y913" s="845"/>
      <c r="Z913" s="845"/>
    </row>
    <row r="914" spans="1:26" ht="18.75" customHeight="1">
      <c r="A914" s="845"/>
      <c r="B914" s="845"/>
      <c r="C914" s="845"/>
      <c r="D914" s="845"/>
      <c r="E914" s="845"/>
      <c r="F914" s="845"/>
      <c r="G914" s="846"/>
      <c r="H914" s="845"/>
      <c r="I914" s="845"/>
      <c r="J914" s="845"/>
      <c r="K914" s="887"/>
      <c r="L914" s="887"/>
      <c r="M914" s="887"/>
      <c r="N914" s="887"/>
      <c r="O914" s="888"/>
      <c r="P914" s="889"/>
      <c r="Q914" s="845"/>
      <c r="R914" s="845"/>
      <c r="S914" s="845"/>
      <c r="T914" s="845"/>
      <c r="U914" s="845"/>
      <c r="V914" s="845"/>
      <c r="W914" s="845"/>
      <c r="X914" s="845"/>
      <c r="Y914" s="845"/>
      <c r="Z914" s="845"/>
    </row>
    <row r="915" spans="1:26" ht="18.75" customHeight="1">
      <c r="A915" s="845"/>
      <c r="B915" s="845"/>
      <c r="C915" s="845"/>
      <c r="D915" s="845"/>
      <c r="E915" s="845"/>
      <c r="F915" s="845"/>
      <c r="G915" s="846"/>
      <c r="H915" s="845"/>
      <c r="I915" s="845"/>
      <c r="J915" s="845"/>
      <c r="K915" s="887"/>
      <c r="L915" s="887"/>
      <c r="M915" s="887"/>
      <c r="N915" s="887"/>
      <c r="O915" s="888"/>
      <c r="P915" s="889"/>
      <c r="Q915" s="845"/>
      <c r="R915" s="845"/>
      <c r="S915" s="845"/>
      <c r="T915" s="845"/>
      <c r="U915" s="845"/>
      <c r="V915" s="845"/>
      <c r="W915" s="845"/>
      <c r="X915" s="845"/>
      <c r="Y915" s="845"/>
      <c r="Z915" s="845"/>
    </row>
    <row r="916" spans="1:26" ht="18.75" customHeight="1">
      <c r="A916" s="845"/>
      <c r="B916" s="845"/>
      <c r="C916" s="845"/>
      <c r="D916" s="845"/>
      <c r="E916" s="845"/>
      <c r="F916" s="845"/>
      <c r="G916" s="846"/>
      <c r="H916" s="845"/>
      <c r="I916" s="845"/>
      <c r="J916" s="845"/>
      <c r="K916" s="887"/>
      <c r="L916" s="887"/>
      <c r="M916" s="887"/>
      <c r="N916" s="887"/>
      <c r="O916" s="888"/>
      <c r="P916" s="889"/>
      <c r="Q916" s="845"/>
      <c r="R916" s="845"/>
      <c r="S916" s="845"/>
      <c r="T916" s="845"/>
      <c r="U916" s="845"/>
      <c r="V916" s="845"/>
      <c r="W916" s="845"/>
      <c r="X916" s="845"/>
      <c r="Y916" s="845"/>
      <c r="Z916" s="845"/>
    </row>
    <row r="917" spans="1:26" ht="18.75" customHeight="1">
      <c r="A917" s="845"/>
      <c r="B917" s="845"/>
      <c r="C917" s="845"/>
      <c r="D917" s="845"/>
      <c r="E917" s="845"/>
      <c r="F917" s="845"/>
      <c r="G917" s="846"/>
      <c r="H917" s="845"/>
      <c r="I917" s="845"/>
      <c r="J917" s="845"/>
      <c r="K917" s="887"/>
      <c r="L917" s="887"/>
      <c r="M917" s="887"/>
      <c r="N917" s="887"/>
      <c r="O917" s="888"/>
      <c r="P917" s="889"/>
      <c r="Q917" s="845"/>
      <c r="R917" s="845"/>
      <c r="S917" s="845"/>
      <c r="T917" s="845"/>
      <c r="U917" s="845"/>
      <c r="V917" s="845"/>
      <c r="W917" s="845"/>
      <c r="X917" s="845"/>
      <c r="Y917" s="845"/>
      <c r="Z917" s="845"/>
    </row>
    <row r="918" spans="1:26" ht="18.75" customHeight="1">
      <c r="A918" s="845"/>
      <c r="B918" s="845"/>
      <c r="C918" s="845"/>
      <c r="D918" s="845"/>
      <c r="E918" s="845"/>
      <c r="F918" s="845"/>
      <c r="G918" s="846"/>
      <c r="H918" s="845"/>
      <c r="I918" s="845"/>
      <c r="J918" s="845"/>
      <c r="K918" s="887"/>
      <c r="L918" s="887"/>
      <c r="M918" s="887"/>
      <c r="N918" s="887"/>
      <c r="O918" s="888"/>
      <c r="P918" s="889"/>
      <c r="Q918" s="845"/>
      <c r="R918" s="845"/>
      <c r="S918" s="845"/>
      <c r="T918" s="845"/>
      <c r="U918" s="845"/>
      <c r="V918" s="845"/>
      <c r="W918" s="845"/>
      <c r="X918" s="845"/>
      <c r="Y918" s="845"/>
      <c r="Z918" s="845"/>
    </row>
    <row r="919" spans="1:26" ht="18.75" customHeight="1">
      <c r="A919" s="845"/>
      <c r="B919" s="845"/>
      <c r="C919" s="845"/>
      <c r="D919" s="845"/>
      <c r="E919" s="845"/>
      <c r="F919" s="845"/>
      <c r="G919" s="846"/>
      <c r="H919" s="845"/>
      <c r="I919" s="845"/>
      <c r="J919" s="845"/>
      <c r="K919" s="887"/>
      <c r="L919" s="887"/>
      <c r="M919" s="887"/>
      <c r="N919" s="887"/>
      <c r="O919" s="888"/>
      <c r="P919" s="889"/>
      <c r="Q919" s="845"/>
      <c r="R919" s="845"/>
      <c r="S919" s="845"/>
      <c r="T919" s="845"/>
      <c r="U919" s="845"/>
      <c r="V919" s="845"/>
      <c r="W919" s="845"/>
      <c r="X919" s="845"/>
      <c r="Y919" s="845"/>
      <c r="Z919" s="845"/>
    </row>
    <row r="920" spans="1:26" ht="18.75" customHeight="1">
      <c r="A920" s="845"/>
      <c r="B920" s="845"/>
      <c r="C920" s="845"/>
      <c r="D920" s="845"/>
      <c r="E920" s="845"/>
      <c r="F920" s="845"/>
      <c r="G920" s="846"/>
      <c r="H920" s="845"/>
      <c r="I920" s="845"/>
      <c r="J920" s="845"/>
      <c r="K920" s="887"/>
      <c r="L920" s="887"/>
      <c r="M920" s="887"/>
      <c r="N920" s="887"/>
      <c r="O920" s="888"/>
      <c r="P920" s="889"/>
      <c r="Q920" s="845"/>
      <c r="R920" s="845"/>
      <c r="S920" s="845"/>
      <c r="T920" s="845"/>
      <c r="U920" s="845"/>
      <c r="V920" s="845"/>
      <c r="W920" s="845"/>
      <c r="X920" s="845"/>
      <c r="Y920" s="845"/>
      <c r="Z920" s="845"/>
    </row>
    <row r="921" spans="1:26" ht="18.75" customHeight="1">
      <c r="A921" s="845"/>
      <c r="B921" s="845"/>
      <c r="C921" s="845"/>
      <c r="D921" s="845"/>
      <c r="E921" s="845"/>
      <c r="F921" s="845"/>
      <c r="G921" s="846"/>
      <c r="H921" s="845"/>
      <c r="I921" s="845"/>
      <c r="J921" s="845"/>
      <c r="K921" s="887"/>
      <c r="L921" s="887"/>
      <c r="M921" s="887"/>
      <c r="N921" s="887"/>
      <c r="O921" s="888"/>
      <c r="P921" s="889"/>
      <c r="Q921" s="845"/>
      <c r="R921" s="845"/>
      <c r="S921" s="845"/>
      <c r="T921" s="845"/>
      <c r="U921" s="845"/>
      <c r="V921" s="845"/>
      <c r="W921" s="845"/>
      <c r="X921" s="845"/>
      <c r="Y921" s="845"/>
      <c r="Z921" s="845"/>
    </row>
    <row r="922" spans="1:26" ht="18.75" customHeight="1">
      <c r="A922" s="845"/>
      <c r="B922" s="845"/>
      <c r="C922" s="845"/>
      <c r="D922" s="845"/>
      <c r="E922" s="845"/>
      <c r="F922" s="845"/>
      <c r="G922" s="846"/>
      <c r="H922" s="845"/>
      <c r="I922" s="845"/>
      <c r="J922" s="845"/>
      <c r="K922" s="887"/>
      <c r="L922" s="887"/>
      <c r="M922" s="887"/>
      <c r="N922" s="887"/>
      <c r="O922" s="888"/>
      <c r="P922" s="889"/>
      <c r="Q922" s="845"/>
      <c r="R922" s="845"/>
      <c r="S922" s="845"/>
      <c r="T922" s="845"/>
      <c r="U922" s="845"/>
      <c r="V922" s="845"/>
      <c r="W922" s="845"/>
      <c r="X922" s="845"/>
      <c r="Y922" s="845"/>
      <c r="Z922" s="845"/>
    </row>
    <row r="923" spans="1:26" ht="18.75" customHeight="1">
      <c r="A923" s="845"/>
      <c r="B923" s="845"/>
      <c r="C923" s="845"/>
      <c r="D923" s="845"/>
      <c r="E923" s="845"/>
      <c r="F923" s="845"/>
      <c r="G923" s="846"/>
      <c r="H923" s="845"/>
      <c r="I923" s="845"/>
      <c r="J923" s="845"/>
      <c r="K923" s="887"/>
      <c r="L923" s="887"/>
      <c r="M923" s="887"/>
      <c r="N923" s="887"/>
      <c r="O923" s="888"/>
      <c r="P923" s="889"/>
      <c r="Q923" s="845"/>
      <c r="R923" s="845"/>
      <c r="S923" s="845"/>
      <c r="T923" s="845"/>
      <c r="U923" s="845"/>
      <c r="V923" s="845"/>
      <c r="W923" s="845"/>
      <c r="X923" s="845"/>
      <c r="Y923" s="845"/>
      <c r="Z923" s="845"/>
    </row>
    <row r="924" spans="1:26" ht="18.75" customHeight="1">
      <c r="A924" s="845"/>
      <c r="B924" s="845"/>
      <c r="C924" s="845"/>
      <c r="D924" s="845"/>
      <c r="E924" s="845"/>
      <c r="F924" s="845"/>
      <c r="G924" s="846"/>
      <c r="H924" s="845"/>
      <c r="I924" s="845"/>
      <c r="J924" s="845"/>
      <c r="K924" s="887"/>
      <c r="L924" s="887"/>
      <c r="M924" s="887"/>
      <c r="N924" s="887"/>
      <c r="O924" s="888"/>
      <c r="P924" s="889"/>
      <c r="Q924" s="845"/>
      <c r="R924" s="845"/>
      <c r="S924" s="845"/>
      <c r="T924" s="845"/>
      <c r="U924" s="845"/>
      <c r="V924" s="845"/>
      <c r="W924" s="845"/>
      <c r="X924" s="845"/>
      <c r="Y924" s="845"/>
      <c r="Z924" s="845"/>
    </row>
    <row r="925" spans="1:26" ht="18.75" customHeight="1">
      <c r="A925" s="845"/>
      <c r="B925" s="845"/>
      <c r="C925" s="845"/>
      <c r="D925" s="845"/>
      <c r="E925" s="845"/>
      <c r="F925" s="845"/>
      <c r="G925" s="846"/>
      <c r="H925" s="845"/>
      <c r="I925" s="845"/>
      <c r="J925" s="845"/>
      <c r="K925" s="887"/>
      <c r="L925" s="887"/>
      <c r="M925" s="887"/>
      <c r="N925" s="887"/>
      <c r="O925" s="888"/>
      <c r="P925" s="889"/>
      <c r="Q925" s="845"/>
      <c r="R925" s="845"/>
      <c r="S925" s="845"/>
      <c r="T925" s="845"/>
      <c r="U925" s="845"/>
      <c r="V925" s="845"/>
      <c r="W925" s="845"/>
      <c r="X925" s="845"/>
      <c r="Y925" s="845"/>
      <c r="Z925" s="845"/>
    </row>
    <row r="926" spans="1:26" ht="18.75" customHeight="1">
      <c r="A926" s="845"/>
      <c r="B926" s="845"/>
      <c r="C926" s="845"/>
      <c r="D926" s="845"/>
      <c r="E926" s="845"/>
      <c r="F926" s="845"/>
      <c r="G926" s="846"/>
      <c r="H926" s="845"/>
      <c r="I926" s="845"/>
      <c r="J926" s="845"/>
      <c r="K926" s="887"/>
      <c r="L926" s="887"/>
      <c r="M926" s="887"/>
      <c r="N926" s="887"/>
      <c r="O926" s="888"/>
      <c r="P926" s="889"/>
      <c r="Q926" s="845"/>
      <c r="R926" s="845"/>
      <c r="S926" s="845"/>
      <c r="T926" s="845"/>
      <c r="U926" s="845"/>
      <c r="V926" s="845"/>
      <c r="W926" s="845"/>
      <c r="X926" s="845"/>
      <c r="Y926" s="845"/>
      <c r="Z926" s="845"/>
    </row>
    <row r="927" spans="1:26" ht="18.75" customHeight="1">
      <c r="A927" s="845"/>
      <c r="B927" s="845"/>
      <c r="C927" s="845"/>
      <c r="D927" s="845"/>
      <c r="E927" s="845"/>
      <c r="F927" s="845"/>
      <c r="G927" s="846"/>
      <c r="H927" s="845"/>
      <c r="I927" s="845"/>
      <c r="J927" s="845"/>
      <c r="K927" s="887"/>
      <c r="L927" s="887"/>
      <c r="M927" s="887"/>
      <c r="N927" s="887"/>
      <c r="O927" s="888"/>
      <c r="P927" s="889"/>
      <c r="Q927" s="845"/>
      <c r="R927" s="845"/>
      <c r="S927" s="845"/>
      <c r="T927" s="845"/>
      <c r="U927" s="845"/>
      <c r="V927" s="845"/>
      <c r="W927" s="845"/>
      <c r="X927" s="845"/>
      <c r="Y927" s="845"/>
      <c r="Z927" s="845"/>
    </row>
    <row r="928" spans="1:26" ht="18.75" customHeight="1">
      <c r="A928" s="845"/>
      <c r="B928" s="845"/>
      <c r="C928" s="845"/>
      <c r="D928" s="845"/>
      <c r="E928" s="845"/>
      <c r="F928" s="845"/>
      <c r="G928" s="846"/>
      <c r="H928" s="845"/>
      <c r="I928" s="845"/>
      <c r="J928" s="845"/>
      <c r="K928" s="887"/>
      <c r="L928" s="887"/>
      <c r="M928" s="887"/>
      <c r="N928" s="887"/>
      <c r="O928" s="888"/>
      <c r="P928" s="889"/>
      <c r="Q928" s="845"/>
      <c r="R928" s="845"/>
      <c r="S928" s="845"/>
      <c r="T928" s="845"/>
      <c r="U928" s="845"/>
      <c r="V928" s="845"/>
      <c r="W928" s="845"/>
      <c r="X928" s="845"/>
      <c r="Y928" s="845"/>
      <c r="Z928" s="845"/>
    </row>
    <row r="929" spans="1:26" ht="18.75" customHeight="1">
      <c r="A929" s="845"/>
      <c r="B929" s="845"/>
      <c r="C929" s="845"/>
      <c r="D929" s="845"/>
      <c r="E929" s="845"/>
      <c r="F929" s="845"/>
      <c r="G929" s="846"/>
      <c r="H929" s="845"/>
      <c r="I929" s="845"/>
      <c r="J929" s="845"/>
      <c r="K929" s="887"/>
      <c r="L929" s="887"/>
      <c r="M929" s="887"/>
      <c r="N929" s="887"/>
      <c r="O929" s="888"/>
      <c r="P929" s="889"/>
      <c r="Q929" s="845"/>
      <c r="R929" s="845"/>
      <c r="S929" s="845"/>
      <c r="T929" s="845"/>
      <c r="U929" s="845"/>
      <c r="V929" s="845"/>
      <c r="W929" s="845"/>
      <c r="X929" s="845"/>
      <c r="Y929" s="845"/>
      <c r="Z929" s="845"/>
    </row>
    <row r="930" spans="1:26" ht="18.75" customHeight="1">
      <c r="A930" s="845"/>
      <c r="B930" s="845"/>
      <c r="C930" s="845"/>
      <c r="D930" s="845"/>
      <c r="E930" s="845"/>
      <c r="F930" s="845"/>
      <c r="G930" s="846"/>
      <c r="H930" s="845"/>
      <c r="I930" s="845"/>
      <c r="J930" s="845"/>
      <c r="K930" s="887"/>
      <c r="L930" s="887"/>
      <c r="M930" s="887"/>
      <c r="N930" s="887"/>
      <c r="O930" s="888"/>
      <c r="P930" s="889"/>
      <c r="Q930" s="845"/>
      <c r="R930" s="845"/>
      <c r="S930" s="845"/>
      <c r="T930" s="845"/>
      <c r="U930" s="845"/>
      <c r="V930" s="845"/>
      <c r="W930" s="845"/>
      <c r="X930" s="845"/>
      <c r="Y930" s="845"/>
      <c r="Z930" s="845"/>
    </row>
    <row r="931" spans="1:26" ht="18.75" customHeight="1">
      <c r="A931" s="845"/>
      <c r="B931" s="845"/>
      <c r="C931" s="845"/>
      <c r="D931" s="845"/>
      <c r="E931" s="845"/>
      <c r="F931" s="845"/>
      <c r="G931" s="846"/>
      <c r="H931" s="845"/>
      <c r="I931" s="845"/>
      <c r="J931" s="845"/>
      <c r="K931" s="887"/>
      <c r="L931" s="887"/>
      <c r="M931" s="887"/>
      <c r="N931" s="887"/>
      <c r="O931" s="888"/>
      <c r="P931" s="889"/>
      <c r="Q931" s="845"/>
      <c r="R931" s="845"/>
      <c r="S931" s="845"/>
      <c r="T931" s="845"/>
      <c r="U931" s="845"/>
      <c r="V931" s="845"/>
      <c r="W931" s="845"/>
      <c r="X931" s="845"/>
      <c r="Y931" s="845"/>
      <c r="Z931" s="845"/>
    </row>
    <row r="932" spans="1:26" ht="18.75" customHeight="1">
      <c r="A932" s="845"/>
      <c r="B932" s="845"/>
      <c r="C932" s="845"/>
      <c r="D932" s="845"/>
      <c r="E932" s="845"/>
      <c r="F932" s="845"/>
      <c r="G932" s="846"/>
      <c r="H932" s="845"/>
      <c r="I932" s="845"/>
      <c r="J932" s="845"/>
      <c r="K932" s="887"/>
      <c r="L932" s="887"/>
      <c r="M932" s="887"/>
      <c r="N932" s="887"/>
      <c r="O932" s="888"/>
      <c r="P932" s="889"/>
      <c r="Q932" s="845"/>
      <c r="R932" s="845"/>
      <c r="S932" s="845"/>
      <c r="T932" s="845"/>
      <c r="U932" s="845"/>
      <c r="V932" s="845"/>
      <c r="W932" s="845"/>
      <c r="X932" s="845"/>
      <c r="Y932" s="845"/>
      <c r="Z932" s="845"/>
    </row>
    <row r="933" spans="1:26" ht="18.75" customHeight="1">
      <c r="A933" s="845"/>
      <c r="B933" s="845"/>
      <c r="C933" s="845"/>
      <c r="D933" s="845"/>
      <c r="E933" s="845"/>
      <c r="F933" s="845"/>
      <c r="G933" s="846"/>
      <c r="H933" s="845"/>
      <c r="I933" s="845"/>
      <c r="J933" s="845"/>
      <c r="K933" s="887"/>
      <c r="L933" s="887"/>
      <c r="M933" s="887"/>
      <c r="N933" s="887"/>
      <c r="O933" s="888"/>
      <c r="P933" s="889"/>
      <c r="Q933" s="845"/>
      <c r="R933" s="845"/>
      <c r="S933" s="845"/>
      <c r="T933" s="845"/>
      <c r="U933" s="845"/>
      <c r="V933" s="845"/>
      <c r="W933" s="845"/>
      <c r="X933" s="845"/>
      <c r="Y933" s="845"/>
      <c r="Z933" s="845"/>
    </row>
    <row r="934" spans="1:26" ht="18.75" customHeight="1">
      <c r="A934" s="845"/>
      <c r="B934" s="845"/>
      <c r="C934" s="845"/>
      <c r="D934" s="845"/>
      <c r="E934" s="845"/>
      <c r="F934" s="845"/>
      <c r="G934" s="846"/>
      <c r="H934" s="845"/>
      <c r="I934" s="845"/>
      <c r="J934" s="845"/>
      <c r="K934" s="887"/>
      <c r="L934" s="887"/>
      <c r="M934" s="887"/>
      <c r="N934" s="887"/>
      <c r="O934" s="888"/>
      <c r="P934" s="889"/>
      <c r="Q934" s="845"/>
      <c r="R934" s="845"/>
      <c r="S934" s="845"/>
      <c r="T934" s="845"/>
      <c r="U934" s="845"/>
      <c r="V934" s="845"/>
      <c r="W934" s="845"/>
      <c r="X934" s="845"/>
      <c r="Y934" s="845"/>
      <c r="Z934" s="845"/>
    </row>
    <row r="935" spans="1:26" ht="18.75" customHeight="1">
      <c r="A935" s="845"/>
      <c r="B935" s="845"/>
      <c r="C935" s="845"/>
      <c r="D935" s="845"/>
      <c r="E935" s="845"/>
      <c r="F935" s="845"/>
      <c r="G935" s="846"/>
      <c r="H935" s="845"/>
      <c r="I935" s="845"/>
      <c r="J935" s="845"/>
      <c r="K935" s="887"/>
      <c r="L935" s="887"/>
      <c r="M935" s="887"/>
      <c r="N935" s="887"/>
      <c r="O935" s="888"/>
      <c r="P935" s="889"/>
      <c r="Q935" s="845"/>
      <c r="R935" s="845"/>
      <c r="S935" s="845"/>
      <c r="T935" s="845"/>
      <c r="U935" s="845"/>
      <c r="V935" s="845"/>
      <c r="W935" s="845"/>
      <c r="X935" s="845"/>
      <c r="Y935" s="845"/>
      <c r="Z935" s="845"/>
    </row>
    <row r="936" spans="1:26" ht="18.75" customHeight="1">
      <c r="A936" s="845"/>
      <c r="B936" s="845"/>
      <c r="C936" s="845"/>
      <c r="D936" s="845"/>
      <c r="E936" s="845"/>
      <c r="F936" s="845"/>
      <c r="G936" s="846"/>
      <c r="H936" s="845"/>
      <c r="I936" s="845"/>
      <c r="J936" s="845"/>
      <c r="K936" s="887"/>
      <c r="L936" s="887"/>
      <c r="M936" s="887"/>
      <c r="N936" s="887"/>
      <c r="O936" s="888"/>
      <c r="P936" s="889"/>
      <c r="Q936" s="845"/>
      <c r="R936" s="845"/>
      <c r="S936" s="845"/>
      <c r="T936" s="845"/>
      <c r="U936" s="845"/>
      <c r="V936" s="845"/>
      <c r="W936" s="845"/>
      <c r="X936" s="845"/>
      <c r="Y936" s="845"/>
      <c r="Z936" s="845"/>
    </row>
    <row r="937" spans="1:26" ht="18.75" customHeight="1">
      <c r="A937" s="845"/>
      <c r="B937" s="845"/>
      <c r="C937" s="845"/>
      <c r="D937" s="845"/>
      <c r="E937" s="845"/>
      <c r="F937" s="845"/>
      <c r="G937" s="846"/>
      <c r="H937" s="845"/>
      <c r="I937" s="845"/>
      <c r="J937" s="845"/>
      <c r="K937" s="887"/>
      <c r="L937" s="887"/>
      <c r="M937" s="887"/>
      <c r="N937" s="887"/>
      <c r="O937" s="888"/>
      <c r="P937" s="889"/>
      <c r="Q937" s="845"/>
      <c r="R937" s="845"/>
      <c r="S937" s="845"/>
      <c r="T937" s="845"/>
      <c r="U937" s="845"/>
      <c r="V937" s="845"/>
      <c r="W937" s="845"/>
      <c r="X937" s="845"/>
      <c r="Y937" s="845"/>
      <c r="Z937" s="845"/>
    </row>
    <row r="938" spans="1:26" ht="18.75" customHeight="1">
      <c r="A938" s="845"/>
      <c r="B938" s="845"/>
      <c r="C938" s="845"/>
      <c r="D938" s="845"/>
      <c r="E938" s="845"/>
      <c r="F938" s="845"/>
      <c r="G938" s="846"/>
      <c r="H938" s="845"/>
      <c r="I938" s="845"/>
      <c r="J938" s="845"/>
      <c r="K938" s="887"/>
      <c r="L938" s="887"/>
      <c r="M938" s="887"/>
      <c r="N938" s="887"/>
      <c r="O938" s="888"/>
      <c r="P938" s="889"/>
      <c r="Q938" s="845"/>
      <c r="R938" s="845"/>
      <c r="S938" s="845"/>
      <c r="T938" s="845"/>
      <c r="U938" s="845"/>
      <c r="V938" s="845"/>
      <c r="W938" s="845"/>
      <c r="X938" s="845"/>
      <c r="Y938" s="845"/>
      <c r="Z938" s="845"/>
    </row>
    <row r="939" spans="1:26" ht="18.75" customHeight="1">
      <c r="A939" s="845"/>
      <c r="B939" s="845"/>
      <c r="C939" s="845"/>
      <c r="D939" s="845"/>
      <c r="E939" s="845"/>
      <c r="F939" s="845"/>
      <c r="G939" s="846"/>
      <c r="H939" s="845"/>
      <c r="I939" s="845"/>
      <c r="J939" s="845"/>
      <c r="K939" s="887"/>
      <c r="L939" s="887"/>
      <c r="M939" s="887"/>
      <c r="N939" s="887"/>
      <c r="O939" s="888"/>
      <c r="P939" s="889"/>
      <c r="Q939" s="845"/>
      <c r="R939" s="845"/>
      <c r="S939" s="845"/>
      <c r="T939" s="845"/>
      <c r="U939" s="845"/>
      <c r="V939" s="845"/>
      <c r="W939" s="845"/>
      <c r="X939" s="845"/>
      <c r="Y939" s="845"/>
      <c r="Z939" s="845"/>
    </row>
    <row r="940" spans="1:26" ht="18.75" customHeight="1">
      <c r="A940" s="845"/>
      <c r="B940" s="845"/>
      <c r="C940" s="845"/>
      <c r="D940" s="845"/>
      <c r="E940" s="845"/>
      <c r="F940" s="845"/>
      <c r="G940" s="846"/>
      <c r="H940" s="845"/>
      <c r="I940" s="845"/>
      <c r="J940" s="845"/>
      <c r="K940" s="887"/>
      <c r="L940" s="887"/>
      <c r="M940" s="887"/>
      <c r="N940" s="887"/>
      <c r="O940" s="888"/>
      <c r="P940" s="889"/>
      <c r="Q940" s="845"/>
      <c r="R940" s="845"/>
      <c r="S940" s="845"/>
      <c r="T940" s="845"/>
      <c r="U940" s="845"/>
      <c r="V940" s="845"/>
      <c r="W940" s="845"/>
      <c r="X940" s="845"/>
      <c r="Y940" s="845"/>
      <c r="Z940" s="845"/>
    </row>
    <row r="941" spans="1:26" ht="18.75" customHeight="1">
      <c r="A941" s="845"/>
      <c r="B941" s="845"/>
      <c r="C941" s="845"/>
      <c r="D941" s="845"/>
      <c r="E941" s="845"/>
      <c r="F941" s="845"/>
      <c r="G941" s="846"/>
      <c r="H941" s="845"/>
      <c r="I941" s="845"/>
      <c r="J941" s="845"/>
      <c r="K941" s="887"/>
      <c r="L941" s="887"/>
      <c r="M941" s="887"/>
      <c r="N941" s="887"/>
      <c r="O941" s="888"/>
      <c r="P941" s="889"/>
      <c r="Q941" s="845"/>
      <c r="R941" s="845"/>
      <c r="S941" s="845"/>
      <c r="T941" s="845"/>
      <c r="U941" s="845"/>
      <c r="V941" s="845"/>
      <c r="W941" s="845"/>
      <c r="X941" s="845"/>
      <c r="Y941" s="845"/>
      <c r="Z941" s="845"/>
    </row>
    <row r="942" spans="1:26" ht="18.75" customHeight="1">
      <c r="A942" s="845"/>
      <c r="B942" s="845"/>
      <c r="C942" s="845"/>
      <c r="D942" s="845"/>
      <c r="E942" s="845"/>
      <c r="F942" s="845"/>
      <c r="G942" s="846"/>
      <c r="H942" s="845"/>
      <c r="I942" s="845"/>
      <c r="J942" s="845"/>
      <c r="K942" s="887"/>
      <c r="L942" s="887"/>
      <c r="M942" s="887"/>
      <c r="N942" s="887"/>
      <c r="O942" s="888"/>
      <c r="P942" s="889"/>
      <c r="Q942" s="845"/>
      <c r="R942" s="845"/>
      <c r="S942" s="845"/>
      <c r="T942" s="845"/>
      <c r="U942" s="845"/>
      <c r="V942" s="845"/>
      <c r="W942" s="845"/>
      <c r="X942" s="845"/>
      <c r="Y942" s="845"/>
      <c r="Z942" s="845"/>
    </row>
    <row r="943" spans="1:26" ht="18.75" customHeight="1">
      <c r="A943" s="845"/>
      <c r="B943" s="845"/>
      <c r="C943" s="845"/>
      <c r="D943" s="845"/>
      <c r="E943" s="845"/>
      <c r="F943" s="845"/>
      <c r="G943" s="846"/>
      <c r="H943" s="845"/>
      <c r="I943" s="845"/>
      <c r="J943" s="845"/>
      <c r="K943" s="887"/>
      <c r="L943" s="887"/>
      <c r="M943" s="887"/>
      <c r="N943" s="887"/>
      <c r="O943" s="888"/>
      <c r="P943" s="889"/>
      <c r="Q943" s="845"/>
      <c r="R943" s="845"/>
      <c r="S943" s="845"/>
      <c r="T943" s="845"/>
      <c r="U943" s="845"/>
      <c r="V943" s="845"/>
      <c r="W943" s="845"/>
      <c r="X943" s="845"/>
      <c r="Y943" s="845"/>
      <c r="Z943" s="845"/>
    </row>
    <row r="944" spans="1:26" ht="18.75" customHeight="1">
      <c r="A944" s="845"/>
      <c r="B944" s="845"/>
      <c r="C944" s="845"/>
      <c r="D944" s="845"/>
      <c r="E944" s="845"/>
      <c r="F944" s="845"/>
      <c r="G944" s="846"/>
      <c r="H944" s="845"/>
      <c r="I944" s="845"/>
      <c r="J944" s="845"/>
      <c r="K944" s="887"/>
      <c r="L944" s="887"/>
      <c r="M944" s="887"/>
      <c r="N944" s="887"/>
      <c r="O944" s="888"/>
      <c r="P944" s="889"/>
      <c r="Q944" s="845"/>
      <c r="R944" s="845"/>
      <c r="S944" s="845"/>
      <c r="T944" s="845"/>
      <c r="U944" s="845"/>
      <c r="V944" s="845"/>
      <c r="W944" s="845"/>
      <c r="X944" s="845"/>
      <c r="Y944" s="845"/>
      <c r="Z944" s="845"/>
    </row>
    <row r="945" spans="1:26" ht="18.75" customHeight="1">
      <c r="A945" s="845"/>
      <c r="B945" s="845"/>
      <c r="C945" s="845"/>
      <c r="D945" s="845"/>
      <c r="E945" s="845"/>
      <c r="F945" s="845"/>
      <c r="G945" s="846"/>
      <c r="H945" s="845"/>
      <c r="I945" s="845"/>
      <c r="J945" s="845"/>
      <c r="K945" s="887"/>
      <c r="L945" s="887"/>
      <c r="M945" s="887"/>
      <c r="N945" s="887"/>
      <c r="O945" s="888"/>
      <c r="P945" s="889"/>
      <c r="Q945" s="845"/>
      <c r="R945" s="845"/>
      <c r="S945" s="845"/>
      <c r="T945" s="845"/>
      <c r="U945" s="845"/>
      <c r="V945" s="845"/>
      <c r="W945" s="845"/>
      <c r="X945" s="845"/>
      <c r="Y945" s="845"/>
      <c r="Z945" s="845"/>
    </row>
    <row r="946" spans="1:26" ht="18.75" customHeight="1">
      <c r="A946" s="845"/>
      <c r="B946" s="845"/>
      <c r="C946" s="845"/>
      <c r="D946" s="845"/>
      <c r="E946" s="845"/>
      <c r="F946" s="845"/>
      <c r="G946" s="846"/>
      <c r="H946" s="845"/>
      <c r="I946" s="845"/>
      <c r="J946" s="845"/>
      <c r="K946" s="887"/>
      <c r="L946" s="887"/>
      <c r="M946" s="887"/>
      <c r="N946" s="887"/>
      <c r="O946" s="888"/>
      <c r="P946" s="889"/>
      <c r="Q946" s="845"/>
      <c r="R946" s="845"/>
      <c r="S946" s="845"/>
      <c r="T946" s="845"/>
      <c r="U946" s="845"/>
      <c r="V946" s="845"/>
      <c r="W946" s="845"/>
      <c r="X946" s="845"/>
      <c r="Y946" s="845"/>
      <c r="Z946" s="845"/>
    </row>
    <row r="947" spans="1:26" ht="18.75" customHeight="1">
      <c r="A947" s="845"/>
      <c r="B947" s="845"/>
      <c r="C947" s="845"/>
      <c r="D947" s="845"/>
      <c r="E947" s="845"/>
      <c r="F947" s="845"/>
      <c r="G947" s="846"/>
      <c r="H947" s="845"/>
      <c r="I947" s="845"/>
      <c r="J947" s="845"/>
      <c r="K947" s="887"/>
      <c r="L947" s="887"/>
      <c r="M947" s="887"/>
      <c r="N947" s="887"/>
      <c r="O947" s="888"/>
      <c r="P947" s="889"/>
      <c r="Q947" s="845"/>
      <c r="R947" s="845"/>
      <c r="S947" s="845"/>
      <c r="T947" s="845"/>
      <c r="U947" s="845"/>
      <c r="V947" s="845"/>
      <c r="W947" s="845"/>
      <c r="X947" s="845"/>
      <c r="Y947" s="845"/>
      <c r="Z947" s="845"/>
    </row>
    <row r="948" spans="1:26" ht="18.75" customHeight="1">
      <c r="A948" s="845"/>
      <c r="B948" s="845"/>
      <c r="C948" s="845"/>
      <c r="D948" s="845"/>
      <c r="E948" s="845"/>
      <c r="F948" s="845"/>
      <c r="G948" s="846"/>
      <c r="H948" s="845"/>
      <c r="I948" s="845"/>
      <c r="J948" s="845"/>
      <c r="K948" s="887"/>
      <c r="L948" s="887"/>
      <c r="M948" s="887"/>
      <c r="N948" s="887"/>
      <c r="O948" s="888"/>
      <c r="P948" s="889"/>
      <c r="Q948" s="845"/>
      <c r="R948" s="845"/>
      <c r="S948" s="845"/>
      <c r="T948" s="845"/>
      <c r="U948" s="845"/>
      <c r="V948" s="845"/>
      <c r="W948" s="845"/>
      <c r="X948" s="845"/>
      <c r="Y948" s="845"/>
      <c r="Z948" s="845"/>
    </row>
    <row r="949" spans="1:26" ht="18.75" customHeight="1">
      <c r="A949" s="845"/>
      <c r="B949" s="845"/>
      <c r="C949" s="845"/>
      <c r="D949" s="845"/>
      <c r="E949" s="845"/>
      <c r="F949" s="845"/>
      <c r="G949" s="846"/>
      <c r="H949" s="845"/>
      <c r="I949" s="845"/>
      <c r="J949" s="845"/>
      <c r="K949" s="887"/>
      <c r="L949" s="887"/>
      <c r="M949" s="887"/>
      <c r="N949" s="887"/>
      <c r="O949" s="888"/>
      <c r="P949" s="889"/>
      <c r="Q949" s="845"/>
      <c r="R949" s="845"/>
      <c r="S949" s="845"/>
      <c r="T949" s="845"/>
      <c r="U949" s="845"/>
      <c r="V949" s="845"/>
      <c r="W949" s="845"/>
      <c r="X949" s="845"/>
      <c r="Y949" s="845"/>
      <c r="Z949" s="845"/>
    </row>
    <row r="950" spans="1:26" ht="18.75" customHeight="1">
      <c r="A950" s="845"/>
      <c r="B950" s="845"/>
      <c r="C950" s="845"/>
      <c r="D950" s="845"/>
      <c r="E950" s="845"/>
      <c r="F950" s="845"/>
      <c r="G950" s="846"/>
      <c r="H950" s="845"/>
      <c r="I950" s="845"/>
      <c r="J950" s="845"/>
      <c r="K950" s="887"/>
      <c r="L950" s="887"/>
      <c r="M950" s="887"/>
      <c r="N950" s="887"/>
      <c r="O950" s="888"/>
      <c r="P950" s="889"/>
      <c r="Q950" s="845"/>
      <c r="R950" s="845"/>
      <c r="S950" s="845"/>
      <c r="T950" s="845"/>
      <c r="U950" s="845"/>
      <c r="V950" s="845"/>
      <c r="W950" s="845"/>
      <c r="X950" s="845"/>
      <c r="Y950" s="845"/>
      <c r="Z950" s="845"/>
    </row>
    <row r="951" spans="1:26" ht="18.75" customHeight="1">
      <c r="A951" s="845"/>
      <c r="B951" s="845"/>
      <c r="C951" s="845"/>
      <c r="D951" s="845"/>
      <c r="E951" s="845"/>
      <c r="F951" s="845"/>
      <c r="G951" s="846"/>
      <c r="H951" s="845"/>
      <c r="I951" s="845"/>
      <c r="J951" s="845"/>
      <c r="K951" s="887"/>
      <c r="L951" s="887"/>
      <c r="M951" s="887"/>
      <c r="N951" s="887"/>
      <c r="O951" s="888"/>
      <c r="P951" s="889"/>
      <c r="Q951" s="845"/>
      <c r="R951" s="845"/>
      <c r="S951" s="845"/>
      <c r="T951" s="845"/>
      <c r="U951" s="845"/>
      <c r="V951" s="845"/>
      <c r="W951" s="845"/>
      <c r="X951" s="845"/>
      <c r="Y951" s="845"/>
      <c r="Z951" s="845"/>
    </row>
    <row r="952" spans="1:26" ht="18.75" customHeight="1">
      <c r="A952" s="845"/>
      <c r="B952" s="845"/>
      <c r="C952" s="845"/>
      <c r="D952" s="845"/>
      <c r="E952" s="845"/>
      <c r="F952" s="845"/>
      <c r="G952" s="846"/>
      <c r="H952" s="845"/>
      <c r="I952" s="845"/>
      <c r="J952" s="845"/>
      <c r="K952" s="887"/>
      <c r="L952" s="887"/>
      <c r="M952" s="887"/>
      <c r="N952" s="887"/>
      <c r="O952" s="888"/>
      <c r="P952" s="889"/>
      <c r="Q952" s="845"/>
      <c r="R952" s="845"/>
      <c r="S952" s="845"/>
      <c r="T952" s="845"/>
      <c r="U952" s="845"/>
      <c r="V952" s="845"/>
      <c r="W952" s="845"/>
      <c r="X952" s="845"/>
      <c r="Y952" s="845"/>
      <c r="Z952" s="845"/>
    </row>
    <row r="953" spans="1:26" ht="18.75" customHeight="1">
      <c r="A953" s="845"/>
      <c r="B953" s="845"/>
      <c r="C953" s="845"/>
      <c r="D953" s="845"/>
      <c r="E953" s="845"/>
      <c r="F953" s="845"/>
      <c r="G953" s="846"/>
      <c r="H953" s="845"/>
      <c r="I953" s="845"/>
      <c r="J953" s="845"/>
      <c r="K953" s="887"/>
      <c r="L953" s="887"/>
      <c r="M953" s="887"/>
      <c r="N953" s="887"/>
      <c r="O953" s="888"/>
      <c r="P953" s="889"/>
      <c r="Q953" s="845"/>
      <c r="R953" s="845"/>
      <c r="S953" s="845"/>
      <c r="T953" s="845"/>
      <c r="U953" s="845"/>
      <c r="V953" s="845"/>
      <c r="W953" s="845"/>
      <c r="X953" s="845"/>
      <c r="Y953" s="845"/>
      <c r="Z953" s="845"/>
    </row>
    <row r="954" spans="1:26" ht="18.75" customHeight="1">
      <c r="A954" s="845"/>
      <c r="B954" s="845"/>
      <c r="C954" s="845"/>
      <c r="D954" s="845"/>
      <c r="E954" s="845"/>
      <c r="F954" s="845"/>
      <c r="G954" s="846"/>
      <c r="H954" s="845"/>
      <c r="I954" s="845"/>
      <c r="J954" s="845"/>
      <c r="K954" s="887"/>
      <c r="L954" s="887"/>
      <c r="M954" s="887"/>
      <c r="N954" s="887"/>
      <c r="O954" s="888"/>
      <c r="P954" s="889"/>
      <c r="Q954" s="845"/>
      <c r="R954" s="845"/>
      <c r="S954" s="845"/>
      <c r="T954" s="845"/>
      <c r="U954" s="845"/>
      <c r="V954" s="845"/>
      <c r="W954" s="845"/>
      <c r="X954" s="845"/>
      <c r="Y954" s="845"/>
      <c r="Z954" s="845"/>
    </row>
    <row r="955" spans="1:26" ht="18.75" customHeight="1">
      <c r="A955" s="845"/>
      <c r="B955" s="845"/>
      <c r="C955" s="845"/>
      <c r="D955" s="845"/>
      <c r="E955" s="845"/>
      <c r="F955" s="845"/>
      <c r="G955" s="846"/>
      <c r="H955" s="845"/>
      <c r="I955" s="845"/>
      <c r="J955" s="845"/>
      <c r="K955" s="887"/>
      <c r="L955" s="887"/>
      <c r="M955" s="887"/>
      <c r="N955" s="887"/>
      <c r="O955" s="888"/>
      <c r="P955" s="889"/>
      <c r="Q955" s="845"/>
      <c r="R955" s="845"/>
      <c r="S955" s="845"/>
      <c r="T955" s="845"/>
      <c r="U955" s="845"/>
      <c r="V955" s="845"/>
      <c r="W955" s="845"/>
      <c r="X955" s="845"/>
      <c r="Y955" s="845"/>
      <c r="Z955" s="845"/>
    </row>
    <row r="956" spans="1:26" ht="18.75" customHeight="1">
      <c r="A956" s="845"/>
      <c r="B956" s="845"/>
      <c r="C956" s="845"/>
      <c r="D956" s="845"/>
      <c r="E956" s="845"/>
      <c r="F956" s="845"/>
      <c r="G956" s="846"/>
      <c r="H956" s="845"/>
      <c r="I956" s="845"/>
      <c r="J956" s="845"/>
      <c r="K956" s="887"/>
      <c r="L956" s="887"/>
      <c r="M956" s="887"/>
      <c r="N956" s="887"/>
      <c r="O956" s="888"/>
      <c r="P956" s="889"/>
      <c r="Q956" s="845"/>
      <c r="R956" s="845"/>
      <c r="S956" s="845"/>
      <c r="T956" s="845"/>
      <c r="U956" s="845"/>
      <c r="V956" s="845"/>
      <c r="W956" s="845"/>
      <c r="X956" s="845"/>
      <c r="Y956" s="845"/>
      <c r="Z956" s="845"/>
    </row>
    <row r="957" spans="1:26" ht="18.75" customHeight="1">
      <c r="A957" s="845"/>
      <c r="B957" s="845"/>
      <c r="C957" s="845"/>
      <c r="D957" s="845"/>
      <c r="E957" s="845"/>
      <c r="F957" s="845"/>
      <c r="G957" s="846"/>
      <c r="H957" s="845"/>
      <c r="I957" s="845"/>
      <c r="J957" s="845"/>
      <c r="K957" s="887"/>
      <c r="L957" s="887"/>
      <c r="M957" s="887"/>
      <c r="N957" s="887"/>
      <c r="O957" s="888"/>
      <c r="P957" s="889"/>
      <c r="Q957" s="845"/>
      <c r="R957" s="845"/>
      <c r="S957" s="845"/>
      <c r="T957" s="845"/>
      <c r="U957" s="845"/>
      <c r="V957" s="845"/>
      <c r="W957" s="845"/>
      <c r="X957" s="845"/>
      <c r="Y957" s="845"/>
      <c r="Z957" s="845"/>
    </row>
    <row r="958" spans="1:26" ht="18.75" customHeight="1">
      <c r="A958" s="845"/>
      <c r="B958" s="845"/>
      <c r="C958" s="845"/>
      <c r="D958" s="845"/>
      <c r="E958" s="845"/>
      <c r="F958" s="845"/>
      <c r="G958" s="846"/>
      <c r="H958" s="845"/>
      <c r="I958" s="845"/>
      <c r="J958" s="845"/>
      <c r="K958" s="887"/>
      <c r="L958" s="887"/>
      <c r="M958" s="887"/>
      <c r="N958" s="887"/>
      <c r="O958" s="888"/>
      <c r="P958" s="889"/>
      <c r="Q958" s="845"/>
      <c r="R958" s="845"/>
      <c r="S958" s="845"/>
      <c r="T958" s="845"/>
      <c r="U958" s="845"/>
      <c r="V958" s="845"/>
      <c r="W958" s="845"/>
      <c r="X958" s="845"/>
      <c r="Y958" s="845"/>
      <c r="Z958" s="845"/>
    </row>
    <row r="959" spans="1:26" ht="18.75" customHeight="1">
      <c r="A959" s="845"/>
      <c r="B959" s="845"/>
      <c r="C959" s="845"/>
      <c r="D959" s="845"/>
      <c r="E959" s="845"/>
      <c r="F959" s="845"/>
      <c r="G959" s="846"/>
      <c r="H959" s="845"/>
      <c r="I959" s="845"/>
      <c r="J959" s="845"/>
      <c r="K959" s="887"/>
      <c r="L959" s="887"/>
      <c r="M959" s="887"/>
      <c r="N959" s="887"/>
      <c r="O959" s="888"/>
      <c r="P959" s="889"/>
      <c r="Q959" s="845"/>
      <c r="R959" s="845"/>
      <c r="S959" s="845"/>
      <c r="T959" s="845"/>
      <c r="U959" s="845"/>
      <c r="V959" s="845"/>
      <c r="W959" s="845"/>
      <c r="X959" s="845"/>
      <c r="Y959" s="845"/>
      <c r="Z959" s="845"/>
    </row>
    <row r="960" spans="1:26" ht="18.75" customHeight="1">
      <c r="A960" s="845"/>
      <c r="B960" s="845"/>
      <c r="C960" s="845"/>
      <c r="D960" s="845"/>
      <c r="E960" s="845"/>
      <c r="F960" s="845"/>
      <c r="G960" s="846"/>
      <c r="H960" s="845"/>
      <c r="I960" s="845"/>
      <c r="J960" s="845"/>
      <c r="K960" s="887"/>
      <c r="L960" s="887"/>
      <c r="M960" s="887"/>
      <c r="N960" s="887"/>
      <c r="O960" s="888"/>
      <c r="P960" s="889"/>
      <c r="Q960" s="845"/>
      <c r="R960" s="845"/>
      <c r="S960" s="845"/>
      <c r="T960" s="845"/>
      <c r="U960" s="845"/>
      <c r="V960" s="845"/>
      <c r="W960" s="845"/>
      <c r="X960" s="845"/>
      <c r="Y960" s="845"/>
      <c r="Z960" s="845"/>
    </row>
    <row r="961" spans="1:26" ht="18.75" customHeight="1">
      <c r="A961" s="845"/>
      <c r="B961" s="845"/>
      <c r="C961" s="845"/>
      <c r="D961" s="845"/>
      <c r="E961" s="845"/>
      <c r="F961" s="845"/>
      <c r="G961" s="846"/>
      <c r="H961" s="845"/>
      <c r="I961" s="845"/>
      <c r="J961" s="845"/>
      <c r="K961" s="887"/>
      <c r="L961" s="887"/>
      <c r="M961" s="887"/>
      <c r="N961" s="887"/>
      <c r="O961" s="888"/>
      <c r="P961" s="889"/>
      <c r="Q961" s="845"/>
      <c r="R961" s="845"/>
      <c r="S961" s="845"/>
      <c r="T961" s="845"/>
      <c r="U961" s="845"/>
      <c r="V961" s="845"/>
      <c r="W961" s="845"/>
      <c r="X961" s="845"/>
      <c r="Y961" s="845"/>
      <c r="Z961" s="845"/>
    </row>
    <row r="962" spans="1:26" ht="18.75" customHeight="1">
      <c r="A962" s="845"/>
      <c r="B962" s="845"/>
      <c r="C962" s="845"/>
      <c r="D962" s="845"/>
      <c r="E962" s="845"/>
      <c r="F962" s="845"/>
      <c r="G962" s="846"/>
      <c r="H962" s="845"/>
      <c r="I962" s="845"/>
      <c r="J962" s="845"/>
      <c r="K962" s="887"/>
      <c r="L962" s="887"/>
      <c r="M962" s="887"/>
      <c r="N962" s="887"/>
      <c r="O962" s="888"/>
      <c r="P962" s="889"/>
      <c r="Q962" s="845"/>
      <c r="R962" s="845"/>
      <c r="S962" s="845"/>
      <c r="T962" s="845"/>
      <c r="U962" s="845"/>
      <c r="V962" s="845"/>
      <c r="W962" s="845"/>
      <c r="X962" s="845"/>
      <c r="Y962" s="845"/>
      <c r="Z962" s="845"/>
    </row>
    <row r="963" spans="1:26" ht="18.75" customHeight="1">
      <c r="A963" s="845"/>
      <c r="B963" s="845"/>
      <c r="C963" s="845"/>
      <c r="D963" s="845"/>
      <c r="E963" s="845"/>
      <c r="F963" s="845"/>
      <c r="G963" s="846"/>
      <c r="H963" s="845"/>
      <c r="I963" s="845"/>
      <c r="J963" s="845"/>
      <c r="K963" s="887"/>
      <c r="L963" s="887"/>
      <c r="M963" s="887"/>
      <c r="N963" s="887"/>
      <c r="O963" s="888"/>
      <c r="P963" s="889"/>
      <c r="Q963" s="845"/>
      <c r="R963" s="845"/>
      <c r="S963" s="845"/>
      <c r="T963" s="845"/>
      <c r="U963" s="845"/>
      <c r="V963" s="845"/>
      <c r="W963" s="845"/>
      <c r="X963" s="845"/>
      <c r="Y963" s="845"/>
      <c r="Z963" s="845"/>
    </row>
    <row r="964" spans="1:26" ht="18.75" customHeight="1">
      <c r="A964" s="845"/>
      <c r="B964" s="845"/>
      <c r="C964" s="845"/>
      <c r="D964" s="845"/>
      <c r="E964" s="845"/>
      <c r="F964" s="845"/>
      <c r="G964" s="846"/>
      <c r="H964" s="845"/>
      <c r="I964" s="845"/>
      <c r="J964" s="845"/>
      <c r="K964" s="887"/>
      <c r="L964" s="887"/>
      <c r="M964" s="887"/>
      <c r="N964" s="887"/>
      <c r="O964" s="888"/>
      <c r="P964" s="889"/>
      <c r="Q964" s="845"/>
      <c r="R964" s="845"/>
      <c r="S964" s="845"/>
      <c r="T964" s="845"/>
      <c r="U964" s="845"/>
      <c r="V964" s="845"/>
      <c r="W964" s="845"/>
      <c r="X964" s="845"/>
      <c r="Y964" s="845"/>
      <c r="Z964" s="845"/>
    </row>
    <row r="965" spans="1:26" ht="18.75" customHeight="1">
      <c r="A965" s="845"/>
      <c r="B965" s="845"/>
      <c r="C965" s="845"/>
      <c r="D965" s="845"/>
      <c r="E965" s="845"/>
      <c r="F965" s="845"/>
      <c r="G965" s="846"/>
      <c r="H965" s="845"/>
      <c r="I965" s="845"/>
      <c r="J965" s="845"/>
      <c r="K965" s="887"/>
      <c r="L965" s="887"/>
      <c r="M965" s="887"/>
      <c r="N965" s="887"/>
      <c r="O965" s="888"/>
      <c r="P965" s="889"/>
      <c r="Q965" s="845"/>
      <c r="R965" s="845"/>
      <c r="S965" s="845"/>
      <c r="T965" s="845"/>
      <c r="U965" s="845"/>
      <c r="V965" s="845"/>
      <c r="W965" s="845"/>
      <c r="X965" s="845"/>
      <c r="Y965" s="845"/>
      <c r="Z965" s="845"/>
    </row>
    <row r="966" spans="1:26" ht="18.75" customHeight="1">
      <c r="A966" s="845"/>
      <c r="B966" s="845"/>
      <c r="C966" s="845"/>
      <c r="D966" s="845"/>
      <c r="E966" s="845"/>
      <c r="F966" s="845"/>
      <c r="G966" s="846"/>
      <c r="H966" s="845"/>
      <c r="I966" s="845"/>
      <c r="J966" s="845"/>
      <c r="K966" s="887"/>
      <c r="L966" s="887"/>
      <c r="M966" s="887"/>
      <c r="N966" s="887"/>
      <c r="O966" s="888"/>
      <c r="P966" s="889"/>
      <c r="Q966" s="845"/>
      <c r="R966" s="845"/>
      <c r="S966" s="845"/>
      <c r="T966" s="845"/>
      <c r="U966" s="845"/>
      <c r="V966" s="845"/>
      <c r="W966" s="845"/>
      <c r="X966" s="845"/>
      <c r="Y966" s="845"/>
      <c r="Z966" s="845"/>
    </row>
    <row r="967" spans="1:26" ht="18.75" customHeight="1">
      <c r="A967" s="845"/>
      <c r="B967" s="845"/>
      <c r="C967" s="845"/>
      <c r="D967" s="845"/>
      <c r="E967" s="845"/>
      <c r="F967" s="845"/>
      <c r="G967" s="846"/>
      <c r="H967" s="845"/>
      <c r="I967" s="845"/>
      <c r="J967" s="845"/>
      <c r="K967" s="887"/>
      <c r="L967" s="887"/>
      <c r="M967" s="887"/>
      <c r="N967" s="887"/>
      <c r="O967" s="888"/>
      <c r="P967" s="889"/>
      <c r="Q967" s="845"/>
      <c r="R967" s="845"/>
      <c r="S967" s="845"/>
      <c r="T967" s="845"/>
      <c r="U967" s="845"/>
      <c r="V967" s="845"/>
      <c r="W967" s="845"/>
      <c r="X967" s="845"/>
      <c r="Y967" s="845"/>
      <c r="Z967" s="845"/>
    </row>
    <row r="968" spans="1:26" ht="18.75" customHeight="1">
      <c r="A968" s="845"/>
      <c r="B968" s="845"/>
      <c r="C968" s="845"/>
      <c r="D968" s="845"/>
      <c r="E968" s="845"/>
      <c r="F968" s="845"/>
      <c r="G968" s="846"/>
      <c r="H968" s="845"/>
      <c r="I968" s="845"/>
      <c r="J968" s="845"/>
      <c r="K968" s="887"/>
      <c r="L968" s="887"/>
      <c r="M968" s="887"/>
      <c r="N968" s="887"/>
      <c r="O968" s="888"/>
      <c r="P968" s="889"/>
      <c r="Q968" s="845"/>
      <c r="R968" s="845"/>
      <c r="S968" s="845"/>
      <c r="T968" s="845"/>
      <c r="U968" s="845"/>
      <c r="V968" s="845"/>
      <c r="W968" s="845"/>
      <c r="X968" s="845"/>
      <c r="Y968" s="845"/>
      <c r="Z968" s="845"/>
    </row>
    <row r="969" spans="1:26" ht="18.75" customHeight="1">
      <c r="A969" s="845"/>
      <c r="B969" s="845"/>
      <c r="C969" s="845"/>
      <c r="D969" s="845"/>
      <c r="E969" s="845"/>
      <c r="F969" s="845"/>
      <c r="G969" s="846"/>
      <c r="H969" s="845"/>
      <c r="I969" s="845"/>
      <c r="J969" s="845"/>
      <c r="K969" s="887"/>
      <c r="L969" s="887"/>
      <c r="M969" s="887"/>
      <c r="N969" s="887"/>
      <c r="O969" s="888"/>
      <c r="P969" s="889"/>
      <c r="Q969" s="845"/>
      <c r="R969" s="845"/>
      <c r="S969" s="845"/>
      <c r="T969" s="845"/>
      <c r="U969" s="845"/>
      <c r="V969" s="845"/>
      <c r="W969" s="845"/>
      <c r="X969" s="845"/>
      <c r="Y969" s="845"/>
      <c r="Z969" s="845"/>
    </row>
    <row r="970" spans="1:26" ht="18.75" customHeight="1">
      <c r="A970" s="845"/>
      <c r="B970" s="845"/>
      <c r="C970" s="845"/>
      <c r="D970" s="845"/>
      <c r="E970" s="845"/>
      <c r="F970" s="845"/>
      <c r="G970" s="846"/>
      <c r="H970" s="845"/>
      <c r="I970" s="845"/>
      <c r="J970" s="845"/>
      <c r="K970" s="887"/>
      <c r="L970" s="887"/>
      <c r="M970" s="887"/>
      <c r="N970" s="887"/>
      <c r="O970" s="888"/>
      <c r="P970" s="889"/>
      <c r="Q970" s="845"/>
      <c r="R970" s="845"/>
      <c r="S970" s="845"/>
      <c r="T970" s="845"/>
      <c r="U970" s="845"/>
      <c r="V970" s="845"/>
      <c r="W970" s="845"/>
      <c r="X970" s="845"/>
      <c r="Y970" s="845"/>
      <c r="Z970" s="845"/>
    </row>
    <row r="971" spans="1:26" ht="18.75" customHeight="1">
      <c r="A971" s="845"/>
      <c r="B971" s="845"/>
      <c r="C971" s="845"/>
      <c r="D971" s="845"/>
      <c r="E971" s="845"/>
      <c r="F971" s="845"/>
      <c r="G971" s="846"/>
      <c r="H971" s="845"/>
      <c r="I971" s="845"/>
      <c r="J971" s="845"/>
      <c r="K971" s="887"/>
      <c r="L971" s="887"/>
      <c r="M971" s="887"/>
      <c r="N971" s="887"/>
      <c r="O971" s="888"/>
      <c r="P971" s="889"/>
      <c r="Q971" s="845"/>
      <c r="R971" s="845"/>
      <c r="S971" s="845"/>
      <c r="T971" s="845"/>
      <c r="U971" s="845"/>
      <c r="V971" s="845"/>
      <c r="W971" s="845"/>
      <c r="X971" s="845"/>
      <c r="Y971" s="845"/>
      <c r="Z971" s="845"/>
    </row>
    <row r="972" spans="1:26" ht="18.75" customHeight="1">
      <c r="A972" s="845"/>
      <c r="B972" s="845"/>
      <c r="C972" s="845"/>
      <c r="D972" s="845"/>
      <c r="E972" s="845"/>
      <c r="F972" s="845"/>
      <c r="G972" s="846"/>
      <c r="H972" s="845"/>
      <c r="I972" s="845"/>
      <c r="J972" s="845"/>
      <c r="K972" s="887"/>
      <c r="L972" s="887"/>
      <c r="M972" s="887"/>
      <c r="N972" s="887"/>
      <c r="O972" s="888"/>
      <c r="P972" s="889"/>
      <c r="Q972" s="845"/>
      <c r="R972" s="845"/>
      <c r="S972" s="845"/>
      <c r="T972" s="845"/>
      <c r="U972" s="845"/>
      <c r="V972" s="845"/>
      <c r="W972" s="845"/>
      <c r="X972" s="845"/>
      <c r="Y972" s="845"/>
      <c r="Z972" s="845"/>
    </row>
    <row r="973" spans="1:26" ht="18.75" customHeight="1">
      <c r="A973" s="845"/>
      <c r="B973" s="845"/>
      <c r="C973" s="845"/>
      <c r="D973" s="845"/>
      <c r="E973" s="845"/>
      <c r="F973" s="845"/>
      <c r="G973" s="846"/>
      <c r="H973" s="845"/>
      <c r="I973" s="845"/>
      <c r="J973" s="845"/>
      <c r="K973" s="887"/>
      <c r="L973" s="887"/>
      <c r="M973" s="887"/>
      <c r="N973" s="887"/>
      <c r="O973" s="888"/>
      <c r="P973" s="889"/>
      <c r="Q973" s="845"/>
      <c r="R973" s="845"/>
      <c r="S973" s="845"/>
      <c r="T973" s="845"/>
      <c r="U973" s="845"/>
      <c r="V973" s="845"/>
      <c r="W973" s="845"/>
      <c r="X973" s="845"/>
      <c r="Y973" s="845"/>
      <c r="Z973" s="845"/>
    </row>
    <row r="974" spans="1:26" ht="18.75" customHeight="1">
      <c r="A974" s="845"/>
      <c r="B974" s="845"/>
      <c r="C974" s="845"/>
      <c r="D974" s="845"/>
      <c r="E974" s="845"/>
      <c r="F974" s="845"/>
      <c r="G974" s="846"/>
      <c r="H974" s="845"/>
      <c r="I974" s="845"/>
      <c r="J974" s="845"/>
      <c r="K974" s="887"/>
      <c r="L974" s="887"/>
      <c r="M974" s="887"/>
      <c r="N974" s="887"/>
      <c r="O974" s="888"/>
      <c r="P974" s="889"/>
      <c r="Q974" s="845"/>
      <c r="R974" s="845"/>
      <c r="S974" s="845"/>
      <c r="T974" s="845"/>
      <c r="U974" s="845"/>
      <c r="V974" s="845"/>
      <c r="W974" s="845"/>
      <c r="X974" s="845"/>
      <c r="Y974" s="845"/>
      <c r="Z974" s="845"/>
    </row>
    <row r="975" spans="1:26" ht="18.75" customHeight="1">
      <c r="A975" s="845"/>
      <c r="B975" s="845"/>
      <c r="C975" s="845"/>
      <c r="D975" s="845"/>
      <c r="E975" s="845"/>
      <c r="F975" s="845"/>
      <c r="G975" s="846"/>
      <c r="H975" s="845"/>
      <c r="I975" s="845"/>
      <c r="J975" s="845"/>
      <c r="K975" s="887"/>
      <c r="L975" s="887"/>
      <c r="M975" s="887"/>
      <c r="N975" s="887"/>
      <c r="O975" s="888"/>
      <c r="P975" s="889"/>
      <c r="Q975" s="845"/>
      <c r="R975" s="845"/>
      <c r="S975" s="845"/>
      <c r="T975" s="845"/>
      <c r="U975" s="845"/>
      <c r="V975" s="845"/>
      <c r="W975" s="845"/>
      <c r="X975" s="845"/>
      <c r="Y975" s="845"/>
      <c r="Z975" s="845"/>
    </row>
    <row r="976" spans="1:26" ht="18.75" customHeight="1">
      <c r="A976" s="845"/>
      <c r="B976" s="845"/>
      <c r="C976" s="845"/>
      <c r="D976" s="845"/>
      <c r="E976" s="845"/>
      <c r="F976" s="845"/>
      <c r="G976" s="846"/>
      <c r="H976" s="845"/>
      <c r="I976" s="845"/>
      <c r="J976" s="845"/>
      <c r="K976" s="887"/>
      <c r="L976" s="887"/>
      <c r="M976" s="887"/>
      <c r="N976" s="887"/>
      <c r="O976" s="888"/>
      <c r="P976" s="889"/>
      <c r="Q976" s="845"/>
      <c r="R976" s="845"/>
      <c r="S976" s="845"/>
      <c r="T976" s="845"/>
      <c r="U976" s="845"/>
      <c r="V976" s="845"/>
      <c r="W976" s="845"/>
      <c r="X976" s="845"/>
      <c r="Y976" s="845"/>
      <c r="Z976" s="845"/>
    </row>
    <row r="977" spans="1:26" ht="18.75" customHeight="1">
      <c r="A977" s="845"/>
      <c r="B977" s="845"/>
      <c r="C977" s="845"/>
      <c r="D977" s="845"/>
      <c r="E977" s="845"/>
      <c r="F977" s="845"/>
      <c r="G977" s="846"/>
      <c r="H977" s="845"/>
      <c r="I977" s="845"/>
      <c r="J977" s="845"/>
      <c r="K977" s="887"/>
      <c r="L977" s="887"/>
      <c r="M977" s="887"/>
      <c r="N977" s="887"/>
      <c r="O977" s="888"/>
      <c r="P977" s="889"/>
      <c r="Q977" s="845"/>
      <c r="R977" s="845"/>
      <c r="S977" s="845"/>
      <c r="T977" s="845"/>
      <c r="U977" s="845"/>
      <c r="V977" s="845"/>
      <c r="W977" s="845"/>
      <c r="X977" s="845"/>
      <c r="Y977" s="845"/>
      <c r="Z977" s="845"/>
    </row>
    <row r="978" spans="1:26" ht="18.75" customHeight="1">
      <c r="A978" s="845"/>
      <c r="B978" s="845"/>
      <c r="C978" s="845"/>
      <c r="D978" s="845"/>
      <c r="E978" s="845"/>
      <c r="F978" s="845"/>
      <c r="G978" s="846"/>
      <c r="H978" s="845"/>
      <c r="I978" s="845"/>
      <c r="J978" s="845"/>
      <c r="K978" s="887"/>
      <c r="L978" s="887"/>
      <c r="M978" s="887"/>
      <c r="N978" s="887"/>
      <c r="O978" s="888"/>
      <c r="P978" s="889"/>
      <c r="Q978" s="845"/>
      <c r="R978" s="845"/>
      <c r="S978" s="845"/>
      <c r="T978" s="845"/>
      <c r="U978" s="845"/>
      <c r="V978" s="845"/>
      <c r="W978" s="845"/>
      <c r="X978" s="845"/>
      <c r="Y978" s="845"/>
      <c r="Z978" s="845"/>
    </row>
    <row r="979" spans="1:26" ht="18.75" customHeight="1">
      <c r="A979" s="845"/>
      <c r="B979" s="845"/>
      <c r="C979" s="845"/>
      <c r="D979" s="845"/>
      <c r="E979" s="845"/>
      <c r="F979" s="845"/>
      <c r="G979" s="846"/>
      <c r="H979" s="845"/>
      <c r="I979" s="845"/>
      <c r="J979" s="845"/>
      <c r="K979" s="887"/>
      <c r="L979" s="887"/>
      <c r="M979" s="887"/>
      <c r="N979" s="887"/>
      <c r="O979" s="888"/>
      <c r="P979" s="889"/>
      <c r="Q979" s="845"/>
      <c r="R979" s="845"/>
      <c r="S979" s="845"/>
      <c r="T979" s="845"/>
      <c r="U979" s="845"/>
      <c r="V979" s="845"/>
      <c r="W979" s="845"/>
      <c r="X979" s="845"/>
      <c r="Y979" s="845"/>
      <c r="Z979" s="845"/>
    </row>
    <row r="980" spans="1:26" ht="18.75" customHeight="1">
      <c r="A980" s="845"/>
      <c r="B980" s="845"/>
      <c r="C980" s="845"/>
      <c r="D980" s="845"/>
      <c r="E980" s="845"/>
      <c r="F980" s="845"/>
      <c r="G980" s="846"/>
      <c r="H980" s="845"/>
      <c r="I980" s="845"/>
      <c r="J980" s="845"/>
      <c r="K980" s="887"/>
      <c r="L980" s="887"/>
      <c r="M980" s="887"/>
      <c r="N980" s="887"/>
      <c r="O980" s="888"/>
      <c r="P980" s="889"/>
      <c r="Q980" s="845"/>
      <c r="R980" s="845"/>
      <c r="S980" s="845"/>
      <c r="T980" s="845"/>
      <c r="U980" s="845"/>
      <c r="V980" s="845"/>
      <c r="W980" s="845"/>
      <c r="X980" s="845"/>
      <c r="Y980" s="845"/>
      <c r="Z980" s="845"/>
    </row>
    <row r="981" spans="1:26" ht="18.75" customHeight="1">
      <c r="A981" s="845"/>
      <c r="B981" s="845"/>
      <c r="C981" s="845"/>
      <c r="D981" s="845"/>
      <c r="E981" s="845"/>
      <c r="F981" s="845"/>
      <c r="G981" s="846"/>
      <c r="H981" s="845"/>
      <c r="I981" s="845"/>
      <c r="J981" s="845"/>
      <c r="K981" s="887"/>
      <c r="L981" s="887"/>
      <c r="M981" s="887"/>
      <c r="N981" s="887"/>
      <c r="O981" s="888"/>
      <c r="P981" s="889"/>
      <c r="Q981" s="845"/>
      <c r="R981" s="845"/>
      <c r="S981" s="845"/>
      <c r="T981" s="845"/>
      <c r="U981" s="845"/>
      <c r="V981" s="845"/>
      <c r="W981" s="845"/>
      <c r="X981" s="845"/>
      <c r="Y981" s="845"/>
      <c r="Z981" s="845"/>
    </row>
    <row r="982" spans="1:26" ht="18.75" customHeight="1">
      <c r="A982" s="845"/>
      <c r="B982" s="845"/>
      <c r="C982" s="845"/>
      <c r="D982" s="845"/>
      <c r="E982" s="845"/>
      <c r="F982" s="845"/>
      <c r="G982" s="846"/>
      <c r="H982" s="845"/>
      <c r="I982" s="845"/>
      <c r="J982" s="845"/>
      <c r="K982" s="887"/>
      <c r="L982" s="887"/>
      <c r="M982" s="887"/>
      <c r="N982" s="887"/>
      <c r="O982" s="888"/>
      <c r="P982" s="889"/>
      <c r="Q982" s="845"/>
      <c r="R982" s="845"/>
      <c r="S982" s="845"/>
      <c r="T982" s="845"/>
      <c r="U982" s="845"/>
      <c r="V982" s="845"/>
      <c r="W982" s="845"/>
      <c r="X982" s="845"/>
      <c r="Y982" s="845"/>
      <c r="Z982" s="845"/>
    </row>
    <row r="983" spans="1:26" ht="18.75" customHeight="1">
      <c r="A983" s="845"/>
      <c r="B983" s="845"/>
      <c r="C983" s="845"/>
      <c r="D983" s="845"/>
      <c r="E983" s="845"/>
      <c r="F983" s="845"/>
      <c r="G983" s="846"/>
      <c r="H983" s="845"/>
      <c r="I983" s="845"/>
      <c r="J983" s="845"/>
      <c r="K983" s="887"/>
      <c r="L983" s="887"/>
      <c r="M983" s="887"/>
      <c r="N983" s="887"/>
      <c r="O983" s="888"/>
      <c r="P983" s="889"/>
      <c r="Q983" s="845"/>
      <c r="R983" s="845"/>
      <c r="S983" s="845"/>
      <c r="T983" s="845"/>
      <c r="U983" s="845"/>
      <c r="V983" s="845"/>
      <c r="W983" s="845"/>
      <c r="X983" s="845"/>
      <c r="Y983" s="845"/>
      <c r="Z983" s="845"/>
    </row>
    <row r="984" spans="1:26" ht="18.75" customHeight="1">
      <c r="A984" s="845"/>
      <c r="B984" s="845"/>
      <c r="C984" s="845"/>
      <c r="D984" s="845"/>
      <c r="E984" s="845"/>
      <c r="F984" s="845"/>
      <c r="G984" s="846"/>
      <c r="H984" s="845"/>
      <c r="I984" s="845"/>
      <c r="J984" s="845"/>
      <c r="K984" s="887"/>
      <c r="L984" s="887"/>
      <c r="M984" s="887"/>
      <c r="N984" s="887"/>
      <c r="O984" s="888"/>
      <c r="P984" s="889"/>
      <c r="Q984" s="845"/>
      <c r="R984" s="845"/>
      <c r="S984" s="845"/>
      <c r="T984" s="845"/>
      <c r="U984" s="845"/>
      <c r="V984" s="845"/>
      <c r="W984" s="845"/>
      <c r="X984" s="845"/>
      <c r="Y984" s="845"/>
      <c r="Z984" s="845"/>
    </row>
    <row r="985" spans="1:26" ht="18.75" customHeight="1">
      <c r="A985" s="845"/>
      <c r="B985" s="845"/>
      <c r="C985" s="845"/>
      <c r="D985" s="845"/>
      <c r="E985" s="845"/>
      <c r="F985" s="845"/>
      <c r="G985" s="846"/>
      <c r="H985" s="845"/>
      <c r="I985" s="845"/>
      <c r="J985" s="845"/>
      <c r="K985" s="887"/>
      <c r="L985" s="887"/>
      <c r="M985" s="887"/>
      <c r="N985" s="887"/>
      <c r="O985" s="888"/>
      <c r="P985" s="889"/>
      <c r="Q985" s="845"/>
      <c r="R985" s="845"/>
      <c r="S985" s="845"/>
      <c r="T985" s="845"/>
      <c r="U985" s="845"/>
      <c r="V985" s="845"/>
      <c r="W985" s="845"/>
      <c r="X985" s="845"/>
      <c r="Y985" s="845"/>
      <c r="Z985" s="845"/>
    </row>
    <row r="986" spans="1:26" ht="18.75" customHeight="1">
      <c r="A986" s="845"/>
      <c r="B986" s="845"/>
      <c r="C986" s="845"/>
      <c r="D986" s="845"/>
      <c r="E986" s="845"/>
      <c r="F986" s="845"/>
      <c r="G986" s="846"/>
      <c r="H986" s="845"/>
      <c r="I986" s="845"/>
      <c r="J986" s="845"/>
      <c r="K986" s="887"/>
      <c r="L986" s="887"/>
      <c r="M986" s="887"/>
      <c r="N986" s="887"/>
      <c r="O986" s="888"/>
      <c r="P986" s="889"/>
      <c r="Q986" s="845"/>
      <c r="R986" s="845"/>
      <c r="S986" s="845"/>
      <c r="T986" s="845"/>
      <c r="U986" s="845"/>
      <c r="V986" s="845"/>
      <c r="W986" s="845"/>
      <c r="X986" s="845"/>
      <c r="Y986" s="845"/>
      <c r="Z986" s="845"/>
    </row>
    <row r="987" spans="1:26" ht="18.75" customHeight="1">
      <c r="A987" s="845"/>
      <c r="B987" s="845"/>
      <c r="C987" s="845"/>
      <c r="D987" s="845"/>
      <c r="E987" s="845"/>
      <c r="F987" s="845"/>
      <c r="G987" s="846"/>
      <c r="H987" s="845"/>
      <c r="I987" s="845"/>
      <c r="J987" s="845"/>
      <c r="K987" s="887"/>
      <c r="L987" s="887"/>
      <c r="M987" s="887"/>
      <c r="N987" s="887"/>
      <c r="O987" s="888"/>
      <c r="P987" s="889"/>
      <c r="Q987" s="845"/>
      <c r="R987" s="845"/>
      <c r="S987" s="845"/>
      <c r="T987" s="845"/>
      <c r="U987" s="845"/>
      <c r="V987" s="845"/>
      <c r="W987" s="845"/>
      <c r="X987" s="845"/>
      <c r="Y987" s="845"/>
      <c r="Z987" s="845"/>
    </row>
    <row r="988" spans="1:26" ht="18.75" customHeight="1">
      <c r="A988" s="845"/>
      <c r="B988" s="845"/>
      <c r="C988" s="845"/>
      <c r="D988" s="845"/>
      <c r="E988" s="845"/>
      <c r="F988" s="845"/>
      <c r="G988" s="846"/>
      <c r="H988" s="845"/>
      <c r="I988" s="845"/>
      <c r="J988" s="845"/>
      <c r="K988" s="887"/>
      <c r="L988" s="887"/>
      <c r="M988" s="887"/>
      <c r="N988" s="887"/>
      <c r="O988" s="888"/>
      <c r="P988" s="889"/>
      <c r="Q988" s="845"/>
      <c r="R988" s="845"/>
      <c r="S988" s="845"/>
      <c r="T988" s="845"/>
      <c r="U988" s="845"/>
      <c r="V988" s="845"/>
      <c r="W988" s="845"/>
      <c r="X988" s="845"/>
      <c r="Y988" s="845"/>
      <c r="Z988" s="845"/>
    </row>
    <row r="989" spans="1:26" ht="18.75" customHeight="1">
      <c r="A989" s="845"/>
      <c r="B989" s="845"/>
      <c r="C989" s="845"/>
      <c r="D989" s="845"/>
      <c r="E989" s="845"/>
      <c r="F989" s="845"/>
      <c r="G989" s="846"/>
      <c r="H989" s="845"/>
      <c r="I989" s="845"/>
      <c r="J989" s="845"/>
      <c r="K989" s="887"/>
      <c r="L989" s="887"/>
      <c r="M989" s="887"/>
      <c r="N989" s="887"/>
      <c r="O989" s="888"/>
      <c r="P989" s="889"/>
      <c r="Q989" s="845"/>
      <c r="R989" s="845"/>
      <c r="S989" s="845"/>
      <c r="T989" s="845"/>
      <c r="U989" s="845"/>
      <c r="V989" s="845"/>
      <c r="W989" s="845"/>
      <c r="X989" s="845"/>
      <c r="Y989" s="845"/>
      <c r="Z989" s="845"/>
    </row>
    <row r="990" spans="1:26" ht="18.75" customHeight="1">
      <c r="A990" s="845"/>
      <c r="B990" s="845"/>
      <c r="C990" s="845"/>
      <c r="D990" s="845"/>
      <c r="E990" s="845"/>
      <c r="F990" s="845"/>
      <c r="G990" s="846"/>
      <c r="H990" s="845"/>
      <c r="I990" s="845"/>
      <c r="J990" s="845"/>
      <c r="K990" s="887"/>
      <c r="L990" s="887"/>
      <c r="M990" s="887"/>
      <c r="N990" s="887"/>
      <c r="O990" s="888"/>
      <c r="P990" s="889"/>
      <c r="Q990" s="845"/>
      <c r="R990" s="845"/>
      <c r="S990" s="845"/>
      <c r="T990" s="845"/>
      <c r="U990" s="845"/>
      <c r="V990" s="845"/>
      <c r="W990" s="845"/>
      <c r="X990" s="845"/>
      <c r="Y990" s="845"/>
      <c r="Z990" s="845"/>
    </row>
    <row r="991" spans="1:26" ht="18.75" customHeight="1">
      <c r="A991" s="845"/>
      <c r="B991" s="845"/>
      <c r="C991" s="845"/>
      <c r="D991" s="845"/>
      <c r="E991" s="845"/>
      <c r="F991" s="845"/>
      <c r="G991" s="846"/>
      <c r="H991" s="845"/>
      <c r="I991" s="845"/>
      <c r="J991" s="845"/>
      <c r="K991" s="887"/>
      <c r="L991" s="887"/>
      <c r="M991" s="887"/>
      <c r="N991" s="887"/>
      <c r="O991" s="888"/>
      <c r="P991" s="889"/>
      <c r="Q991" s="845"/>
      <c r="R991" s="845"/>
      <c r="S991" s="845"/>
      <c r="T991" s="845"/>
      <c r="U991" s="845"/>
      <c r="V991" s="845"/>
      <c r="W991" s="845"/>
      <c r="X991" s="845"/>
      <c r="Y991" s="845"/>
      <c r="Z991" s="845"/>
    </row>
    <row r="992" spans="1:26" ht="18.75" customHeight="1">
      <c r="A992" s="845"/>
      <c r="B992" s="845"/>
      <c r="C992" s="845"/>
      <c r="D992" s="845"/>
      <c r="E992" s="845"/>
      <c r="F992" s="845"/>
      <c r="G992" s="846"/>
      <c r="H992" s="845"/>
      <c r="I992" s="845"/>
      <c r="J992" s="845"/>
      <c r="K992" s="887"/>
      <c r="L992" s="887"/>
      <c r="M992" s="887"/>
      <c r="N992" s="887"/>
      <c r="O992" s="888"/>
      <c r="P992" s="889"/>
      <c r="Q992" s="845"/>
      <c r="R992" s="845"/>
      <c r="S992" s="845"/>
      <c r="T992" s="845"/>
      <c r="U992" s="845"/>
      <c r="V992" s="845"/>
      <c r="W992" s="845"/>
      <c r="X992" s="845"/>
      <c r="Y992" s="845"/>
      <c r="Z992" s="845"/>
    </row>
    <row r="993" spans="1:26" ht="18.75" customHeight="1">
      <c r="A993" s="845"/>
      <c r="B993" s="845"/>
      <c r="C993" s="845"/>
      <c r="D993" s="845"/>
      <c r="E993" s="845"/>
      <c r="F993" s="845"/>
      <c r="G993" s="846"/>
      <c r="H993" s="845"/>
      <c r="I993" s="845"/>
      <c r="J993" s="845"/>
      <c r="K993" s="887"/>
      <c r="L993" s="887"/>
      <c r="M993" s="887"/>
      <c r="N993" s="887"/>
      <c r="O993" s="888"/>
      <c r="P993" s="889"/>
      <c r="Q993" s="845"/>
      <c r="R993" s="845"/>
      <c r="S993" s="845"/>
      <c r="T993" s="845"/>
      <c r="U993" s="845"/>
      <c r="V993" s="845"/>
      <c r="W993" s="845"/>
      <c r="X993" s="845"/>
      <c r="Y993" s="845"/>
      <c r="Z993" s="845"/>
    </row>
    <row r="994" spans="1:26" ht="18.75" customHeight="1">
      <c r="A994" s="845"/>
      <c r="B994" s="845"/>
      <c r="C994" s="845"/>
      <c r="D994" s="845"/>
      <c r="E994" s="845"/>
      <c r="F994" s="845"/>
      <c r="G994" s="846"/>
      <c r="H994" s="845"/>
      <c r="I994" s="845"/>
      <c r="J994" s="845"/>
      <c r="K994" s="887"/>
      <c r="L994" s="887"/>
      <c r="M994" s="887"/>
      <c r="N994" s="887"/>
      <c r="O994" s="888"/>
      <c r="P994" s="889"/>
      <c r="Q994" s="845"/>
      <c r="R994" s="845"/>
      <c r="S994" s="845"/>
      <c r="T994" s="845"/>
      <c r="U994" s="845"/>
      <c r="V994" s="845"/>
      <c r="W994" s="845"/>
      <c r="X994" s="845"/>
      <c r="Y994" s="845"/>
      <c r="Z994" s="845"/>
    </row>
    <row r="995" spans="1:26" ht="18.75" customHeight="1">
      <c r="A995" s="845"/>
      <c r="B995" s="845"/>
      <c r="C995" s="845"/>
      <c r="D995" s="845"/>
      <c r="E995" s="845"/>
      <c r="F995" s="845"/>
      <c r="G995" s="846"/>
      <c r="H995" s="845"/>
      <c r="I995" s="845"/>
      <c r="J995" s="845"/>
      <c r="K995" s="887"/>
      <c r="L995" s="887"/>
      <c r="M995" s="887"/>
      <c r="N995" s="887"/>
      <c r="O995" s="888"/>
      <c r="P995" s="889"/>
      <c r="Q995" s="845"/>
      <c r="R995" s="845"/>
      <c r="S995" s="845"/>
      <c r="T995" s="845"/>
      <c r="U995" s="845"/>
      <c r="V995" s="845"/>
      <c r="W995" s="845"/>
      <c r="X995" s="845"/>
      <c r="Y995" s="845"/>
      <c r="Z995" s="845"/>
    </row>
    <row r="996" spans="1:26" ht="18.75" customHeight="1">
      <c r="A996" s="845"/>
      <c r="B996" s="845"/>
      <c r="C996" s="845"/>
      <c r="D996" s="845"/>
      <c r="E996" s="845"/>
      <c r="F996" s="845"/>
      <c r="G996" s="846"/>
      <c r="H996" s="845"/>
      <c r="I996" s="845"/>
      <c r="J996" s="845"/>
      <c r="K996" s="887"/>
      <c r="L996" s="887"/>
      <c r="M996" s="887"/>
      <c r="N996" s="887"/>
      <c r="O996" s="888"/>
      <c r="P996" s="889"/>
      <c r="Q996" s="845"/>
      <c r="R996" s="845"/>
      <c r="S996" s="845"/>
      <c r="T996" s="845"/>
      <c r="U996" s="845"/>
      <c r="V996" s="845"/>
      <c r="W996" s="845"/>
      <c r="X996" s="845"/>
      <c r="Y996" s="845"/>
      <c r="Z996" s="845"/>
    </row>
    <row r="997" spans="1:26" ht="18.75" customHeight="1">
      <c r="A997" s="845"/>
      <c r="B997" s="845"/>
      <c r="C997" s="845"/>
      <c r="D997" s="845"/>
      <c r="E997" s="845"/>
      <c r="F997" s="845"/>
      <c r="G997" s="846"/>
      <c r="H997" s="845"/>
      <c r="I997" s="845"/>
      <c r="J997" s="845"/>
      <c r="K997" s="887"/>
      <c r="L997" s="887"/>
      <c r="M997" s="887"/>
      <c r="N997" s="887"/>
      <c r="O997" s="888"/>
      <c r="P997" s="889"/>
      <c r="Q997" s="845"/>
      <c r="R997" s="845"/>
      <c r="S997" s="845"/>
      <c r="T997" s="845"/>
      <c r="U997" s="845"/>
      <c r="V997" s="845"/>
      <c r="W997" s="845"/>
      <c r="X997" s="845"/>
      <c r="Y997" s="845"/>
      <c r="Z997" s="845"/>
    </row>
    <row r="998" spans="1:26" ht="18.75" customHeight="1">
      <c r="A998" s="845"/>
      <c r="B998" s="845"/>
      <c r="C998" s="845"/>
      <c r="D998" s="845"/>
      <c r="E998" s="845"/>
      <c r="F998" s="845"/>
      <c r="G998" s="846"/>
      <c r="H998" s="845"/>
      <c r="I998" s="845"/>
      <c r="J998" s="845"/>
      <c r="K998" s="887"/>
      <c r="L998" s="887"/>
      <c r="M998" s="887"/>
      <c r="N998" s="887"/>
      <c r="O998" s="888"/>
      <c r="P998" s="889"/>
      <c r="Q998" s="845"/>
      <c r="R998" s="845"/>
      <c r="S998" s="845"/>
      <c r="T998" s="845"/>
      <c r="U998" s="845"/>
      <c r="V998" s="845"/>
      <c r="W998" s="845"/>
      <c r="X998" s="845"/>
      <c r="Y998" s="845"/>
      <c r="Z998" s="845"/>
    </row>
    <row r="999" spans="1:26" ht="18.75" customHeight="1">
      <c r="A999" s="845"/>
      <c r="B999" s="845"/>
      <c r="C999" s="845"/>
      <c r="D999" s="845"/>
      <c r="E999" s="845"/>
      <c r="F999" s="845"/>
      <c r="G999" s="846"/>
      <c r="H999" s="845"/>
      <c r="I999" s="845"/>
      <c r="J999" s="845"/>
      <c r="K999" s="887"/>
      <c r="L999" s="887"/>
      <c r="M999" s="887"/>
      <c r="N999" s="887"/>
      <c r="O999" s="888"/>
      <c r="P999" s="889"/>
      <c r="Q999" s="845"/>
      <c r="R999" s="845"/>
      <c r="S999" s="845"/>
      <c r="T999" s="845"/>
      <c r="U999" s="845"/>
      <c r="V999" s="845"/>
      <c r="W999" s="845"/>
      <c r="X999" s="845"/>
      <c r="Y999" s="845"/>
      <c r="Z999" s="845"/>
    </row>
    <row r="1000" spans="1:26" ht="18.75" customHeight="1">
      <c r="A1000" s="845"/>
      <c r="B1000" s="845"/>
      <c r="C1000" s="845"/>
      <c r="D1000" s="845"/>
      <c r="E1000" s="845"/>
      <c r="F1000" s="845"/>
      <c r="G1000" s="846"/>
      <c r="H1000" s="845"/>
      <c r="I1000" s="845"/>
      <c r="J1000" s="845"/>
      <c r="K1000" s="887"/>
      <c r="L1000" s="887"/>
      <c r="M1000" s="887"/>
      <c r="N1000" s="887"/>
      <c r="O1000" s="888"/>
      <c r="P1000" s="889"/>
      <c r="Q1000" s="845"/>
      <c r="R1000" s="845"/>
      <c r="S1000" s="845"/>
      <c r="T1000" s="845"/>
      <c r="U1000" s="845"/>
      <c r="V1000" s="845"/>
      <c r="W1000" s="845"/>
      <c r="X1000" s="845"/>
      <c r="Y1000" s="845"/>
      <c r="Z1000" s="845"/>
    </row>
    <row r="1001" spans="1:26" ht="18.75" customHeight="1">
      <c r="A1001" s="845"/>
      <c r="B1001" s="845"/>
      <c r="C1001" s="845"/>
      <c r="D1001" s="845"/>
      <c r="E1001" s="845"/>
      <c r="F1001" s="845"/>
      <c r="G1001" s="846"/>
      <c r="H1001" s="845"/>
      <c r="I1001" s="845"/>
      <c r="J1001" s="845"/>
      <c r="K1001" s="887"/>
      <c r="L1001" s="887"/>
      <c r="M1001" s="887"/>
      <c r="N1001" s="887"/>
      <c r="O1001" s="888"/>
      <c r="P1001" s="889"/>
      <c r="Q1001" s="845"/>
      <c r="R1001" s="845"/>
      <c r="S1001" s="845"/>
      <c r="T1001" s="845"/>
      <c r="U1001" s="845"/>
      <c r="V1001" s="845"/>
      <c r="W1001" s="845"/>
      <c r="X1001" s="845"/>
      <c r="Y1001" s="845"/>
      <c r="Z1001" s="845"/>
    </row>
    <row r="1002" spans="1:26" ht="18.75" customHeight="1">
      <c r="A1002" s="845"/>
      <c r="B1002" s="845"/>
      <c r="C1002" s="845"/>
      <c r="D1002" s="845"/>
      <c r="E1002" s="845"/>
      <c r="F1002" s="845"/>
      <c r="G1002" s="846"/>
      <c r="H1002" s="845"/>
      <c r="I1002" s="845"/>
      <c r="J1002" s="845"/>
      <c r="K1002" s="887"/>
      <c r="L1002" s="887"/>
      <c r="M1002" s="887"/>
      <c r="N1002" s="887"/>
      <c r="O1002" s="888"/>
      <c r="P1002" s="889"/>
      <c r="Q1002" s="845"/>
      <c r="R1002" s="845"/>
      <c r="S1002" s="845"/>
      <c r="T1002" s="845"/>
      <c r="U1002" s="845"/>
      <c r="V1002" s="845"/>
      <c r="W1002" s="845"/>
      <c r="X1002" s="845"/>
      <c r="Y1002" s="845"/>
      <c r="Z1002" s="845"/>
    </row>
    <row r="1003" spans="1:26" ht="18.75" customHeight="1">
      <c r="A1003" s="845"/>
      <c r="B1003" s="845"/>
      <c r="C1003" s="845"/>
      <c r="D1003" s="845"/>
      <c r="E1003" s="845"/>
      <c r="F1003" s="845"/>
      <c r="G1003" s="846"/>
      <c r="H1003" s="845"/>
      <c r="I1003" s="845"/>
      <c r="J1003" s="845"/>
      <c r="K1003" s="887"/>
      <c r="L1003" s="887"/>
      <c r="M1003" s="887"/>
      <c r="N1003" s="887"/>
      <c r="O1003" s="888"/>
      <c r="P1003" s="889"/>
      <c r="Q1003" s="845"/>
      <c r="R1003" s="845"/>
      <c r="S1003" s="845"/>
      <c r="T1003" s="845"/>
      <c r="U1003" s="845"/>
      <c r="V1003" s="845"/>
      <c r="W1003" s="845"/>
      <c r="X1003" s="845"/>
      <c r="Y1003" s="845"/>
      <c r="Z1003" s="845"/>
    </row>
  </sheetData>
  <mergeCells count="7">
    <mergeCell ref="A5:B5"/>
    <mergeCell ref="A6:S6"/>
    <mergeCell ref="A1:B4"/>
    <mergeCell ref="C1:R1"/>
    <mergeCell ref="C2:R2"/>
    <mergeCell ref="C3:R3"/>
    <mergeCell ref="C4:R4"/>
  </mergeCells>
  <dataValidations count="1">
    <dataValidation type="list" allowBlank="1" showErrorMessage="1" sqref="M8:M293">
      <formula1>$U$9:$U$10</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0"/>
  <sheetViews>
    <sheetView topLeftCell="K2" zoomScale="91" zoomScaleNormal="91" workbookViewId="0">
      <pane ySplit="7" topLeftCell="A24" activePane="bottomLeft" state="frozen"/>
      <selection activeCell="C2" sqref="C2"/>
      <selection pane="bottomLeft" activeCell="R3" sqref="R3"/>
    </sheetView>
  </sheetViews>
  <sheetFormatPr baseColWidth="10" defaultColWidth="12.59765625" defaultRowHeight="15" customHeight="1"/>
  <cols>
    <col min="1" max="1" width="49.3984375" customWidth="1"/>
    <col min="2" max="2" width="30.69921875" customWidth="1"/>
    <col min="3" max="3" width="31.3984375" customWidth="1"/>
    <col min="4" max="4" width="32" customWidth="1"/>
    <col min="5" max="5" width="33.19921875" customWidth="1"/>
    <col min="6" max="6" width="44" customWidth="1"/>
    <col min="7" max="7" width="33.09765625" style="935" customWidth="1"/>
    <col min="8" max="8" width="35.59765625" style="935" customWidth="1"/>
    <col min="9" max="9" width="34" customWidth="1"/>
    <col min="10" max="10" width="30.09765625" customWidth="1"/>
    <col min="11" max="11" width="23.69921875" customWidth="1"/>
    <col min="12" max="15" width="23.69921875" hidden="1" customWidth="1"/>
    <col min="16" max="16" width="27.09765625" customWidth="1"/>
    <col min="17" max="17" width="39.09765625" customWidth="1"/>
    <col min="18" max="18" width="54.69921875" customWidth="1"/>
    <col min="19" max="20" width="10.59765625" customWidth="1"/>
    <col min="21" max="21" width="10.59765625" hidden="1" customWidth="1"/>
    <col min="22" max="30" width="10.59765625" customWidth="1"/>
  </cols>
  <sheetData>
    <row r="1" spans="1:30" ht="26.25" customHeight="1">
      <c r="A1" s="1083"/>
      <c r="B1" s="1066"/>
      <c r="C1" s="1084" t="s">
        <v>121</v>
      </c>
      <c r="D1" s="1072"/>
      <c r="E1" s="1072"/>
      <c r="F1" s="1072"/>
      <c r="G1" s="1072"/>
      <c r="H1" s="1072"/>
      <c r="I1" s="1072"/>
      <c r="J1" s="1072"/>
      <c r="K1" s="1072"/>
      <c r="L1" s="1085"/>
      <c r="M1" s="1085"/>
      <c r="N1" s="1085"/>
      <c r="O1" s="1085"/>
      <c r="P1" s="1072"/>
      <c r="Q1" s="1061"/>
      <c r="R1" s="4" t="s">
        <v>122</v>
      </c>
      <c r="S1" s="5"/>
      <c r="T1" s="5"/>
      <c r="U1" s="5"/>
      <c r="V1" s="5"/>
      <c r="W1" s="5"/>
      <c r="X1" s="5"/>
      <c r="Y1" s="5"/>
      <c r="Z1" s="5"/>
      <c r="AA1" s="5"/>
      <c r="AB1" s="5"/>
      <c r="AC1" s="5"/>
      <c r="AD1" s="5"/>
    </row>
    <row r="2" spans="1:30" ht="26.25" customHeight="1">
      <c r="A2" s="1067"/>
      <c r="B2" s="1068"/>
      <c r="C2" s="1084" t="s">
        <v>123</v>
      </c>
      <c r="D2" s="1072"/>
      <c r="E2" s="1072"/>
      <c r="F2" s="1072"/>
      <c r="G2" s="1072"/>
      <c r="H2" s="1072"/>
      <c r="I2" s="1072"/>
      <c r="J2" s="1072"/>
      <c r="K2" s="1072"/>
      <c r="L2" s="1085"/>
      <c r="M2" s="1085"/>
      <c r="N2" s="1085"/>
      <c r="O2" s="1085"/>
      <c r="P2" s="1072"/>
      <c r="Q2" s="1061"/>
      <c r="R2" s="4" t="s">
        <v>124</v>
      </c>
      <c r="S2" s="5"/>
      <c r="T2" s="5"/>
      <c r="U2" s="5"/>
      <c r="V2" s="5"/>
      <c r="W2" s="5"/>
      <c r="X2" s="5"/>
      <c r="Y2" s="5"/>
      <c r="Z2" s="5"/>
      <c r="AA2" s="5"/>
      <c r="AB2" s="5"/>
      <c r="AC2" s="5"/>
      <c r="AD2" s="5"/>
    </row>
    <row r="3" spans="1:30" ht="26.25" customHeight="1">
      <c r="A3" s="1067"/>
      <c r="B3" s="1068"/>
      <c r="C3" s="1086" t="s">
        <v>125</v>
      </c>
      <c r="D3" s="1072"/>
      <c r="E3" s="1072"/>
      <c r="F3" s="1072"/>
      <c r="G3" s="1072"/>
      <c r="H3" s="1072"/>
      <c r="I3" s="1072"/>
      <c r="J3" s="1072"/>
      <c r="K3" s="1072"/>
      <c r="L3" s="1085"/>
      <c r="M3" s="1085"/>
      <c r="N3" s="1085"/>
      <c r="O3" s="1085"/>
      <c r="P3" s="1072"/>
      <c r="Q3" s="1061"/>
      <c r="R3" s="4" t="s">
        <v>126</v>
      </c>
      <c r="S3" s="5"/>
      <c r="T3" s="5"/>
      <c r="U3" s="5"/>
      <c r="V3" s="5"/>
      <c r="W3" s="5"/>
      <c r="X3" s="5"/>
      <c r="Y3" s="5"/>
      <c r="Z3" s="5"/>
      <c r="AA3" s="5"/>
      <c r="AB3" s="5"/>
      <c r="AC3" s="5"/>
      <c r="AD3" s="5"/>
    </row>
    <row r="4" spans="1:30" ht="15.6">
      <c r="A4" s="1069"/>
      <c r="B4" s="1070"/>
      <c r="C4" s="1084" t="s">
        <v>127</v>
      </c>
      <c r="D4" s="1072"/>
      <c r="E4" s="1072"/>
      <c r="F4" s="1072"/>
      <c r="G4" s="1072"/>
      <c r="H4" s="1072"/>
      <c r="I4" s="1072"/>
      <c r="J4" s="1072"/>
      <c r="K4" s="1072"/>
      <c r="L4" s="1085"/>
      <c r="M4" s="1085"/>
      <c r="N4" s="1085"/>
      <c r="O4" s="1085"/>
      <c r="P4" s="1072"/>
      <c r="Q4" s="1061"/>
      <c r="R4" s="4" t="s">
        <v>128</v>
      </c>
      <c r="S4" s="5"/>
      <c r="T4" s="5"/>
      <c r="U4" s="5"/>
      <c r="V4" s="5"/>
      <c r="W4" s="5"/>
      <c r="X4" s="5"/>
      <c r="Y4" s="5"/>
      <c r="Z4" s="5"/>
      <c r="AA4" s="5"/>
      <c r="AB4" s="5"/>
      <c r="AC4" s="5"/>
      <c r="AD4" s="5"/>
    </row>
    <row r="5" spans="1:30" ht="26.25" customHeight="1">
      <c r="A5" s="1084" t="s">
        <v>145</v>
      </c>
      <c r="B5" s="1061"/>
      <c r="C5" s="1084"/>
      <c r="D5" s="1072"/>
      <c r="E5" s="1072"/>
      <c r="F5" s="1072"/>
      <c r="G5" s="1072"/>
      <c r="H5" s="1072"/>
      <c r="I5" s="1072"/>
      <c r="J5" s="1072"/>
      <c r="K5" s="1072"/>
      <c r="L5" s="1085"/>
      <c r="M5" s="1085"/>
      <c r="N5" s="1085"/>
      <c r="O5" s="1085"/>
      <c r="P5" s="1072"/>
      <c r="Q5" s="1072"/>
      <c r="R5" s="1085"/>
      <c r="S5" s="5"/>
      <c r="T5" s="5"/>
      <c r="U5" s="5"/>
      <c r="V5" s="5"/>
      <c r="W5" s="5"/>
      <c r="X5" s="5"/>
      <c r="Y5" s="5"/>
      <c r="Z5" s="5"/>
      <c r="AA5" s="5"/>
      <c r="AB5" s="5"/>
      <c r="AC5" s="5"/>
      <c r="AD5" s="5"/>
    </row>
    <row r="6" spans="1:30" ht="15" customHeight="1">
      <c r="A6" s="1073" t="s">
        <v>146</v>
      </c>
      <c r="B6" s="1074"/>
      <c r="C6" s="1074"/>
      <c r="D6" s="1074"/>
      <c r="E6" s="1074"/>
      <c r="F6" s="1074"/>
      <c r="G6" s="1074"/>
      <c r="H6" s="1074"/>
      <c r="I6" s="1074"/>
      <c r="J6" s="1074"/>
      <c r="K6" s="1074"/>
      <c r="L6" s="1075"/>
      <c r="M6" s="1075"/>
      <c r="N6" s="1075"/>
      <c r="O6" s="1075"/>
      <c r="P6" s="1066"/>
      <c r="Q6" s="1079" t="s">
        <v>147</v>
      </c>
      <c r="R6" s="1080"/>
      <c r="S6" s="5"/>
      <c r="T6" s="5"/>
      <c r="U6" s="5"/>
      <c r="V6" s="5"/>
      <c r="W6" s="5"/>
      <c r="X6" s="5"/>
      <c r="Y6" s="5"/>
      <c r="Z6" s="5"/>
      <c r="AA6" s="5"/>
      <c r="AB6" s="5"/>
      <c r="AC6" s="5"/>
      <c r="AD6" s="5"/>
    </row>
    <row r="7" spans="1:30" ht="14.4" thickBot="1">
      <c r="A7" s="1076"/>
      <c r="B7" s="1077"/>
      <c r="C7" s="1077"/>
      <c r="D7" s="1077"/>
      <c r="E7" s="1077"/>
      <c r="F7" s="1077"/>
      <c r="G7" s="1077"/>
      <c r="H7" s="1077"/>
      <c r="I7" s="1077"/>
      <c r="J7" s="1077"/>
      <c r="K7" s="1077"/>
      <c r="L7" s="1078"/>
      <c r="M7" s="1078"/>
      <c r="N7" s="1078"/>
      <c r="O7" s="1078"/>
      <c r="P7" s="1070"/>
      <c r="Q7" s="1081"/>
      <c r="R7" s="1082"/>
      <c r="S7" s="5"/>
      <c r="T7" s="5"/>
      <c r="U7" s="5"/>
      <c r="V7" s="5"/>
      <c r="W7" s="5"/>
      <c r="X7" s="5"/>
      <c r="Y7" s="5"/>
      <c r="Z7" s="5"/>
      <c r="AA7" s="5"/>
      <c r="AB7" s="5"/>
      <c r="AC7" s="5"/>
      <c r="AD7" s="5"/>
    </row>
    <row r="8" spans="1:30" ht="28.2" thickBot="1">
      <c r="A8" s="7" t="s">
        <v>10</v>
      </c>
      <c r="B8" s="7" t="s">
        <v>148</v>
      </c>
      <c r="C8" s="7" t="s">
        <v>149</v>
      </c>
      <c r="D8" s="7" t="s">
        <v>150</v>
      </c>
      <c r="E8" s="24" t="s">
        <v>42</v>
      </c>
      <c r="F8" s="24" t="s">
        <v>44</v>
      </c>
      <c r="G8" s="24" t="s">
        <v>48</v>
      </c>
      <c r="H8" s="24" t="s">
        <v>50</v>
      </c>
      <c r="I8" s="24" t="s">
        <v>52</v>
      </c>
      <c r="J8" s="24" t="s">
        <v>54</v>
      </c>
      <c r="K8" s="24" t="s">
        <v>151</v>
      </c>
      <c r="L8" s="29" t="s">
        <v>472</v>
      </c>
      <c r="M8" s="29" t="s">
        <v>473</v>
      </c>
      <c r="N8" s="29" t="s">
        <v>474</v>
      </c>
      <c r="O8" s="29" t="s">
        <v>475</v>
      </c>
      <c r="P8" s="24" t="s">
        <v>46</v>
      </c>
      <c r="Q8" s="24" t="s">
        <v>117</v>
      </c>
      <c r="R8" s="24" t="s">
        <v>119</v>
      </c>
      <c r="S8" s="6"/>
      <c r="T8" s="6"/>
      <c r="U8" s="6"/>
      <c r="V8" s="6"/>
      <c r="W8" s="6"/>
      <c r="X8" s="6"/>
      <c r="Y8" s="6"/>
      <c r="Z8" s="6"/>
      <c r="AA8" s="6"/>
      <c r="AB8" s="6"/>
      <c r="AC8" s="6"/>
      <c r="AD8" s="6"/>
    </row>
    <row r="9" spans="1:30" ht="116.4" customHeight="1" thickBot="1">
      <c r="A9" s="90" t="s">
        <v>211</v>
      </c>
      <c r="B9" s="90" t="s">
        <v>356</v>
      </c>
      <c r="C9" s="90" t="s">
        <v>359</v>
      </c>
      <c r="D9" s="90" t="s">
        <v>358</v>
      </c>
      <c r="E9" s="26" t="s">
        <v>701</v>
      </c>
      <c r="F9" s="26" t="s">
        <v>702</v>
      </c>
      <c r="G9" s="926" t="s">
        <v>703</v>
      </c>
      <c r="H9" s="926" t="s">
        <v>704</v>
      </c>
      <c r="I9" s="26" t="s">
        <v>573</v>
      </c>
      <c r="J9" s="26" t="s">
        <v>705</v>
      </c>
      <c r="K9" s="26" t="s">
        <v>706</v>
      </c>
      <c r="L9" s="26"/>
      <c r="M9" s="26"/>
      <c r="N9" s="26"/>
      <c r="O9" s="26"/>
      <c r="P9" s="26" t="s">
        <v>708</v>
      </c>
      <c r="Q9" s="26" t="s">
        <v>709</v>
      </c>
      <c r="R9" s="26" t="s">
        <v>710</v>
      </c>
    </row>
    <row r="10" spans="1:30" ht="131.4" customHeight="1">
      <c r="A10" s="90" t="s">
        <v>216</v>
      </c>
      <c r="B10" s="90" t="s">
        <v>356</v>
      </c>
      <c r="C10" s="90" t="s">
        <v>359</v>
      </c>
      <c r="D10" s="90" t="s">
        <v>362</v>
      </c>
      <c r="E10" s="26" t="s">
        <v>711</v>
      </c>
      <c r="F10" s="26" t="s">
        <v>712</v>
      </c>
      <c r="G10" s="926" t="s">
        <v>713</v>
      </c>
      <c r="H10" s="926" t="s">
        <v>714</v>
      </c>
      <c r="I10" s="26" t="s">
        <v>573</v>
      </c>
      <c r="J10" s="26" t="s">
        <v>715</v>
      </c>
      <c r="K10" s="91" t="s">
        <v>707</v>
      </c>
      <c r="L10" s="92"/>
      <c r="M10" s="92"/>
      <c r="N10" s="92"/>
      <c r="O10" s="92"/>
      <c r="P10" s="93" t="s">
        <v>716</v>
      </c>
      <c r="Q10" s="94" t="s">
        <v>717</v>
      </c>
      <c r="R10" s="95" t="s">
        <v>718</v>
      </c>
      <c r="U10" s="96" t="s">
        <v>152</v>
      </c>
    </row>
    <row r="11" spans="1:30" ht="82.2" customHeight="1">
      <c r="A11" s="90" t="s">
        <v>220</v>
      </c>
      <c r="B11" s="90" t="s">
        <v>356</v>
      </c>
      <c r="C11" s="90" t="s">
        <v>357</v>
      </c>
      <c r="D11" s="90" t="s">
        <v>364</v>
      </c>
      <c r="E11" s="92" t="s">
        <v>719</v>
      </c>
      <c r="F11" s="92" t="s">
        <v>720</v>
      </c>
      <c r="G11" s="927" t="s">
        <v>721</v>
      </c>
      <c r="H11" s="926" t="s">
        <v>722</v>
      </c>
      <c r="I11" s="26" t="s">
        <v>495</v>
      </c>
      <c r="J11" s="26" t="s">
        <v>723</v>
      </c>
      <c r="K11" s="92" t="s">
        <v>724</v>
      </c>
      <c r="L11" s="91"/>
      <c r="M11" s="91"/>
      <c r="N11" s="91"/>
      <c r="O11" s="91"/>
      <c r="P11" s="92" t="s">
        <v>725</v>
      </c>
      <c r="Q11" s="26" t="s">
        <v>726</v>
      </c>
      <c r="R11" s="26" t="s">
        <v>727</v>
      </c>
    </row>
    <row r="12" spans="1:30" ht="84.6" customHeight="1">
      <c r="A12" s="90" t="s">
        <v>223</v>
      </c>
      <c r="B12" s="90" t="s">
        <v>356</v>
      </c>
      <c r="C12" s="90" t="s">
        <v>359</v>
      </c>
      <c r="D12" s="90" t="s">
        <v>366</v>
      </c>
      <c r="E12" s="92" t="s">
        <v>728</v>
      </c>
      <c r="F12" s="92" t="s">
        <v>729</v>
      </c>
      <c r="G12" s="927" t="s">
        <v>730</v>
      </c>
      <c r="H12" s="927"/>
      <c r="I12" s="92" t="s">
        <v>495</v>
      </c>
      <c r="J12" s="92" t="s">
        <v>731</v>
      </c>
      <c r="K12" s="92"/>
      <c r="L12" s="92"/>
      <c r="M12" s="92"/>
      <c r="N12" s="92"/>
      <c r="O12" s="92"/>
      <c r="P12" s="25"/>
      <c r="Q12" s="26" t="s">
        <v>732</v>
      </c>
      <c r="R12" s="26" t="s">
        <v>733</v>
      </c>
    </row>
    <row r="13" spans="1:30" ht="84.6" customHeight="1">
      <c r="A13" s="90" t="s">
        <v>223</v>
      </c>
      <c r="B13" s="90" t="s">
        <v>356</v>
      </c>
      <c r="C13" s="90" t="s">
        <v>359</v>
      </c>
      <c r="D13" s="90" t="s">
        <v>366</v>
      </c>
      <c r="E13" s="92" t="s">
        <v>734</v>
      </c>
      <c r="F13" s="92" t="s">
        <v>735</v>
      </c>
      <c r="G13" s="927" t="s">
        <v>736</v>
      </c>
      <c r="H13" s="927"/>
      <c r="I13" s="92" t="s">
        <v>495</v>
      </c>
      <c r="J13" s="92" t="s">
        <v>731</v>
      </c>
      <c r="K13" s="92"/>
      <c r="L13" s="92"/>
      <c r="M13" s="92"/>
      <c r="N13" s="92"/>
      <c r="O13" s="92"/>
      <c r="P13" s="25"/>
      <c r="Q13" s="26" t="s">
        <v>737</v>
      </c>
      <c r="R13" s="26" t="s">
        <v>738</v>
      </c>
    </row>
    <row r="14" spans="1:30" ht="41.4">
      <c r="A14" s="45" t="str">
        <f>+'[2]1. ESTRATÉGICO'!E27</f>
        <v>Reducir la razón de mortalidad materna (a 42 días) a 32 por cada 100.000 nacidos vivos</v>
      </c>
      <c r="B14" s="42" t="s">
        <v>356</v>
      </c>
      <c r="C14" s="42" t="s">
        <v>359</v>
      </c>
      <c r="D14" s="42" t="s">
        <v>363</v>
      </c>
      <c r="E14" s="49" t="s">
        <v>525</v>
      </c>
      <c r="F14" s="88" t="s">
        <v>485</v>
      </c>
      <c r="G14" s="928"/>
      <c r="H14" s="928"/>
      <c r="I14" s="25"/>
      <c r="J14" s="25"/>
      <c r="K14" s="27"/>
      <c r="L14" s="46"/>
      <c r="M14" s="46"/>
      <c r="N14" s="46"/>
      <c r="O14" s="46"/>
      <c r="P14" s="25"/>
      <c r="Q14" s="25"/>
      <c r="R14" s="25"/>
    </row>
    <row r="15" spans="1:30" ht="41.4">
      <c r="A15" s="42" t="str">
        <f>+'1. ESTRATÉGICO'!E28</f>
        <v>Reducir la razón de mortalidad materna (a 42 días) a 32 por cada 100.000 nacidos vivos</v>
      </c>
      <c r="B15" s="42" t="s">
        <v>356</v>
      </c>
      <c r="C15" s="42" t="s">
        <v>357</v>
      </c>
      <c r="D15" s="42" t="s">
        <v>363</v>
      </c>
      <c r="E15" s="49" t="s">
        <v>525</v>
      </c>
      <c r="F15" s="88" t="s">
        <v>485</v>
      </c>
      <c r="G15" s="928"/>
      <c r="H15" s="928"/>
      <c r="I15" s="25"/>
      <c r="J15" s="25"/>
      <c r="K15" s="27"/>
      <c r="L15" s="46"/>
      <c r="M15" s="46"/>
      <c r="N15" s="46"/>
      <c r="O15" s="46"/>
      <c r="P15" s="25"/>
      <c r="Q15" s="25"/>
      <c r="R15" s="25"/>
    </row>
    <row r="16" spans="1:30" ht="55.2">
      <c r="A16" s="42" t="str">
        <f>+'1. ESTRATÉGICO'!E29</f>
        <v>Reducir la tasa de fecundidad específica en niñas de 10 a 14 años a 0,87 por cada 1.000.                                                                             Reducir la tasa de fecundidad específica en adolescentes de 15 a 19 años a 47,60 por cada 1.000</v>
      </c>
      <c r="B16" s="42" t="s">
        <v>356</v>
      </c>
      <c r="C16" s="42" t="s">
        <v>359</v>
      </c>
      <c r="D16" s="42" t="s">
        <v>363</v>
      </c>
      <c r="E16" s="49" t="s">
        <v>525</v>
      </c>
      <c r="F16" s="88" t="s">
        <v>485</v>
      </c>
      <c r="G16" s="928"/>
      <c r="H16" s="928"/>
      <c r="I16" s="25"/>
      <c r="J16" s="25"/>
      <c r="K16" s="27"/>
      <c r="L16" s="46"/>
      <c r="M16" s="46"/>
      <c r="N16" s="46"/>
      <c r="O16" s="46"/>
      <c r="P16" s="25"/>
      <c r="Q16" s="25"/>
      <c r="R16" s="25"/>
    </row>
    <row r="17" spans="1:19" ht="46.95" customHeight="1">
      <c r="A17" s="42" t="str">
        <f>+'1. ESTRATÉGICO'!E26</f>
        <v>Reducir la tasa de mortalidad por desnutrición en menores de 5 años a 5 por cada 100.000 habitantes</v>
      </c>
      <c r="B17" s="42" t="s">
        <v>356</v>
      </c>
      <c r="C17" s="42" t="s">
        <v>359</v>
      </c>
      <c r="D17" s="42" t="s">
        <v>363</v>
      </c>
      <c r="E17" s="48" t="s">
        <v>484</v>
      </c>
      <c r="F17" s="48" t="s">
        <v>485</v>
      </c>
      <c r="G17" s="929" t="s">
        <v>486</v>
      </c>
      <c r="H17" s="929" t="s">
        <v>486</v>
      </c>
      <c r="I17" s="89" t="s">
        <v>487</v>
      </c>
      <c r="J17" s="89" t="s">
        <v>486</v>
      </c>
      <c r="K17" s="47"/>
      <c r="L17" s="46"/>
      <c r="M17" s="46"/>
      <c r="N17" s="46"/>
      <c r="O17" s="46"/>
      <c r="P17" s="25"/>
      <c r="Q17" s="25"/>
      <c r="R17" s="25"/>
    </row>
    <row r="18" spans="1:19" ht="118.5" customHeight="1">
      <c r="A18" s="42" t="str">
        <f>+'1. ESTRATÉGICO'!E32</f>
        <v>Reducir la tasa de mortalidad por Infección Respiratoria Aguda a 10,72 por 100.000 menores de 5 años</v>
      </c>
      <c r="B18" s="42" t="s">
        <v>356</v>
      </c>
      <c r="C18" s="42" t="s">
        <v>357</v>
      </c>
      <c r="D18" s="42" t="s">
        <v>363</v>
      </c>
      <c r="E18" s="48" t="s">
        <v>567</v>
      </c>
      <c r="F18" s="49" t="s">
        <v>568</v>
      </c>
      <c r="G18" s="930" t="s">
        <v>569</v>
      </c>
      <c r="H18" s="930" t="s">
        <v>570</v>
      </c>
      <c r="I18" s="43" t="s">
        <v>573</v>
      </c>
      <c r="J18" s="50" t="s">
        <v>496</v>
      </c>
      <c r="K18" s="25"/>
      <c r="L18" s="25"/>
      <c r="M18" s="25"/>
      <c r="N18" s="25"/>
      <c r="O18" s="25"/>
      <c r="P18" s="25"/>
      <c r="Q18" s="51" t="s">
        <v>575</v>
      </c>
      <c r="R18" s="52" t="s">
        <v>576</v>
      </c>
    </row>
    <row r="19" spans="1:19" ht="131.25" customHeight="1">
      <c r="A19" s="42" t="str">
        <f>+'1. ESTRATÉGICO'!E33</f>
        <v>Mantener la tasa de mortalidad por EDA en menos de 4 por cada 100.000 menores de 5 años</v>
      </c>
      <c r="B19" s="42" t="s">
        <v>356</v>
      </c>
      <c r="C19" s="42" t="s">
        <v>359</v>
      </c>
      <c r="D19" s="42" t="s">
        <v>363</v>
      </c>
      <c r="E19" s="48" t="s">
        <v>567</v>
      </c>
      <c r="F19" s="49" t="s">
        <v>568</v>
      </c>
      <c r="G19" s="930" t="s">
        <v>571</v>
      </c>
      <c r="H19" s="930" t="s">
        <v>572</v>
      </c>
      <c r="I19" s="43" t="s">
        <v>573</v>
      </c>
      <c r="J19" s="50" t="s">
        <v>574</v>
      </c>
      <c r="K19" s="25"/>
      <c r="L19" s="25"/>
      <c r="M19" s="25"/>
      <c r="N19" s="25"/>
      <c r="O19" s="25"/>
      <c r="P19" s="25"/>
      <c r="Q19" s="53" t="s">
        <v>575</v>
      </c>
      <c r="R19" s="52" t="s">
        <v>577</v>
      </c>
    </row>
    <row r="20" spans="1:19" ht="175.2" customHeight="1">
      <c r="A20" s="44" t="s">
        <v>257</v>
      </c>
      <c r="B20" s="42" t="s">
        <v>356</v>
      </c>
      <c r="C20" s="42" t="s">
        <v>359</v>
      </c>
      <c r="D20" s="42" t="s">
        <v>363</v>
      </c>
      <c r="E20" s="53" t="s">
        <v>550</v>
      </c>
      <c r="F20" s="51" t="s">
        <v>543</v>
      </c>
      <c r="G20" s="931" t="s">
        <v>544</v>
      </c>
      <c r="H20" s="931" t="s">
        <v>545</v>
      </c>
      <c r="I20" s="54" t="s">
        <v>546</v>
      </c>
      <c r="J20" s="55" t="s">
        <v>496</v>
      </c>
      <c r="K20" s="56">
        <v>12.7</v>
      </c>
      <c r="L20" s="54"/>
      <c r="M20" s="54"/>
      <c r="N20" s="54"/>
      <c r="O20" s="54"/>
      <c r="P20" s="39"/>
      <c r="Q20" s="53" t="s">
        <v>548</v>
      </c>
      <c r="R20" s="57" t="s">
        <v>549</v>
      </c>
      <c r="S20" s="58"/>
    </row>
    <row r="21" spans="1:19" ht="55.2">
      <c r="A21" s="42" t="str">
        <f>+'1. ESTRATÉGICO'!E25</f>
        <v>Reducir la tasa de incidencia de intentos de suicidio a 48 por 100.000 habitantes</v>
      </c>
      <c r="B21" s="42" t="s">
        <v>360</v>
      </c>
      <c r="C21" s="42" t="s">
        <v>361</v>
      </c>
      <c r="D21" s="42" t="s">
        <v>363</v>
      </c>
      <c r="E21" s="59" t="s">
        <v>514</v>
      </c>
      <c r="F21" s="60" t="s">
        <v>515</v>
      </c>
      <c r="G21" s="932" t="s">
        <v>516</v>
      </c>
      <c r="H21" s="932" t="s">
        <v>517</v>
      </c>
      <c r="I21" s="39" t="s">
        <v>518</v>
      </c>
      <c r="J21" s="61" t="s">
        <v>496</v>
      </c>
      <c r="K21" s="62" t="s">
        <v>519</v>
      </c>
      <c r="L21" s="39"/>
      <c r="M21" s="39"/>
      <c r="N21" s="39"/>
      <c r="O21" s="39"/>
      <c r="P21" s="62"/>
      <c r="Q21" s="62"/>
      <c r="R21" s="62"/>
    </row>
    <row r="22" spans="1:19" ht="135" customHeight="1">
      <c r="A22" s="42" t="str">
        <f>+'1. ESTRATÉGICO'!E31</f>
        <v>Mantener en 0,2% la letalidad por dengue</v>
      </c>
      <c r="B22" s="42" t="s">
        <v>360</v>
      </c>
      <c r="C22" s="42" t="s">
        <v>361</v>
      </c>
      <c r="D22" s="42" t="s">
        <v>363</v>
      </c>
      <c r="E22" s="63" t="s">
        <v>560</v>
      </c>
      <c r="F22" s="64" t="s">
        <v>561</v>
      </c>
      <c r="G22" s="933" t="s">
        <v>562</v>
      </c>
      <c r="H22" s="933" t="s">
        <v>265</v>
      </c>
      <c r="I22" s="61" t="s">
        <v>564</v>
      </c>
      <c r="J22" s="61" t="s">
        <v>563</v>
      </c>
      <c r="K22" s="27"/>
      <c r="L22" s="46"/>
      <c r="M22" s="46"/>
      <c r="N22" s="46"/>
      <c r="O22" s="46"/>
      <c r="P22" s="25"/>
      <c r="Q22" s="53" t="s">
        <v>565</v>
      </c>
      <c r="R22" s="65" t="s">
        <v>566</v>
      </c>
    </row>
    <row r="23" spans="1:19" ht="190.5" customHeight="1">
      <c r="A23" s="42" t="str">
        <f>+'1. ESTRATÉGICO'!E24</f>
        <v>Reducir la tasa de mortalidad prematura por enfermedades no transmisibles en población de 30 a 70 años a 185,67 x 100.00 habitantes</v>
      </c>
      <c r="B23" s="42" t="s">
        <v>356</v>
      </c>
      <c r="C23" s="42" t="s">
        <v>359</v>
      </c>
      <c r="D23" s="42" t="s">
        <v>363</v>
      </c>
      <c r="E23" s="60" t="s">
        <v>542</v>
      </c>
      <c r="F23" s="60" t="s">
        <v>543</v>
      </c>
      <c r="G23" s="934" t="s">
        <v>551</v>
      </c>
      <c r="H23" s="936" t="s">
        <v>416</v>
      </c>
      <c r="I23" s="54" t="s">
        <v>546</v>
      </c>
      <c r="J23" s="54" t="s">
        <v>547</v>
      </c>
      <c r="K23" s="66" t="s">
        <v>547</v>
      </c>
      <c r="L23" s="54" t="s">
        <v>547</v>
      </c>
      <c r="M23" s="54" t="s">
        <v>547</v>
      </c>
      <c r="N23" s="54" t="s">
        <v>547</v>
      </c>
      <c r="O23" s="54" t="s">
        <v>547</v>
      </c>
      <c r="P23" s="59"/>
      <c r="Q23" s="60" t="s">
        <v>548</v>
      </c>
      <c r="R23" s="67" t="s">
        <v>549</v>
      </c>
    </row>
    <row r="24" spans="1:19" ht="61.2" customHeight="1">
      <c r="A24" s="920" t="str">
        <f>+'[3]1. ESTRATÉGICO'!E30</f>
        <v>Lograr un 95% de cobertura útil de vacunación de biológicos trazadores en el Distrito de Cartagena</v>
      </c>
      <c r="B24" s="921" t="s">
        <v>356</v>
      </c>
      <c r="C24" s="921" t="s">
        <v>359</v>
      </c>
      <c r="D24" s="921" t="s">
        <v>363</v>
      </c>
      <c r="E24" s="340" t="s">
        <v>492</v>
      </c>
      <c r="F24" s="186" t="s">
        <v>434</v>
      </c>
      <c r="G24" s="192" t="s">
        <v>493</v>
      </c>
      <c r="H24" s="192" t="s">
        <v>494</v>
      </c>
      <c r="I24" s="340" t="s">
        <v>495</v>
      </c>
      <c r="J24" s="189" t="s">
        <v>496</v>
      </c>
      <c r="K24" s="915"/>
      <c r="L24" s="916"/>
      <c r="M24" s="916"/>
      <c r="N24" s="916"/>
      <c r="O24" s="916"/>
      <c r="P24" s="340" t="s">
        <v>497</v>
      </c>
      <c r="Q24" s="917" t="s">
        <v>498</v>
      </c>
      <c r="R24" s="340" t="s">
        <v>499</v>
      </c>
    </row>
    <row r="25" spans="1:19" ht="51" customHeight="1">
      <c r="A25" s="920" t="s">
        <v>273</v>
      </c>
      <c r="B25" s="922" t="s">
        <v>356</v>
      </c>
      <c r="C25" s="921" t="s">
        <v>359</v>
      </c>
      <c r="D25" s="921" t="s">
        <v>363</v>
      </c>
      <c r="E25" s="340" t="s">
        <v>492</v>
      </c>
      <c r="F25" s="186" t="s">
        <v>434</v>
      </c>
      <c r="G25" s="192" t="s">
        <v>500</v>
      </c>
      <c r="H25" s="192" t="s">
        <v>501</v>
      </c>
      <c r="I25" s="340" t="s">
        <v>495</v>
      </c>
      <c r="J25" s="189" t="s">
        <v>496</v>
      </c>
      <c r="K25" s="915"/>
      <c r="L25" s="916"/>
      <c r="M25" s="916"/>
      <c r="N25" s="916"/>
      <c r="O25" s="916"/>
      <c r="P25" s="340" t="s">
        <v>497</v>
      </c>
      <c r="Q25" s="917" t="s">
        <v>498</v>
      </c>
      <c r="R25" s="340" t="s">
        <v>499</v>
      </c>
    </row>
    <row r="26" spans="1:19" ht="42.6" customHeight="1">
      <c r="A26" s="923"/>
      <c r="B26" s="922" t="s">
        <v>356</v>
      </c>
      <c r="C26" s="921" t="s">
        <v>359</v>
      </c>
      <c r="D26" s="921" t="s">
        <v>363</v>
      </c>
      <c r="E26" s="340" t="s">
        <v>492</v>
      </c>
      <c r="F26" s="186" t="s">
        <v>434</v>
      </c>
      <c r="G26" s="192" t="s">
        <v>502</v>
      </c>
      <c r="H26" s="192" t="s">
        <v>503</v>
      </c>
      <c r="I26" s="340" t="s">
        <v>495</v>
      </c>
      <c r="J26" s="189" t="s">
        <v>496</v>
      </c>
      <c r="K26" s="915"/>
      <c r="L26" s="916"/>
      <c r="M26" s="916"/>
      <c r="N26" s="916"/>
      <c r="O26" s="916"/>
      <c r="P26" s="340" t="s">
        <v>497</v>
      </c>
      <c r="Q26" s="917" t="s">
        <v>498</v>
      </c>
      <c r="R26" s="340" t="s">
        <v>499</v>
      </c>
    </row>
    <row r="27" spans="1:19" ht="48.6" customHeight="1">
      <c r="A27" s="923"/>
      <c r="B27" s="922" t="s">
        <v>356</v>
      </c>
      <c r="C27" s="921" t="s">
        <v>359</v>
      </c>
      <c r="D27" s="921" t="s">
        <v>363</v>
      </c>
      <c r="E27" s="340" t="s">
        <v>492</v>
      </c>
      <c r="F27" s="186" t="s">
        <v>434</v>
      </c>
      <c r="G27" s="192" t="s">
        <v>504</v>
      </c>
      <c r="H27" s="192" t="s">
        <v>505</v>
      </c>
      <c r="I27" s="340" t="s">
        <v>495</v>
      </c>
      <c r="J27" s="189" t="s">
        <v>496</v>
      </c>
      <c r="K27" s="915"/>
      <c r="L27" s="916"/>
      <c r="M27" s="916"/>
      <c r="N27" s="916"/>
      <c r="O27" s="916"/>
      <c r="P27" s="340" t="s">
        <v>497</v>
      </c>
      <c r="Q27" s="917" t="s">
        <v>498</v>
      </c>
      <c r="R27" s="340" t="s">
        <v>499</v>
      </c>
    </row>
    <row r="28" spans="1:19" ht="49.95" customHeight="1">
      <c r="A28" s="923"/>
      <c r="B28" s="922" t="s">
        <v>356</v>
      </c>
      <c r="C28" s="921" t="s">
        <v>359</v>
      </c>
      <c r="D28" s="921" t="s">
        <v>363</v>
      </c>
      <c r="E28" s="924" t="s">
        <v>492</v>
      </c>
      <c r="F28" s="186" t="s">
        <v>434</v>
      </c>
      <c r="G28" s="192" t="s">
        <v>506</v>
      </c>
      <c r="H28" s="192" t="s">
        <v>507</v>
      </c>
      <c r="I28" s="340" t="s">
        <v>495</v>
      </c>
      <c r="J28" s="189" t="s">
        <v>496</v>
      </c>
      <c r="K28" s="915"/>
      <c r="L28" s="918"/>
      <c r="M28" s="918"/>
      <c r="N28" s="918"/>
      <c r="O28" s="918"/>
      <c r="P28" s="340" t="s">
        <v>497</v>
      </c>
      <c r="Q28" s="917" t="s">
        <v>498</v>
      </c>
      <c r="R28" s="340" t="s">
        <v>499</v>
      </c>
    </row>
    <row r="29" spans="1:19" ht="44.4" customHeight="1">
      <c r="A29" s="925"/>
      <c r="B29" s="922" t="s">
        <v>356</v>
      </c>
      <c r="C29" s="921" t="s">
        <v>359</v>
      </c>
      <c r="D29" s="921" t="s">
        <v>363</v>
      </c>
      <c r="E29" s="924" t="s">
        <v>492</v>
      </c>
      <c r="F29" s="186" t="s">
        <v>434</v>
      </c>
      <c r="G29" s="192" t="s">
        <v>508</v>
      </c>
      <c r="H29" s="192" t="s">
        <v>509</v>
      </c>
      <c r="I29" s="340" t="s">
        <v>495</v>
      </c>
      <c r="J29" s="189" t="s">
        <v>496</v>
      </c>
      <c r="K29" s="915"/>
      <c r="L29" s="919"/>
      <c r="M29" s="919"/>
      <c r="N29" s="919"/>
      <c r="O29" s="919"/>
      <c r="P29" s="340" t="s">
        <v>497</v>
      </c>
      <c r="Q29" s="917" t="s">
        <v>498</v>
      </c>
      <c r="R29" s="340" t="s">
        <v>499</v>
      </c>
    </row>
    <row r="30" spans="1:19" ht="15.75" customHeight="1">
      <c r="K30" s="8"/>
      <c r="L30" s="8"/>
      <c r="M30" s="8"/>
      <c r="N30" s="8"/>
      <c r="O30" s="8"/>
    </row>
    <row r="31" spans="1:19" ht="15.75" customHeight="1">
      <c r="K31" s="8"/>
      <c r="L31" s="8"/>
      <c r="M31" s="8"/>
      <c r="N31" s="8"/>
      <c r="O31" s="8"/>
    </row>
    <row r="32" spans="1:19" ht="15.75" customHeight="1">
      <c r="K32" s="8"/>
      <c r="L32" s="8"/>
      <c r="M32" s="8"/>
      <c r="N32" s="8"/>
      <c r="O32" s="8"/>
    </row>
    <row r="33" spans="11:15" ht="15.75" customHeight="1">
      <c r="K33" s="8"/>
      <c r="L33" s="8"/>
      <c r="M33" s="8"/>
      <c r="N33" s="8"/>
      <c r="O33" s="8"/>
    </row>
    <row r="34" spans="11:15" ht="15.75" customHeight="1">
      <c r="K34" s="8"/>
      <c r="L34" s="8"/>
      <c r="M34" s="8"/>
      <c r="N34" s="8"/>
      <c r="O34" s="8"/>
    </row>
    <row r="35" spans="11:15" ht="15.75" customHeight="1">
      <c r="K35" s="8"/>
      <c r="L35" s="8"/>
      <c r="M35" s="8"/>
      <c r="N35" s="8"/>
      <c r="O35" s="8"/>
    </row>
    <row r="36" spans="11:15" ht="15.75" customHeight="1">
      <c r="K36" s="8"/>
      <c r="L36" s="8"/>
      <c r="M36" s="8"/>
      <c r="N36" s="8"/>
      <c r="O36" s="8"/>
    </row>
    <row r="37" spans="11:15" ht="15.75" customHeight="1">
      <c r="K37" s="8"/>
      <c r="L37" s="8"/>
      <c r="M37" s="8"/>
      <c r="N37" s="8"/>
      <c r="O37" s="8"/>
    </row>
    <row r="38" spans="11:15" ht="15.75" customHeight="1">
      <c r="K38" s="8"/>
      <c r="L38" s="8"/>
      <c r="M38" s="8"/>
      <c r="N38" s="8"/>
      <c r="O38" s="8"/>
    </row>
    <row r="39" spans="11:15" ht="15.75" customHeight="1">
      <c r="K39" s="8"/>
      <c r="L39" s="8"/>
      <c r="M39" s="8"/>
      <c r="N39" s="8"/>
      <c r="O39" s="8"/>
    </row>
    <row r="40" spans="11:15" ht="15.75" customHeight="1">
      <c r="K40" s="8"/>
      <c r="L40" s="8"/>
      <c r="M40" s="8"/>
      <c r="N40" s="8"/>
      <c r="O40" s="8"/>
    </row>
    <row r="41" spans="11:15" ht="15.75" customHeight="1">
      <c r="K41" s="8"/>
      <c r="L41" s="8"/>
      <c r="M41" s="8"/>
      <c r="N41" s="8"/>
      <c r="O41" s="8"/>
    </row>
    <row r="42" spans="11:15" ht="15.75" customHeight="1">
      <c r="K42" s="8"/>
      <c r="L42" s="8"/>
      <c r="M42" s="8"/>
      <c r="N42" s="8"/>
      <c r="O42" s="8"/>
    </row>
    <row r="43" spans="11:15" ht="15.75" customHeight="1">
      <c r="K43" s="8"/>
      <c r="L43" s="8"/>
      <c r="M43" s="8"/>
      <c r="N43" s="8"/>
      <c r="O43" s="8"/>
    </row>
    <row r="44" spans="11:15" ht="15.75" customHeight="1">
      <c r="K44" s="8"/>
      <c r="L44" s="8"/>
      <c r="M44" s="8"/>
      <c r="N44" s="8"/>
      <c r="O44" s="8"/>
    </row>
    <row r="45" spans="11:15" ht="15.75" customHeight="1">
      <c r="K45" s="8"/>
      <c r="L45" s="8"/>
      <c r="M45" s="8"/>
      <c r="N45" s="8"/>
      <c r="O45" s="8"/>
    </row>
    <row r="46" spans="11:15" ht="15.75" customHeight="1">
      <c r="K46" s="8"/>
      <c r="L46" s="8"/>
      <c r="M46" s="8"/>
      <c r="N46" s="8"/>
      <c r="O46" s="8"/>
    </row>
    <row r="47" spans="11:15" ht="15.75" customHeight="1">
      <c r="K47" s="8"/>
      <c r="L47" s="8"/>
      <c r="M47" s="8"/>
      <c r="N47" s="8"/>
      <c r="O47" s="8"/>
    </row>
    <row r="48" spans="11:15" ht="15.75" customHeight="1">
      <c r="K48" s="8"/>
      <c r="L48" s="8"/>
      <c r="M48" s="8"/>
      <c r="N48" s="8"/>
      <c r="O48" s="8"/>
    </row>
    <row r="49" spans="11:15" ht="15.75" customHeight="1">
      <c r="K49" s="8"/>
      <c r="L49" s="8"/>
      <c r="M49" s="8"/>
      <c r="N49" s="8"/>
      <c r="O49" s="8"/>
    </row>
    <row r="50" spans="11:15" ht="15.75" customHeight="1">
      <c r="K50" s="8"/>
      <c r="L50" s="8"/>
      <c r="M50" s="8"/>
      <c r="N50" s="8"/>
      <c r="O50" s="8"/>
    </row>
    <row r="51" spans="11:15" ht="15.75" customHeight="1">
      <c r="K51" s="8"/>
      <c r="L51" s="8"/>
      <c r="M51" s="8"/>
      <c r="N51" s="8"/>
      <c r="O51" s="8"/>
    </row>
    <row r="52" spans="11:15" ht="15.75" customHeight="1">
      <c r="K52" s="8"/>
      <c r="L52" s="8"/>
      <c r="M52" s="8"/>
      <c r="N52" s="8"/>
      <c r="O52" s="8"/>
    </row>
    <row r="53" spans="11:15" ht="15.75" customHeight="1">
      <c r="K53" s="8"/>
      <c r="L53" s="8"/>
      <c r="M53" s="8"/>
      <c r="N53" s="8"/>
      <c r="O53" s="8"/>
    </row>
    <row r="54" spans="11:15" ht="15.75" customHeight="1">
      <c r="K54" s="8"/>
      <c r="L54" s="8"/>
      <c r="M54" s="8"/>
      <c r="N54" s="8"/>
      <c r="O54" s="8"/>
    </row>
    <row r="55" spans="11:15" ht="15.75" customHeight="1">
      <c r="K55" s="8"/>
      <c r="L55" s="8"/>
      <c r="M55" s="8"/>
      <c r="N55" s="8"/>
      <c r="O55" s="8"/>
    </row>
    <row r="56" spans="11:15" ht="15.75" customHeight="1">
      <c r="K56" s="8"/>
      <c r="L56" s="8"/>
      <c r="M56" s="8"/>
      <c r="N56" s="8"/>
      <c r="O56" s="8"/>
    </row>
    <row r="57" spans="11:15" ht="15.75" customHeight="1">
      <c r="K57" s="8"/>
      <c r="L57" s="8"/>
      <c r="M57" s="8"/>
      <c r="N57" s="8"/>
      <c r="O57" s="8"/>
    </row>
    <row r="58" spans="11:15" ht="15.75" customHeight="1">
      <c r="K58" s="8"/>
      <c r="L58" s="8"/>
      <c r="M58" s="8"/>
      <c r="N58" s="8"/>
      <c r="O58" s="8"/>
    </row>
    <row r="59" spans="11:15" ht="15.75" customHeight="1">
      <c r="K59" s="8"/>
      <c r="L59" s="8"/>
      <c r="M59" s="8"/>
      <c r="N59" s="8"/>
      <c r="O59" s="8"/>
    </row>
    <row r="60" spans="11:15" ht="15.75" customHeight="1">
      <c r="K60" s="8"/>
      <c r="L60" s="8"/>
      <c r="M60" s="8"/>
      <c r="N60" s="8"/>
      <c r="O60" s="8"/>
    </row>
    <row r="61" spans="11:15" ht="15.75" customHeight="1">
      <c r="K61" s="8"/>
      <c r="L61" s="8"/>
      <c r="M61" s="8"/>
      <c r="N61" s="8"/>
      <c r="O61" s="8"/>
    </row>
    <row r="62" spans="11:15" ht="15.75" customHeight="1">
      <c r="K62" s="8"/>
      <c r="L62" s="8"/>
      <c r="M62" s="8"/>
      <c r="N62" s="8"/>
      <c r="O62" s="8"/>
    </row>
    <row r="63" spans="11:15" ht="15.75" customHeight="1">
      <c r="K63" s="8"/>
      <c r="L63" s="8"/>
      <c r="M63" s="8"/>
      <c r="N63" s="8"/>
      <c r="O63" s="8"/>
    </row>
    <row r="64" spans="11:15" ht="15.75" customHeight="1">
      <c r="K64" s="8"/>
      <c r="L64" s="8"/>
      <c r="M64" s="8"/>
      <c r="N64" s="8"/>
      <c r="O64" s="8"/>
    </row>
    <row r="65" spans="11:15" ht="15.75" customHeight="1">
      <c r="K65" s="8"/>
      <c r="L65" s="8"/>
      <c r="M65" s="8"/>
      <c r="N65" s="8"/>
      <c r="O65" s="8"/>
    </row>
    <row r="66" spans="11:15" ht="15.75" customHeight="1">
      <c r="K66" s="8"/>
      <c r="L66" s="8"/>
      <c r="M66" s="8"/>
      <c r="N66" s="8"/>
      <c r="O66" s="8"/>
    </row>
    <row r="67" spans="11:15" ht="15.75" customHeight="1">
      <c r="K67" s="8"/>
      <c r="L67" s="8"/>
      <c r="M67" s="8"/>
      <c r="N67" s="8"/>
      <c r="O67" s="8"/>
    </row>
    <row r="68" spans="11:15" ht="15.75" customHeight="1">
      <c r="K68" s="8"/>
      <c r="L68" s="8"/>
      <c r="M68" s="8"/>
      <c r="N68" s="8"/>
      <c r="O68" s="8"/>
    </row>
    <row r="69" spans="11:15" ht="15.75" customHeight="1">
      <c r="K69" s="8"/>
      <c r="L69" s="8"/>
      <c r="M69" s="8"/>
      <c r="N69" s="8"/>
      <c r="O69" s="8"/>
    </row>
    <row r="70" spans="11:15" ht="15.75" customHeight="1">
      <c r="K70" s="8"/>
      <c r="L70" s="8"/>
      <c r="M70" s="8"/>
      <c r="N70" s="8"/>
      <c r="O70" s="8"/>
    </row>
    <row r="71" spans="11:15" ht="15.75" customHeight="1">
      <c r="K71" s="8"/>
      <c r="L71" s="8"/>
      <c r="M71" s="8"/>
      <c r="N71" s="8"/>
      <c r="O71" s="8"/>
    </row>
    <row r="72" spans="11:15" ht="15.75" customHeight="1">
      <c r="K72" s="8"/>
      <c r="L72" s="8"/>
      <c r="M72" s="8"/>
      <c r="N72" s="8"/>
      <c r="O72" s="8"/>
    </row>
    <row r="73" spans="11:15" ht="15.75" customHeight="1">
      <c r="K73" s="8"/>
      <c r="L73" s="8"/>
      <c r="M73" s="8"/>
      <c r="N73" s="8"/>
      <c r="O73" s="8"/>
    </row>
    <row r="74" spans="11:15" ht="15.75" customHeight="1">
      <c r="K74" s="8"/>
      <c r="L74" s="8"/>
      <c r="M74" s="8"/>
      <c r="N74" s="8"/>
      <c r="O74" s="8"/>
    </row>
    <row r="75" spans="11:15" ht="15.75" customHeight="1">
      <c r="K75" s="8"/>
      <c r="L75" s="8"/>
      <c r="M75" s="8"/>
      <c r="N75" s="8"/>
      <c r="O75" s="8"/>
    </row>
    <row r="76" spans="11:15" ht="15.75" customHeight="1">
      <c r="K76" s="8"/>
      <c r="L76" s="8"/>
      <c r="M76" s="8"/>
      <c r="N76" s="8"/>
      <c r="O76" s="8"/>
    </row>
    <row r="77" spans="11:15" ht="15.75" customHeight="1">
      <c r="K77" s="8"/>
      <c r="L77" s="8"/>
      <c r="M77" s="8"/>
      <c r="N77" s="8"/>
      <c r="O77" s="8"/>
    </row>
    <row r="78" spans="11:15" ht="15.75" customHeight="1">
      <c r="K78" s="8"/>
      <c r="L78" s="8"/>
      <c r="M78" s="8"/>
      <c r="N78" s="8"/>
      <c r="O78" s="8"/>
    </row>
    <row r="79" spans="11:15" ht="15.75" customHeight="1">
      <c r="K79" s="8"/>
      <c r="L79" s="8"/>
      <c r="M79" s="8"/>
      <c r="N79" s="8"/>
      <c r="O79" s="8"/>
    </row>
    <row r="80" spans="11:15" ht="15.75" customHeight="1">
      <c r="K80" s="8"/>
      <c r="L80" s="8"/>
      <c r="M80" s="8"/>
      <c r="N80" s="8"/>
      <c r="O80" s="8"/>
    </row>
    <row r="81" spans="11:15" ht="15.75" customHeight="1">
      <c r="K81" s="8"/>
      <c r="L81" s="8"/>
      <c r="M81" s="8"/>
      <c r="N81" s="8"/>
      <c r="O81" s="8"/>
    </row>
    <row r="82" spans="11:15" ht="15.75" customHeight="1">
      <c r="K82" s="8"/>
      <c r="L82" s="8"/>
      <c r="M82" s="8"/>
      <c r="N82" s="8"/>
      <c r="O82" s="8"/>
    </row>
    <row r="83" spans="11:15" ht="15.75" customHeight="1">
      <c r="K83" s="8"/>
      <c r="L83" s="8"/>
      <c r="M83" s="8"/>
      <c r="N83" s="8"/>
      <c r="O83" s="8"/>
    </row>
    <row r="84" spans="11:15" ht="15.75" customHeight="1"/>
    <row r="85" spans="11:15" ht="15.75" customHeight="1"/>
    <row r="86" spans="11:15" ht="15.75" customHeight="1"/>
    <row r="87" spans="11:15" ht="15.75" customHeight="1"/>
    <row r="88" spans="11:15" ht="15.75" customHeight="1"/>
    <row r="89" spans="11:15" ht="15.75" customHeight="1"/>
    <row r="90" spans="11:15" ht="15.75" customHeight="1"/>
    <row r="91" spans="11:15" ht="15.75" customHeight="1"/>
    <row r="92" spans="11:15" ht="15.75" customHeight="1"/>
    <row r="93" spans="11:15" ht="15.75" customHeight="1"/>
    <row r="94" spans="11:15" ht="15.75" customHeight="1"/>
    <row r="95" spans="11:15" ht="15.75" customHeight="1"/>
    <row r="96" spans="11:1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sheetData>
  <mergeCells count="9">
    <mergeCell ref="A6:P7"/>
    <mergeCell ref="Q6:R7"/>
    <mergeCell ref="A1:B4"/>
    <mergeCell ref="C1:Q1"/>
    <mergeCell ref="C2:Q2"/>
    <mergeCell ref="C3:Q3"/>
    <mergeCell ref="C4:Q4"/>
    <mergeCell ref="A5:B5"/>
    <mergeCell ref="C5:R5"/>
  </mergeCells>
  <dataValidations count="2">
    <dataValidation type="list" allowBlank="1" showErrorMessage="1" sqref="K24:K29 K30:O83 L20:O20 K14:O17 K22:O22">
      <formula1>$U$10:$U$10</formula1>
    </dataValidation>
    <dataValidation allowBlank="1" showErrorMessage="1" sqref="R24:R29 L24:P29"/>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6"/>
  <sheetViews>
    <sheetView topLeftCell="C6" zoomScale="60" zoomScaleNormal="60" workbookViewId="0">
      <pane ySplit="1320" topLeftCell="A61" activePane="bottomLeft"/>
      <selection activeCell="F6" sqref="F6"/>
      <selection pane="bottomLeft" activeCell="H59" sqref="H59"/>
    </sheetView>
  </sheetViews>
  <sheetFormatPr baseColWidth="10" defaultColWidth="12.59765625" defaultRowHeight="13.8"/>
  <cols>
    <col min="1" max="1" width="30.8984375" style="69" customWidth="1"/>
    <col min="2" max="2" width="39.59765625" style="69" customWidth="1"/>
    <col min="3" max="3" width="23.09765625" style="69" customWidth="1"/>
    <col min="4" max="4" width="39.09765625" style="69" customWidth="1"/>
    <col min="5" max="5" width="35" style="69" customWidth="1"/>
    <col min="6" max="6" width="32.59765625" style="69" customWidth="1"/>
    <col min="7" max="7" width="41.09765625" style="69" customWidth="1"/>
    <col min="8" max="8" width="48.69921875" style="69" customWidth="1"/>
    <col min="9" max="9" width="31.8984375" style="69" customWidth="1"/>
    <col min="10" max="10" width="31.8984375" style="69" hidden="1" customWidth="1"/>
    <col min="11" max="11" width="49.8984375" style="69" customWidth="1"/>
    <col min="12" max="12" width="20" style="69" customWidth="1"/>
    <col min="13" max="13" width="32.3984375" style="69" customWidth="1"/>
    <col min="14" max="14" width="36.09765625" style="69" customWidth="1"/>
    <col min="15" max="15" width="21.09765625" style="69" hidden="1" customWidth="1"/>
    <col min="16" max="16" width="21.09765625" style="499" customWidth="1"/>
    <col min="17" max="17" width="21.59765625" style="499" customWidth="1"/>
    <col min="18" max="18" width="20.8984375" style="69" customWidth="1"/>
    <col min="19" max="19" width="35.8984375" style="78" customWidth="1"/>
    <col min="20" max="20" width="31.59765625" style="79" customWidth="1"/>
    <col min="21" max="21" width="32.8984375" style="77" customWidth="1"/>
    <col min="22" max="22" width="44.69921875" customWidth="1"/>
    <col min="23" max="23" width="41.3984375" customWidth="1"/>
    <col min="24" max="24" width="31.09765625" style="77" customWidth="1"/>
    <col min="25" max="25" width="64.3984375" style="69" customWidth="1"/>
    <col min="26" max="26" width="46.09765625" style="79" customWidth="1"/>
    <col min="27" max="27" width="29.3984375" style="77" customWidth="1"/>
    <col min="28" max="28" width="35" style="83" bestFit="1" customWidth="1"/>
    <col min="29" max="29" width="27.69921875" style="79" customWidth="1"/>
    <col min="30" max="30" width="33.09765625" style="69" customWidth="1"/>
    <col min="31" max="31" width="44" style="85" customWidth="1"/>
    <col min="32" max="32" width="30.8984375" style="69" customWidth="1"/>
    <col min="33" max="33" width="30.8984375" style="69" hidden="1" customWidth="1"/>
    <col min="34" max="34" width="35.19921875" style="82" customWidth="1"/>
    <col min="35" max="35" width="41" style="82" customWidth="1"/>
    <col min="36" max="36" width="16.19921875" style="69" customWidth="1"/>
    <col min="37" max="37" width="12.59765625" style="69"/>
    <col min="38" max="38" width="18.59765625" style="69" customWidth="1"/>
    <col min="39" max="16384" width="12.59765625" style="69"/>
  </cols>
  <sheetData>
    <row r="1" spans="1:35" ht="43.8" customHeight="1">
      <c r="A1" s="1298" t="s">
        <v>153</v>
      </c>
      <c r="B1" s="1286"/>
      <c r="C1" s="1563" t="s">
        <v>121</v>
      </c>
      <c r="D1" s="1564"/>
      <c r="E1" s="1564"/>
      <c r="F1" s="1564"/>
      <c r="G1" s="1564"/>
      <c r="H1" s="1564"/>
      <c r="I1" s="1564"/>
      <c r="J1" s="1564"/>
      <c r="K1" s="1564"/>
      <c r="L1" s="1565"/>
      <c r="M1" s="1564"/>
      <c r="N1" s="1564"/>
      <c r="O1" s="1565"/>
      <c r="P1" s="1565"/>
      <c r="Q1" s="1564"/>
      <c r="R1" s="1564"/>
      <c r="S1" s="1564"/>
      <c r="T1" s="1564"/>
      <c r="U1" s="1564"/>
      <c r="V1" s="1564"/>
      <c r="W1" s="1564"/>
      <c r="X1" s="1564"/>
      <c r="Y1" s="1564"/>
      <c r="Z1" s="1564"/>
      <c r="AA1" s="1564"/>
      <c r="AB1" s="1564"/>
      <c r="AC1" s="1564"/>
      <c r="AD1" s="1565"/>
      <c r="AE1" s="1564"/>
      <c r="AF1" s="1564"/>
      <c r="AG1" s="1565"/>
      <c r="AH1" s="1566"/>
      <c r="AI1" s="68" t="s">
        <v>122</v>
      </c>
    </row>
    <row r="2" spans="1:35" ht="32.4" customHeight="1">
      <c r="A2" s="1299"/>
      <c r="B2" s="1290"/>
      <c r="C2" s="1563" t="s">
        <v>123</v>
      </c>
      <c r="D2" s="1564"/>
      <c r="E2" s="1564"/>
      <c r="F2" s="1564"/>
      <c r="G2" s="1564"/>
      <c r="H2" s="1564"/>
      <c r="I2" s="1564"/>
      <c r="J2" s="1564"/>
      <c r="K2" s="1564"/>
      <c r="L2" s="1565"/>
      <c r="M2" s="1564"/>
      <c r="N2" s="1564"/>
      <c r="O2" s="1565"/>
      <c r="P2" s="1565"/>
      <c r="Q2" s="1564"/>
      <c r="R2" s="1564"/>
      <c r="S2" s="1564"/>
      <c r="T2" s="1564"/>
      <c r="U2" s="1564"/>
      <c r="V2" s="1564"/>
      <c r="W2" s="1564"/>
      <c r="X2" s="1564"/>
      <c r="Y2" s="1564"/>
      <c r="Z2" s="1564"/>
      <c r="AA2" s="1564"/>
      <c r="AB2" s="1564"/>
      <c r="AC2" s="1564"/>
      <c r="AD2" s="1565"/>
      <c r="AE2" s="1564"/>
      <c r="AF2" s="1564"/>
      <c r="AG2" s="1565"/>
      <c r="AH2" s="1566"/>
      <c r="AI2" s="68" t="s">
        <v>124</v>
      </c>
    </row>
    <row r="3" spans="1:35" ht="36" customHeight="1">
      <c r="A3" s="1299"/>
      <c r="B3" s="1290"/>
      <c r="C3" s="1563" t="s">
        <v>125</v>
      </c>
      <c r="D3" s="1564"/>
      <c r="E3" s="1564"/>
      <c r="F3" s="1564"/>
      <c r="G3" s="1564"/>
      <c r="H3" s="1564"/>
      <c r="I3" s="1564"/>
      <c r="J3" s="1564"/>
      <c r="K3" s="1564"/>
      <c r="L3" s="1565"/>
      <c r="M3" s="1564"/>
      <c r="N3" s="1564"/>
      <c r="O3" s="1565"/>
      <c r="P3" s="1565"/>
      <c r="Q3" s="1564"/>
      <c r="R3" s="1564"/>
      <c r="S3" s="1564"/>
      <c r="T3" s="1564"/>
      <c r="U3" s="1564"/>
      <c r="V3" s="1564"/>
      <c r="W3" s="1564"/>
      <c r="X3" s="1564"/>
      <c r="Y3" s="1564"/>
      <c r="Z3" s="1564"/>
      <c r="AA3" s="1564"/>
      <c r="AB3" s="1564"/>
      <c r="AC3" s="1564"/>
      <c r="AD3" s="1565"/>
      <c r="AE3" s="1564"/>
      <c r="AF3" s="1564"/>
      <c r="AG3" s="1565"/>
      <c r="AH3" s="1566"/>
      <c r="AI3" s="68" t="s">
        <v>126</v>
      </c>
    </row>
    <row r="4" spans="1:35" ht="88.2" customHeight="1">
      <c r="A4" s="1292"/>
      <c r="B4" s="1294"/>
      <c r="C4" s="1563" t="s">
        <v>127</v>
      </c>
      <c r="D4" s="1564"/>
      <c r="E4" s="1564"/>
      <c r="F4" s="1564"/>
      <c r="G4" s="1564"/>
      <c r="H4" s="1564"/>
      <c r="I4" s="1564"/>
      <c r="J4" s="1564"/>
      <c r="K4" s="1564"/>
      <c r="L4" s="1565"/>
      <c r="M4" s="1564"/>
      <c r="N4" s="1564"/>
      <c r="O4" s="1565"/>
      <c r="P4" s="1565"/>
      <c r="Q4" s="1564"/>
      <c r="R4" s="1564"/>
      <c r="S4" s="1564"/>
      <c r="T4" s="1564"/>
      <c r="U4" s="1564"/>
      <c r="V4" s="1564"/>
      <c r="W4" s="1564"/>
      <c r="X4" s="1564"/>
      <c r="Y4" s="1564"/>
      <c r="Z4" s="1564"/>
      <c r="AA4" s="1564"/>
      <c r="AB4" s="1564"/>
      <c r="AC4" s="1564"/>
      <c r="AD4" s="1565"/>
      <c r="AE4" s="1564"/>
      <c r="AF4" s="1564"/>
      <c r="AG4" s="1565"/>
      <c r="AH4" s="1566"/>
      <c r="AI4" s="68" t="s">
        <v>128</v>
      </c>
    </row>
    <row r="5" spans="1:35" ht="43.95" customHeight="1">
      <c r="A5" s="1300" t="s">
        <v>145</v>
      </c>
      <c r="B5" s="1301"/>
      <c r="C5" s="1563" t="s">
        <v>457</v>
      </c>
      <c r="D5" s="1564"/>
      <c r="E5" s="1564"/>
      <c r="F5" s="1564"/>
      <c r="G5" s="1564"/>
      <c r="H5" s="1564"/>
      <c r="I5" s="1564"/>
      <c r="J5" s="1564"/>
      <c r="K5" s="1564"/>
      <c r="L5" s="1565"/>
      <c r="M5" s="1564"/>
      <c r="N5" s="1564"/>
      <c r="O5" s="1565"/>
      <c r="P5" s="1565"/>
      <c r="Q5" s="1564"/>
      <c r="R5" s="1564"/>
      <c r="S5" s="1564"/>
      <c r="T5" s="1564"/>
      <c r="U5" s="1564"/>
      <c r="V5" s="1564"/>
      <c r="W5" s="1564"/>
      <c r="X5" s="1564"/>
      <c r="Y5" s="1564"/>
      <c r="Z5" s="1564"/>
      <c r="AA5" s="1564"/>
      <c r="AB5" s="1564"/>
      <c r="AC5" s="1564"/>
      <c r="AD5" s="1565"/>
      <c r="AE5" s="1564"/>
      <c r="AF5" s="1564"/>
      <c r="AG5" s="1565"/>
      <c r="AH5" s="1564"/>
      <c r="AI5" s="1566"/>
    </row>
    <row r="6" spans="1:35">
      <c r="A6" s="1283" t="s">
        <v>154</v>
      </c>
      <c r="B6" s="1284"/>
      <c r="C6" s="1284"/>
      <c r="D6" s="1284"/>
      <c r="E6" s="1284"/>
      <c r="F6" s="1284"/>
      <c r="G6" s="1284"/>
      <c r="H6" s="1284"/>
      <c r="I6" s="1284"/>
      <c r="J6" s="1284"/>
      <c r="K6" s="1284"/>
      <c r="L6" s="1285"/>
      <c r="M6" s="1284"/>
      <c r="N6" s="1284"/>
      <c r="O6" s="1285"/>
      <c r="P6" s="1285"/>
      <c r="Q6" s="1284"/>
      <c r="R6" s="1284"/>
      <c r="S6" s="1284"/>
      <c r="T6" s="1284"/>
      <c r="U6" s="1284"/>
      <c r="V6" s="1284"/>
      <c r="W6" s="1286"/>
      <c r="X6" s="1291" t="s">
        <v>155</v>
      </c>
      <c r="Y6" s="1284"/>
      <c r="Z6" s="1284"/>
      <c r="AA6" s="1284"/>
      <c r="AB6" s="1284"/>
      <c r="AC6" s="1285"/>
      <c r="AD6" s="70"/>
      <c r="AE6" s="1293" t="s">
        <v>156</v>
      </c>
      <c r="AF6" s="1284"/>
      <c r="AG6" s="1285"/>
      <c r="AH6" s="1284"/>
      <c r="AI6" s="1286"/>
    </row>
    <row r="7" spans="1:35">
      <c r="A7" s="1287"/>
      <c r="B7" s="1287"/>
      <c r="C7" s="1287"/>
      <c r="D7" s="1287"/>
      <c r="E7" s="1287"/>
      <c r="F7" s="1287"/>
      <c r="G7" s="1287"/>
      <c r="H7" s="1287"/>
      <c r="I7" s="1287"/>
      <c r="J7" s="1287"/>
      <c r="K7" s="1287"/>
      <c r="L7" s="1288"/>
      <c r="M7" s="1287"/>
      <c r="N7" s="1287"/>
      <c r="O7" s="1288"/>
      <c r="P7" s="1288"/>
      <c r="Q7" s="1287"/>
      <c r="R7" s="1287"/>
      <c r="S7" s="1287"/>
      <c r="T7" s="1287"/>
      <c r="U7" s="1287"/>
      <c r="V7" s="1289"/>
      <c r="W7" s="1290"/>
      <c r="X7" s="1292"/>
      <c r="Y7" s="1287"/>
      <c r="Z7" s="1287"/>
      <c r="AA7" s="1287"/>
      <c r="AB7" s="1287"/>
      <c r="AC7" s="1288"/>
      <c r="AD7" s="71"/>
      <c r="AE7" s="1292"/>
      <c r="AF7" s="1287"/>
      <c r="AG7" s="1288"/>
      <c r="AH7" s="1287"/>
      <c r="AI7" s="1294"/>
    </row>
    <row r="8" spans="1:35" ht="82.8">
      <c r="A8" s="72" t="s">
        <v>10</v>
      </c>
      <c r="B8" s="72" t="s">
        <v>134</v>
      </c>
      <c r="C8" s="72" t="s">
        <v>14</v>
      </c>
      <c r="D8" s="72" t="s">
        <v>808</v>
      </c>
      <c r="E8" s="72" t="s">
        <v>59</v>
      </c>
      <c r="F8" s="72" t="s">
        <v>61</v>
      </c>
      <c r="G8" s="72" t="s">
        <v>63</v>
      </c>
      <c r="H8" s="72" t="s">
        <v>157</v>
      </c>
      <c r="I8" s="73" t="s">
        <v>67</v>
      </c>
      <c r="J8" s="73" t="s">
        <v>158</v>
      </c>
      <c r="K8" s="75" t="s">
        <v>159</v>
      </c>
      <c r="L8" s="76" t="s">
        <v>477</v>
      </c>
      <c r="M8" s="75" t="s">
        <v>73</v>
      </c>
      <c r="N8" s="73" t="s">
        <v>160</v>
      </c>
      <c r="O8" s="76" t="s">
        <v>476</v>
      </c>
      <c r="P8" s="496" t="s">
        <v>161</v>
      </c>
      <c r="Q8" s="496" t="s">
        <v>162</v>
      </c>
      <c r="R8" s="72" t="s">
        <v>81</v>
      </c>
      <c r="S8" s="72" t="s">
        <v>83</v>
      </c>
      <c r="T8" s="72" t="s">
        <v>85</v>
      </c>
      <c r="U8" s="974" t="s">
        <v>87</v>
      </c>
      <c r="V8" s="84" t="s">
        <v>89</v>
      </c>
      <c r="W8" s="84" t="s">
        <v>91</v>
      </c>
      <c r="X8" s="975" t="s">
        <v>94</v>
      </c>
      <c r="Y8" s="72" t="s">
        <v>163</v>
      </c>
      <c r="Z8" s="976" t="s">
        <v>98</v>
      </c>
      <c r="AA8" s="72" t="s">
        <v>100</v>
      </c>
      <c r="AB8" s="72" t="s">
        <v>102</v>
      </c>
      <c r="AC8" s="72" t="s">
        <v>104</v>
      </c>
      <c r="AD8" s="74" t="s">
        <v>478</v>
      </c>
      <c r="AE8" s="86" t="s">
        <v>107</v>
      </c>
      <c r="AF8" s="87" t="s">
        <v>164</v>
      </c>
      <c r="AG8" s="74" t="s">
        <v>479</v>
      </c>
      <c r="AH8" s="72" t="s">
        <v>111</v>
      </c>
      <c r="AI8" s="72" t="s">
        <v>113</v>
      </c>
    </row>
    <row r="9" spans="1:35" customFormat="1" ht="104.4" customHeight="1">
      <c r="A9" s="1408" t="s">
        <v>211</v>
      </c>
      <c r="B9" s="1408" t="s">
        <v>212</v>
      </c>
      <c r="C9" s="1408" t="s">
        <v>311</v>
      </c>
      <c r="D9" s="97" t="s">
        <v>215</v>
      </c>
      <c r="E9" s="98" t="s">
        <v>320</v>
      </c>
      <c r="F9" s="99">
        <v>2024130010016</v>
      </c>
      <c r="G9" s="100" t="s">
        <v>456</v>
      </c>
      <c r="H9" s="100" t="s">
        <v>352</v>
      </c>
      <c r="I9" s="100" t="s">
        <v>354</v>
      </c>
      <c r="J9" s="101">
        <v>5</v>
      </c>
      <c r="K9" s="1473" t="s">
        <v>1062</v>
      </c>
      <c r="L9" s="103" t="s">
        <v>1063</v>
      </c>
      <c r="M9" s="102" t="s">
        <v>1064</v>
      </c>
      <c r="N9" s="103">
        <v>679555</v>
      </c>
      <c r="O9" s="104" t="s">
        <v>1065</v>
      </c>
      <c r="P9" s="105">
        <v>45658</v>
      </c>
      <c r="Q9" s="105">
        <v>46022</v>
      </c>
      <c r="R9" s="106">
        <v>365</v>
      </c>
      <c r="S9" s="107">
        <v>679555</v>
      </c>
      <c r="T9" s="302" t="s">
        <v>1066</v>
      </c>
      <c r="U9" s="106" t="s">
        <v>1067</v>
      </c>
      <c r="V9" s="102" t="s">
        <v>1068</v>
      </c>
      <c r="W9" s="102" t="s">
        <v>1069</v>
      </c>
      <c r="X9" s="106" t="s">
        <v>1070</v>
      </c>
      <c r="Y9" s="102" t="s">
        <v>1071</v>
      </c>
      <c r="Z9" s="109">
        <v>1315119302349</v>
      </c>
      <c r="AA9" s="1474"/>
      <c r="AB9" s="1474" t="s">
        <v>184</v>
      </c>
      <c r="AC9" s="105"/>
      <c r="AD9" s="110" t="s">
        <v>194</v>
      </c>
      <c r="AE9" s="111">
        <v>2459760001</v>
      </c>
      <c r="AF9" s="111">
        <v>2459760001</v>
      </c>
      <c r="AG9" s="108"/>
      <c r="AH9" s="112" t="s">
        <v>955</v>
      </c>
      <c r="AI9" s="112" t="s">
        <v>1072</v>
      </c>
    </row>
    <row r="10" spans="1:35" customFormat="1" ht="81.599999999999994" customHeight="1">
      <c r="A10" s="1409"/>
      <c r="B10" s="1409"/>
      <c r="C10" s="1409"/>
      <c r="D10" s="113"/>
      <c r="E10" s="114"/>
      <c r="F10" s="115"/>
      <c r="G10" s="116"/>
      <c r="H10" s="117"/>
      <c r="I10" s="117"/>
      <c r="J10" s="117"/>
      <c r="K10" s="1475" t="s">
        <v>1073</v>
      </c>
      <c r="L10" s="118"/>
      <c r="M10" s="102" t="s">
        <v>1074</v>
      </c>
      <c r="N10" s="103">
        <v>1</v>
      </c>
      <c r="O10" s="107">
        <v>679555</v>
      </c>
      <c r="P10" s="105">
        <v>45658</v>
      </c>
      <c r="Q10" s="105">
        <v>46022</v>
      </c>
      <c r="R10" s="106">
        <v>365</v>
      </c>
      <c r="S10" s="107">
        <v>679555</v>
      </c>
      <c r="T10" s="302" t="s">
        <v>1066</v>
      </c>
      <c r="U10" s="106" t="s">
        <v>1067</v>
      </c>
      <c r="V10" s="102" t="s">
        <v>1075</v>
      </c>
      <c r="W10" s="102" t="s">
        <v>1076</v>
      </c>
      <c r="X10" s="106" t="s">
        <v>1070</v>
      </c>
      <c r="Y10" s="102" t="s">
        <v>1077</v>
      </c>
      <c r="Z10" s="109">
        <v>5303327173</v>
      </c>
      <c r="AA10" s="1474"/>
      <c r="AB10" s="1474" t="s">
        <v>184</v>
      </c>
      <c r="AC10" s="105"/>
      <c r="AD10" s="110" t="s">
        <v>194</v>
      </c>
      <c r="AE10" s="111">
        <v>1448399999</v>
      </c>
      <c r="AF10" s="111">
        <v>1448399999</v>
      </c>
      <c r="AG10" s="108"/>
      <c r="AH10" s="112" t="s">
        <v>1078</v>
      </c>
      <c r="AI10" s="112" t="s">
        <v>1072</v>
      </c>
    </row>
    <row r="11" spans="1:35" customFormat="1" ht="105.6" customHeight="1">
      <c r="A11" s="1409"/>
      <c r="B11" s="1409"/>
      <c r="C11" s="1409"/>
      <c r="D11" s="119" t="s">
        <v>219</v>
      </c>
      <c r="E11" s="120"/>
      <c r="F11" s="115"/>
      <c r="G11" s="121"/>
      <c r="H11" s="122" t="s">
        <v>353</v>
      </c>
      <c r="I11" s="122" t="s">
        <v>355</v>
      </c>
      <c r="J11" s="101">
        <v>3</v>
      </c>
      <c r="K11" s="118" t="s">
        <v>1079</v>
      </c>
      <c r="L11" s="103" t="s">
        <v>1063</v>
      </c>
      <c r="M11" s="102" t="s">
        <v>1080</v>
      </c>
      <c r="N11" s="1476">
        <v>5000</v>
      </c>
      <c r="O11" s="1477">
        <v>4454</v>
      </c>
      <c r="P11" s="105">
        <v>45658</v>
      </c>
      <c r="Q11" s="105">
        <v>46022</v>
      </c>
      <c r="R11" s="106">
        <v>365</v>
      </c>
      <c r="S11" s="1477">
        <v>5000</v>
      </c>
      <c r="T11" s="103" t="s">
        <v>1066</v>
      </c>
      <c r="U11" s="1478" t="s">
        <v>1081</v>
      </c>
      <c r="V11" s="102" t="s">
        <v>1082</v>
      </c>
      <c r="W11" s="102" t="s">
        <v>1083</v>
      </c>
      <c r="X11" s="106" t="s">
        <v>1070</v>
      </c>
      <c r="Y11" s="102" t="s">
        <v>1084</v>
      </c>
      <c r="Z11" s="109">
        <v>10600890950</v>
      </c>
      <c r="AA11" s="1474"/>
      <c r="AB11" s="1474" t="s">
        <v>184</v>
      </c>
      <c r="AC11" s="105"/>
      <c r="AD11" s="110" t="s">
        <v>194</v>
      </c>
      <c r="AE11" s="111">
        <v>17066794988</v>
      </c>
      <c r="AF11" s="111">
        <v>17066794988</v>
      </c>
      <c r="AG11" s="108"/>
      <c r="AH11" s="123" t="s">
        <v>1085</v>
      </c>
      <c r="AI11" s="112" t="s">
        <v>1072</v>
      </c>
    </row>
    <row r="12" spans="1:35" customFormat="1" ht="105.6" customHeight="1">
      <c r="A12" s="1409"/>
      <c r="B12" s="1409"/>
      <c r="C12" s="1409"/>
      <c r="D12" s="124"/>
      <c r="E12" s="120"/>
      <c r="F12" s="115"/>
      <c r="G12" s="121"/>
      <c r="H12" s="125"/>
      <c r="I12" s="125"/>
      <c r="J12" s="126"/>
      <c r="K12" s="1479"/>
      <c r="L12" s="125"/>
      <c r="M12" s="127"/>
      <c r="N12" s="128"/>
      <c r="O12" s="129"/>
      <c r="P12" s="130"/>
      <c r="Q12" s="130"/>
      <c r="R12" s="126"/>
      <c r="S12" s="131"/>
      <c r="T12" s="620"/>
      <c r="U12" s="126"/>
      <c r="V12" s="102"/>
      <c r="W12" s="102"/>
      <c r="X12" s="106"/>
      <c r="Y12" s="108"/>
      <c r="Z12" s="109"/>
      <c r="AA12" s="1474"/>
      <c r="AB12" s="1474" t="s">
        <v>192</v>
      </c>
      <c r="AC12" s="105"/>
      <c r="AD12" s="110" t="s">
        <v>194</v>
      </c>
      <c r="AE12" s="111">
        <v>876002262142</v>
      </c>
      <c r="AF12" s="111">
        <v>876002262142</v>
      </c>
      <c r="AG12" s="108"/>
      <c r="AH12" s="123" t="s">
        <v>1086</v>
      </c>
      <c r="AI12" s="112" t="s">
        <v>1072</v>
      </c>
    </row>
    <row r="13" spans="1:35" customFormat="1" ht="93.6" customHeight="1">
      <c r="A13" s="1409"/>
      <c r="B13" s="1409"/>
      <c r="C13" s="1409"/>
      <c r="D13" s="132"/>
      <c r="E13" s="120"/>
      <c r="F13" s="115"/>
      <c r="G13" s="121"/>
      <c r="H13" s="133"/>
      <c r="I13" s="133"/>
      <c r="J13" s="117"/>
      <c r="K13" s="1475"/>
      <c r="L13" s="133"/>
      <c r="M13" s="133"/>
      <c r="N13" s="134"/>
      <c r="O13" s="134"/>
      <c r="P13" s="497"/>
      <c r="Q13" s="497"/>
      <c r="R13" s="134"/>
      <c r="S13" s="134"/>
      <c r="T13" s="134"/>
      <c r="U13" s="135"/>
      <c r="V13" s="118"/>
      <c r="W13" s="118"/>
      <c r="X13" s="110"/>
      <c r="Y13" s="108" t="s">
        <v>1087</v>
      </c>
      <c r="Z13" s="109"/>
      <c r="AA13" s="1474"/>
      <c r="AB13" s="1474" t="s">
        <v>184</v>
      </c>
      <c r="AC13" s="105"/>
      <c r="AD13" s="110" t="s">
        <v>194</v>
      </c>
      <c r="AE13" s="111">
        <v>430567728703</v>
      </c>
      <c r="AF13" s="111">
        <v>430567728703</v>
      </c>
      <c r="AG13" s="108"/>
      <c r="AH13" s="123" t="s">
        <v>1088</v>
      </c>
      <c r="AI13" s="112" t="s">
        <v>1072</v>
      </c>
    </row>
    <row r="14" spans="1:35" ht="55.2">
      <c r="A14" s="1409"/>
      <c r="B14" s="1409"/>
      <c r="C14" s="1409"/>
      <c r="D14" s="108"/>
      <c r="E14" s="108"/>
      <c r="F14" s="108"/>
      <c r="G14" s="108"/>
      <c r="H14" s="108"/>
      <c r="I14" s="108"/>
      <c r="J14" s="108"/>
      <c r="K14" s="108"/>
      <c r="L14" s="108"/>
      <c r="M14" s="108"/>
      <c r="N14" s="108"/>
      <c r="O14" s="108"/>
      <c r="P14" s="108"/>
      <c r="Q14" s="108"/>
      <c r="R14" s="108"/>
      <c r="S14" s="108"/>
      <c r="T14" s="108"/>
      <c r="U14" s="108"/>
      <c r="V14" s="108"/>
      <c r="W14" s="108"/>
      <c r="X14" s="108"/>
      <c r="Y14" s="108"/>
      <c r="Z14" s="109"/>
      <c r="AA14" s="1474"/>
      <c r="AB14" s="1474" t="s">
        <v>184</v>
      </c>
      <c r="AC14" s="105"/>
      <c r="AD14" s="110" t="s">
        <v>194</v>
      </c>
      <c r="AE14" s="111">
        <v>5303327173</v>
      </c>
      <c r="AF14" s="111">
        <v>5303327173</v>
      </c>
      <c r="AG14" s="108"/>
      <c r="AH14" s="123" t="s">
        <v>1089</v>
      </c>
      <c r="AI14" s="112" t="s">
        <v>1072</v>
      </c>
    </row>
    <row r="15" spans="1:35" ht="55.2">
      <c r="A15" s="1409"/>
      <c r="B15" s="1409"/>
      <c r="C15" s="1409"/>
      <c r="D15" s="108"/>
      <c r="E15" s="108"/>
      <c r="F15" s="108"/>
      <c r="G15" s="108"/>
      <c r="H15" s="108"/>
      <c r="I15" s="108"/>
      <c r="J15" s="108"/>
      <c r="K15" s="108"/>
      <c r="L15" s="108"/>
      <c r="M15" s="108"/>
      <c r="N15" s="108"/>
      <c r="O15" s="108"/>
      <c r="P15" s="108"/>
      <c r="Q15" s="108"/>
      <c r="R15" s="108"/>
      <c r="S15" s="108"/>
      <c r="T15" s="108"/>
      <c r="U15" s="108"/>
      <c r="V15" s="108"/>
      <c r="W15" s="108"/>
      <c r="X15" s="108"/>
      <c r="Y15" s="108"/>
      <c r="Z15" s="109"/>
      <c r="AA15" s="1474"/>
      <c r="AB15" s="1474" t="s">
        <v>184</v>
      </c>
      <c r="AC15" s="105"/>
      <c r="AD15" s="110" t="s">
        <v>194</v>
      </c>
      <c r="AE15" s="111">
        <v>628182143</v>
      </c>
      <c r="AF15" s="111">
        <v>628182143</v>
      </c>
      <c r="AG15" s="108"/>
      <c r="AH15" s="123" t="s">
        <v>1090</v>
      </c>
      <c r="AI15" s="112" t="s">
        <v>1072</v>
      </c>
    </row>
    <row r="16" spans="1:35" ht="55.2">
      <c r="A16" s="1410"/>
      <c r="B16" s="1410"/>
      <c r="C16" s="1410"/>
      <c r="D16" s="108"/>
      <c r="E16" s="108"/>
      <c r="F16" s="108"/>
      <c r="G16" s="108"/>
      <c r="H16" s="108"/>
      <c r="I16" s="108"/>
      <c r="J16" s="108"/>
      <c r="K16" s="108"/>
      <c r="L16" s="108"/>
      <c r="M16" s="108"/>
      <c r="N16" s="108"/>
      <c r="O16" s="108"/>
      <c r="P16" s="108"/>
      <c r="Q16" s="108"/>
      <c r="R16" s="108"/>
      <c r="S16" s="108"/>
      <c r="T16" s="108"/>
      <c r="U16" s="108"/>
      <c r="V16" s="108"/>
      <c r="W16" s="108"/>
      <c r="X16" s="108"/>
      <c r="Y16" s="108"/>
      <c r="Z16" s="109"/>
      <c r="AA16" s="1474"/>
      <c r="AB16" s="1474" t="s">
        <v>184</v>
      </c>
      <c r="AC16" s="105"/>
      <c r="AD16" s="110" t="s">
        <v>194</v>
      </c>
      <c r="AE16" s="111">
        <v>6825324</v>
      </c>
      <c r="AF16" s="111">
        <v>6825324</v>
      </c>
      <c r="AG16" s="108"/>
      <c r="AH16" s="123" t="s">
        <v>955</v>
      </c>
      <c r="AI16" s="112" t="s">
        <v>1072</v>
      </c>
    </row>
    <row r="17" spans="1:35" customFormat="1" ht="92.4" customHeight="1">
      <c r="A17" s="446"/>
      <c r="B17" s="435"/>
      <c r="C17" s="1014"/>
      <c r="D17" s="136" t="s">
        <v>222</v>
      </c>
      <c r="E17" s="137" t="s">
        <v>321</v>
      </c>
      <c r="F17" s="138">
        <v>2024130010143</v>
      </c>
      <c r="G17" s="138" t="s">
        <v>379</v>
      </c>
      <c r="H17" s="139" t="s">
        <v>370</v>
      </c>
      <c r="I17" s="140" t="s">
        <v>371</v>
      </c>
      <c r="J17" s="140"/>
      <c r="K17" s="140" t="s">
        <v>1091</v>
      </c>
      <c r="L17" s="141"/>
      <c r="M17" s="142" t="s">
        <v>1092</v>
      </c>
      <c r="N17" s="1480">
        <v>12</v>
      </c>
      <c r="O17" s="1481" t="s">
        <v>1093</v>
      </c>
      <c r="P17" s="1482">
        <v>45658</v>
      </c>
      <c r="Q17" s="1482">
        <v>46022</v>
      </c>
      <c r="R17" s="1481">
        <v>365</v>
      </c>
      <c r="S17" s="1481">
        <v>1059626</v>
      </c>
      <c r="T17" s="147" t="s">
        <v>1094</v>
      </c>
      <c r="U17" s="142" t="s">
        <v>1095</v>
      </c>
      <c r="V17" s="142" t="s">
        <v>1096</v>
      </c>
      <c r="W17" s="142" t="s">
        <v>1097</v>
      </c>
      <c r="X17" s="142" t="s">
        <v>367</v>
      </c>
      <c r="Y17" s="142" t="s">
        <v>1098</v>
      </c>
      <c r="Z17" s="143">
        <v>1221000000</v>
      </c>
      <c r="AA17" s="1483" t="s">
        <v>207</v>
      </c>
      <c r="AB17" s="1483" t="s">
        <v>184</v>
      </c>
      <c r="AC17" s="144"/>
      <c r="AD17" s="145"/>
      <c r="AE17" s="146">
        <v>500000000</v>
      </c>
      <c r="AF17" s="146">
        <v>500000000</v>
      </c>
      <c r="AG17" s="145"/>
      <c r="AH17" s="147" t="s">
        <v>955</v>
      </c>
      <c r="AI17" s="147" t="s">
        <v>1099</v>
      </c>
    </row>
    <row r="18" spans="1:35" customFormat="1" ht="103.8" customHeight="1">
      <c r="A18" s="463"/>
      <c r="B18" s="464"/>
      <c r="C18" s="465"/>
      <c r="D18" s="148"/>
      <c r="E18" s="149"/>
      <c r="F18" s="150"/>
      <c r="G18" s="150"/>
      <c r="H18" s="151"/>
      <c r="I18" s="152"/>
      <c r="J18" s="152"/>
      <c r="K18" s="157" t="s">
        <v>1100</v>
      </c>
      <c r="L18" s="141"/>
      <c r="M18" s="142" t="s">
        <v>1101</v>
      </c>
      <c r="N18" s="1480">
        <v>5</v>
      </c>
      <c r="O18" s="1481" t="s">
        <v>1102</v>
      </c>
      <c r="P18" s="1482">
        <v>45658</v>
      </c>
      <c r="Q18" s="1482">
        <v>46022</v>
      </c>
      <c r="R18" s="1481">
        <v>365</v>
      </c>
      <c r="S18" s="1481">
        <v>1059626</v>
      </c>
      <c r="T18" s="147" t="s">
        <v>1094</v>
      </c>
      <c r="U18" s="142" t="s">
        <v>1095</v>
      </c>
      <c r="V18" s="142" t="s">
        <v>1103</v>
      </c>
      <c r="W18" s="142" t="s">
        <v>1104</v>
      </c>
      <c r="X18" s="142" t="s">
        <v>367</v>
      </c>
      <c r="Y18" s="142" t="s">
        <v>1105</v>
      </c>
      <c r="Z18" s="153">
        <v>1272491000</v>
      </c>
      <c r="AA18" s="1483" t="s">
        <v>207</v>
      </c>
      <c r="AB18" s="1483" t="s">
        <v>184</v>
      </c>
      <c r="AC18" s="1483"/>
      <c r="AD18" s="145"/>
      <c r="AE18" s="146">
        <v>240746000</v>
      </c>
      <c r="AF18" s="146">
        <v>240746000</v>
      </c>
      <c r="AG18" s="145"/>
      <c r="AH18" s="147" t="s">
        <v>876</v>
      </c>
      <c r="AI18" s="147" t="s">
        <v>1099</v>
      </c>
    </row>
    <row r="19" spans="1:35" customFormat="1" ht="101.4" customHeight="1">
      <c r="A19" s="466"/>
      <c r="B19" s="467"/>
      <c r="C19" s="468"/>
      <c r="D19" s="1484" t="s">
        <v>215</v>
      </c>
      <c r="E19" s="154"/>
      <c r="F19" s="155"/>
      <c r="G19" s="156"/>
      <c r="H19" s="1485" t="s">
        <v>372</v>
      </c>
      <c r="I19" s="1485" t="s">
        <v>354</v>
      </c>
      <c r="J19" s="1485"/>
      <c r="K19" s="1485" t="s">
        <v>1106</v>
      </c>
      <c r="L19" s="142"/>
      <c r="M19" s="142" t="s">
        <v>1107</v>
      </c>
      <c r="N19" s="1486">
        <v>12</v>
      </c>
      <c r="O19" s="1481" t="s">
        <v>1108</v>
      </c>
      <c r="P19" s="1487">
        <v>45658</v>
      </c>
      <c r="Q19" s="1487">
        <v>46022</v>
      </c>
      <c r="R19" s="1481">
        <v>365</v>
      </c>
      <c r="S19" s="1481">
        <v>679555</v>
      </c>
      <c r="T19" s="147" t="s">
        <v>1094</v>
      </c>
      <c r="U19" s="142" t="s">
        <v>1095</v>
      </c>
      <c r="V19" s="142" t="s">
        <v>1109</v>
      </c>
      <c r="W19" s="142" t="s">
        <v>1097</v>
      </c>
      <c r="X19" s="142" t="s">
        <v>367</v>
      </c>
      <c r="Y19" s="142" t="s">
        <v>1110</v>
      </c>
      <c r="Z19" s="153">
        <v>600000000</v>
      </c>
      <c r="AA19" s="1483" t="s">
        <v>207</v>
      </c>
      <c r="AB19" s="1483" t="s">
        <v>184</v>
      </c>
      <c r="AC19" s="1483"/>
      <c r="AD19" s="145"/>
      <c r="AE19" s="146">
        <v>2352745000</v>
      </c>
      <c r="AF19" s="146">
        <v>2352745000</v>
      </c>
      <c r="AG19" s="145"/>
      <c r="AH19" s="147" t="s">
        <v>1111</v>
      </c>
      <c r="AI19" s="147" t="s">
        <v>1099</v>
      </c>
    </row>
    <row r="20" spans="1:35" customFormat="1" ht="114.6" customHeight="1">
      <c r="A20" s="446" t="s">
        <v>216</v>
      </c>
      <c r="B20" s="435"/>
      <c r="C20" s="1014"/>
      <c r="D20" s="158" t="s">
        <v>222</v>
      </c>
      <c r="E20" s="159" t="s">
        <v>322</v>
      </c>
      <c r="F20" s="160" t="s">
        <v>470</v>
      </c>
      <c r="G20" s="161" t="s">
        <v>378</v>
      </c>
      <c r="H20" s="159" t="s">
        <v>471</v>
      </c>
      <c r="I20" s="158" t="s">
        <v>376</v>
      </c>
      <c r="J20" s="159"/>
      <c r="K20" s="1488" t="s">
        <v>1112</v>
      </c>
      <c r="L20" s="1488" t="s">
        <v>1113</v>
      </c>
      <c r="M20" s="1489" t="s">
        <v>1114</v>
      </c>
      <c r="N20" s="1490">
        <v>2685</v>
      </c>
      <c r="O20" s="1491">
        <v>45657</v>
      </c>
      <c r="P20" s="1491">
        <v>46022</v>
      </c>
      <c r="Q20" s="1491">
        <v>46022</v>
      </c>
      <c r="R20" s="1489">
        <v>365</v>
      </c>
      <c r="S20" s="1490">
        <v>2665</v>
      </c>
      <c r="T20" s="1017" t="s">
        <v>512</v>
      </c>
      <c r="U20" s="1492" t="s">
        <v>1095</v>
      </c>
      <c r="V20" s="1493" t="s">
        <v>1115</v>
      </c>
      <c r="W20" s="1493" t="s">
        <v>1116</v>
      </c>
      <c r="X20" s="1492" t="s">
        <v>483</v>
      </c>
      <c r="Y20" s="1493" t="s">
        <v>1117</v>
      </c>
      <c r="Z20" s="1494">
        <v>300000000</v>
      </c>
      <c r="AA20" s="1495" t="s">
        <v>1118</v>
      </c>
      <c r="AB20" s="182" t="s">
        <v>1119</v>
      </c>
      <c r="AC20" s="182"/>
      <c r="AD20" s="182"/>
      <c r="AE20" s="1494">
        <v>2459760001</v>
      </c>
      <c r="AF20" s="1494">
        <v>2459760001</v>
      </c>
      <c r="AG20" s="1492"/>
      <c r="AH20" s="177" t="s">
        <v>955</v>
      </c>
      <c r="AI20" s="177" t="s">
        <v>1120</v>
      </c>
    </row>
    <row r="21" spans="1:35" customFormat="1" ht="114.6" customHeight="1">
      <c r="A21" s="446"/>
      <c r="B21" s="435"/>
      <c r="C21" s="1014"/>
      <c r="D21" s="171"/>
      <c r="E21" s="159"/>
      <c r="F21" s="160"/>
      <c r="G21" s="161"/>
      <c r="H21" s="159"/>
      <c r="I21" s="158"/>
      <c r="J21" s="159"/>
      <c r="K21" s="162" t="s">
        <v>1121</v>
      </c>
      <c r="L21" s="162"/>
      <c r="M21" s="163" t="s">
        <v>1114</v>
      </c>
      <c r="N21" s="164">
        <v>2685</v>
      </c>
      <c r="O21" s="165">
        <v>45658</v>
      </c>
      <c r="P21" s="165">
        <v>46022</v>
      </c>
      <c r="Q21" s="165">
        <v>46022</v>
      </c>
      <c r="R21" s="163">
        <v>365</v>
      </c>
      <c r="S21" s="164">
        <v>2665</v>
      </c>
      <c r="T21" s="253" t="s">
        <v>512</v>
      </c>
      <c r="U21" s="166" t="s">
        <v>1095</v>
      </c>
      <c r="V21" s="167" t="s">
        <v>1115</v>
      </c>
      <c r="W21" s="167" t="s">
        <v>1116</v>
      </c>
      <c r="X21" s="166" t="s">
        <v>483</v>
      </c>
      <c r="Y21" s="167" t="s">
        <v>1122</v>
      </c>
      <c r="Z21" s="169">
        <v>20000000</v>
      </c>
      <c r="AA21" s="170" t="s">
        <v>1118</v>
      </c>
      <c r="AB21" s="1496"/>
      <c r="AC21" s="168"/>
      <c r="AD21" s="168"/>
      <c r="AE21" s="169"/>
      <c r="AF21" s="169"/>
      <c r="AG21" s="166"/>
      <c r="AH21" s="170"/>
      <c r="AI21" s="170"/>
    </row>
    <row r="22" spans="1:35" customFormat="1" ht="114.6" customHeight="1">
      <c r="A22" s="446"/>
      <c r="B22" s="435"/>
      <c r="C22" s="1014"/>
      <c r="D22" s="171"/>
      <c r="E22" s="159"/>
      <c r="F22" s="160"/>
      <c r="G22" s="172"/>
      <c r="H22" s="159"/>
      <c r="I22" s="158"/>
      <c r="J22" s="159"/>
      <c r="K22" s="162" t="s">
        <v>1123</v>
      </c>
      <c r="L22" s="162"/>
      <c r="M22" s="163" t="s">
        <v>1124</v>
      </c>
      <c r="N22" s="163">
        <v>142</v>
      </c>
      <c r="O22" s="165"/>
      <c r="P22" s="165">
        <v>46022</v>
      </c>
      <c r="Q22" s="165">
        <v>46022</v>
      </c>
      <c r="R22" s="163">
        <v>365</v>
      </c>
      <c r="S22" s="163">
        <v>15403</v>
      </c>
      <c r="T22" s="253" t="s">
        <v>512</v>
      </c>
      <c r="U22" s="166" t="s">
        <v>1095</v>
      </c>
      <c r="V22" s="167" t="s">
        <v>1125</v>
      </c>
      <c r="W22" s="167" t="s">
        <v>1126</v>
      </c>
      <c r="X22" s="166" t="s">
        <v>483</v>
      </c>
      <c r="Y22" s="167" t="s">
        <v>1127</v>
      </c>
      <c r="Z22" s="169">
        <v>1924800000</v>
      </c>
      <c r="AA22" s="1497" t="s">
        <v>1118</v>
      </c>
      <c r="AB22" s="1498"/>
      <c r="AC22" s="165"/>
      <c r="AD22" s="165"/>
      <c r="AE22" s="173"/>
      <c r="AF22" s="169"/>
      <c r="AG22" s="166"/>
      <c r="AH22" s="170"/>
      <c r="AI22" s="170"/>
    </row>
    <row r="23" spans="1:35" customFormat="1" ht="86.4" customHeight="1">
      <c r="A23" s="446"/>
      <c r="B23" s="435"/>
      <c r="C23" s="1014"/>
      <c r="D23" s="174"/>
      <c r="E23" s="159"/>
      <c r="F23" s="160"/>
      <c r="G23" s="172"/>
      <c r="H23" s="175"/>
      <c r="I23" s="158"/>
      <c r="J23" s="159"/>
      <c r="K23" s="162" t="s">
        <v>1128</v>
      </c>
      <c r="L23" s="162"/>
      <c r="M23" s="163" t="s">
        <v>1129</v>
      </c>
      <c r="N23" s="163">
        <v>1</v>
      </c>
      <c r="O23" s="165"/>
      <c r="P23" s="165">
        <v>46022</v>
      </c>
      <c r="Q23" s="165">
        <v>46022</v>
      </c>
      <c r="R23" s="163">
        <v>365</v>
      </c>
      <c r="S23" s="163">
        <v>1059</v>
      </c>
      <c r="T23" s="253" t="s">
        <v>512</v>
      </c>
      <c r="U23" s="166" t="s">
        <v>1095</v>
      </c>
      <c r="V23" s="167" t="s">
        <v>1130</v>
      </c>
      <c r="W23" s="167" t="s">
        <v>1131</v>
      </c>
      <c r="X23" s="166" t="s">
        <v>483</v>
      </c>
      <c r="Y23" s="167" t="s">
        <v>1132</v>
      </c>
      <c r="Z23" s="169">
        <v>200000</v>
      </c>
      <c r="AA23" s="1499" t="s">
        <v>1118</v>
      </c>
      <c r="AB23" s="1496"/>
      <c r="AC23" s="168"/>
      <c r="AD23" s="168"/>
      <c r="AE23" s="173"/>
      <c r="AF23" s="169"/>
      <c r="AG23" s="166"/>
      <c r="AH23" s="170"/>
      <c r="AI23" s="170"/>
    </row>
    <row r="24" spans="1:35" customFormat="1" ht="53.4" customHeight="1">
      <c r="A24" s="446"/>
      <c r="B24" s="435"/>
      <c r="C24" s="1014"/>
      <c r="D24" s="171"/>
      <c r="E24" s="159"/>
      <c r="F24" s="160"/>
      <c r="G24" s="172"/>
      <c r="H24" s="159"/>
      <c r="I24" s="158"/>
      <c r="J24" s="159"/>
      <c r="K24" s="162" t="s">
        <v>1133</v>
      </c>
      <c r="L24" s="162"/>
      <c r="M24" s="166" t="s">
        <v>1134</v>
      </c>
      <c r="N24" s="163">
        <v>1</v>
      </c>
      <c r="O24" s="165"/>
      <c r="P24" s="165">
        <v>46022</v>
      </c>
      <c r="Q24" s="165">
        <v>46022</v>
      </c>
      <c r="R24" s="163">
        <v>365</v>
      </c>
      <c r="S24" s="163">
        <v>0</v>
      </c>
      <c r="T24" s="253" t="s">
        <v>512</v>
      </c>
      <c r="U24" s="166" t="s">
        <v>1095</v>
      </c>
      <c r="V24" s="167" t="s">
        <v>1135</v>
      </c>
      <c r="W24" s="167" t="s">
        <v>1136</v>
      </c>
      <c r="X24" s="166" t="s">
        <v>1137</v>
      </c>
      <c r="Y24" s="167" t="s">
        <v>1138</v>
      </c>
      <c r="Z24" s="169">
        <v>234760001</v>
      </c>
      <c r="AA24" s="1499" t="s">
        <v>1139</v>
      </c>
      <c r="AB24" s="1496"/>
      <c r="AC24" s="168"/>
      <c r="AD24" s="168"/>
      <c r="AE24" s="173"/>
      <c r="AF24" s="169"/>
      <c r="AG24" s="166"/>
      <c r="AH24" s="170"/>
      <c r="AI24" s="170"/>
    </row>
    <row r="25" spans="1:35" customFormat="1" ht="68.400000000000006" customHeight="1">
      <c r="A25" s="446"/>
      <c r="B25" s="435"/>
      <c r="C25" s="1014"/>
      <c r="D25" s="171"/>
      <c r="E25" s="159"/>
      <c r="F25" s="160"/>
      <c r="G25" s="172"/>
      <c r="H25" s="159"/>
      <c r="I25" s="158"/>
      <c r="J25" s="159"/>
      <c r="K25" s="162" t="s">
        <v>1140</v>
      </c>
      <c r="L25" s="162"/>
      <c r="M25" s="166" t="s">
        <v>1134</v>
      </c>
      <c r="N25" s="163">
        <v>1</v>
      </c>
      <c r="O25" s="165"/>
      <c r="P25" s="165">
        <v>46022</v>
      </c>
      <c r="Q25" s="165">
        <v>46022</v>
      </c>
      <c r="R25" s="163">
        <v>365</v>
      </c>
      <c r="S25" s="163">
        <v>0</v>
      </c>
      <c r="T25" s="253" t="s">
        <v>512</v>
      </c>
      <c r="U25" s="166" t="s">
        <v>1095</v>
      </c>
      <c r="V25" s="167" t="s">
        <v>1135</v>
      </c>
      <c r="W25" s="167" t="s">
        <v>1136</v>
      </c>
      <c r="X25" s="166" t="s">
        <v>1137</v>
      </c>
      <c r="Y25" s="167" t="s">
        <v>1141</v>
      </c>
      <c r="Z25" s="168"/>
      <c r="AA25" s="1500"/>
      <c r="AB25" s="1496"/>
      <c r="AC25" s="168"/>
      <c r="AD25" s="168"/>
      <c r="AE25" s="173"/>
      <c r="AF25" s="169"/>
      <c r="AG25" s="166"/>
      <c r="AH25" s="170"/>
      <c r="AI25" s="170"/>
    </row>
    <row r="26" spans="1:35" customFormat="1" ht="58.95" customHeight="1">
      <c r="A26" s="446"/>
      <c r="B26" s="435"/>
      <c r="C26" s="1014"/>
      <c r="D26" s="176"/>
      <c r="E26" s="159"/>
      <c r="F26" s="160"/>
      <c r="G26" s="172"/>
      <c r="H26" s="172"/>
      <c r="I26" s="170"/>
      <c r="J26" s="177"/>
      <c r="K26" s="162" t="s">
        <v>1142</v>
      </c>
      <c r="L26" s="162"/>
      <c r="M26" s="167" t="s">
        <v>1143</v>
      </c>
      <c r="N26" s="163">
        <v>1</v>
      </c>
      <c r="O26" s="165"/>
      <c r="P26" s="165">
        <v>46022</v>
      </c>
      <c r="Q26" s="165">
        <v>46022</v>
      </c>
      <c r="R26" s="163">
        <v>365</v>
      </c>
      <c r="S26" s="163">
        <v>1059626</v>
      </c>
      <c r="T26" s="253" t="s">
        <v>512</v>
      </c>
      <c r="U26" s="166" t="s">
        <v>1095</v>
      </c>
      <c r="V26" s="167" t="s">
        <v>1125</v>
      </c>
      <c r="W26" s="167" t="s">
        <v>1126</v>
      </c>
      <c r="X26" s="166" t="s">
        <v>1137</v>
      </c>
      <c r="Y26" s="167" t="s">
        <v>1144</v>
      </c>
      <c r="Z26" s="169"/>
      <c r="AA26" s="167"/>
      <c r="AB26" s="1496"/>
      <c r="AC26" s="165"/>
      <c r="AD26" s="168" t="s">
        <v>1119</v>
      </c>
      <c r="AE26" s="173"/>
      <c r="AF26" s="169"/>
      <c r="AG26" s="166"/>
      <c r="AH26" s="170"/>
      <c r="AI26" s="170"/>
    </row>
    <row r="27" spans="1:35" customFormat="1" ht="58.95" customHeight="1">
      <c r="A27" s="446"/>
      <c r="B27" s="435"/>
      <c r="C27" s="1014"/>
      <c r="D27" s="176"/>
      <c r="E27" s="159"/>
      <c r="F27" s="160"/>
      <c r="G27" s="172"/>
      <c r="H27" s="172"/>
      <c r="I27" s="170"/>
      <c r="J27" s="177"/>
      <c r="K27" s="162" t="s">
        <v>1145</v>
      </c>
      <c r="L27" s="162"/>
      <c r="M27" s="167" t="s">
        <v>1143</v>
      </c>
      <c r="N27" s="163">
        <v>30</v>
      </c>
      <c r="O27" s="165"/>
      <c r="P27" s="165">
        <v>46022</v>
      </c>
      <c r="Q27" s="165">
        <v>46022</v>
      </c>
      <c r="R27" s="163">
        <v>365</v>
      </c>
      <c r="S27" s="163">
        <v>1059626</v>
      </c>
      <c r="T27" s="253" t="s">
        <v>512</v>
      </c>
      <c r="U27" s="166" t="s">
        <v>1095</v>
      </c>
      <c r="V27" s="167" t="s">
        <v>1125</v>
      </c>
      <c r="W27" s="167" t="s">
        <v>1126</v>
      </c>
      <c r="X27" s="166" t="s">
        <v>1137</v>
      </c>
      <c r="Y27" s="167" t="s">
        <v>1146</v>
      </c>
      <c r="Z27" s="169"/>
      <c r="AA27" s="167"/>
      <c r="AB27" s="1496"/>
      <c r="AC27" s="165"/>
      <c r="AD27" s="168"/>
      <c r="AE27" s="173"/>
      <c r="AF27" s="169"/>
      <c r="AG27" s="166"/>
      <c r="AH27" s="170"/>
      <c r="AI27" s="170"/>
    </row>
    <row r="28" spans="1:35" customFormat="1" ht="65.400000000000006" customHeight="1">
      <c r="A28" s="1501"/>
      <c r="B28" s="490"/>
      <c r="C28" s="1015"/>
      <c r="D28" s="178" t="s">
        <v>225</v>
      </c>
      <c r="E28" s="175"/>
      <c r="F28" s="179"/>
      <c r="G28" s="175"/>
      <c r="H28" s="172" t="s">
        <v>373</v>
      </c>
      <c r="I28" s="170" t="s">
        <v>375</v>
      </c>
      <c r="J28" s="168"/>
      <c r="K28" s="162" t="s">
        <v>1147</v>
      </c>
      <c r="L28" s="180"/>
      <c r="M28" s="167" t="s">
        <v>1148</v>
      </c>
      <c r="N28" s="163">
        <v>1</v>
      </c>
      <c r="O28" s="165"/>
      <c r="P28" s="165">
        <v>46022</v>
      </c>
      <c r="Q28" s="165">
        <v>46022</v>
      </c>
      <c r="R28" s="163">
        <v>365</v>
      </c>
      <c r="S28" s="163">
        <v>1059626</v>
      </c>
      <c r="T28" s="253" t="s">
        <v>512</v>
      </c>
      <c r="U28" s="166" t="s">
        <v>1095</v>
      </c>
      <c r="V28" s="167" t="s">
        <v>1125</v>
      </c>
      <c r="W28" s="167" t="s">
        <v>1126</v>
      </c>
      <c r="X28" s="166" t="s">
        <v>1137</v>
      </c>
      <c r="Y28" s="167" t="s">
        <v>1147</v>
      </c>
      <c r="Z28" s="168"/>
      <c r="AA28" s="1500"/>
      <c r="AB28" s="1496"/>
      <c r="AC28" s="168"/>
      <c r="AD28" s="168"/>
      <c r="AE28" s="173"/>
      <c r="AF28" s="169"/>
      <c r="AG28" s="166"/>
      <c r="AH28" s="1499"/>
      <c r="AI28" s="1499"/>
    </row>
    <row r="29" spans="1:35" customFormat="1" ht="66" customHeight="1">
      <c r="A29" s="1501"/>
      <c r="B29" s="492"/>
      <c r="C29" s="1016"/>
      <c r="D29" s="181" t="s">
        <v>229</v>
      </c>
      <c r="E29" s="182"/>
      <c r="F29" s="179"/>
      <c r="G29" s="183"/>
      <c r="H29" s="184" t="s">
        <v>374</v>
      </c>
      <c r="I29" s="184" t="s">
        <v>377</v>
      </c>
      <c r="J29" s="184"/>
      <c r="K29" s="170" t="s">
        <v>1149</v>
      </c>
      <c r="L29" s="170"/>
      <c r="M29" s="167" t="s">
        <v>1150</v>
      </c>
      <c r="N29" s="163">
        <v>1</v>
      </c>
      <c r="O29" s="165"/>
      <c r="P29" s="165" t="s">
        <v>707</v>
      </c>
      <c r="Q29" s="165" t="s">
        <v>707</v>
      </c>
      <c r="R29" s="163">
        <v>365</v>
      </c>
      <c r="S29" s="163">
        <v>1059626</v>
      </c>
      <c r="T29" s="253" t="s">
        <v>512</v>
      </c>
      <c r="U29" s="166" t="s">
        <v>1095</v>
      </c>
      <c r="V29" s="167" t="s">
        <v>1135</v>
      </c>
      <c r="W29" s="167" t="s">
        <v>1136</v>
      </c>
      <c r="X29" s="166" t="s">
        <v>707</v>
      </c>
      <c r="Y29" s="166" t="s">
        <v>1151</v>
      </c>
      <c r="Z29" s="168">
        <v>0</v>
      </c>
      <c r="AA29" s="1500"/>
      <c r="AB29" s="1496"/>
      <c r="AC29" s="168"/>
      <c r="AD29" s="168"/>
      <c r="AE29" s="173"/>
      <c r="AF29" s="169"/>
      <c r="AG29" s="166"/>
      <c r="AH29" s="170"/>
      <c r="AI29" s="170"/>
    </row>
    <row r="30" spans="1:35" customFormat="1" ht="66" customHeight="1">
      <c r="A30" s="1501"/>
      <c r="B30" s="490"/>
      <c r="C30" s="1015"/>
      <c r="D30" s="181" t="s">
        <v>1267</v>
      </c>
      <c r="E30" s="175"/>
      <c r="F30" s="179"/>
      <c r="G30" s="183"/>
      <c r="H30" s="177"/>
      <c r="I30" s="177"/>
      <c r="J30" s="177"/>
      <c r="K30" s="177"/>
      <c r="L30" s="177"/>
      <c r="M30" s="182"/>
      <c r="N30" s="182"/>
      <c r="O30" s="182"/>
      <c r="P30" s="498"/>
      <c r="Q30" s="498"/>
      <c r="R30" s="168"/>
      <c r="S30" s="168"/>
      <c r="T30" s="621"/>
      <c r="U30" s="168"/>
      <c r="V30" s="168"/>
      <c r="W30" s="168"/>
      <c r="X30" s="168"/>
      <c r="Y30" s="168"/>
      <c r="Z30" s="168"/>
      <c r="AA30" s="1500"/>
      <c r="AB30" s="1500"/>
      <c r="AC30" s="168"/>
      <c r="AD30" s="168"/>
      <c r="AE30" s="173"/>
      <c r="AF30" s="168"/>
      <c r="AG30" s="168"/>
      <c r="AH30" s="170"/>
      <c r="AI30" s="170"/>
    </row>
    <row r="31" spans="1:35" s="1508" customFormat="1" ht="234.6">
      <c r="A31" s="185" t="s">
        <v>233</v>
      </c>
      <c r="B31" s="186" t="s">
        <v>212</v>
      </c>
      <c r="C31" s="1018" t="s">
        <v>311</v>
      </c>
      <c r="D31" s="185" t="s">
        <v>233</v>
      </c>
      <c r="E31" s="186" t="s">
        <v>387</v>
      </c>
      <c r="F31" s="187">
        <v>2024130010020</v>
      </c>
      <c r="G31" s="186" t="s">
        <v>388</v>
      </c>
      <c r="H31" s="188" t="s">
        <v>389</v>
      </c>
      <c r="I31" s="186" t="s">
        <v>390</v>
      </c>
      <c r="J31" s="186"/>
      <c r="K31" s="1502" t="s">
        <v>1152</v>
      </c>
      <c r="L31" s="193">
        <v>207100000</v>
      </c>
      <c r="M31" s="1503" t="s">
        <v>1153</v>
      </c>
      <c r="N31" s="189">
        <v>15</v>
      </c>
      <c r="O31" s="189"/>
      <c r="P31" s="1504">
        <v>45658</v>
      </c>
      <c r="Q31" s="190">
        <v>46022</v>
      </c>
      <c r="R31" s="189">
        <v>365</v>
      </c>
      <c r="S31" s="191">
        <v>1059626</v>
      </c>
      <c r="T31" s="1505" t="s">
        <v>1154</v>
      </c>
      <c r="U31" s="189" t="s">
        <v>1155</v>
      </c>
      <c r="V31" s="192" t="s">
        <v>1156</v>
      </c>
      <c r="W31" s="1503" t="s">
        <v>1157</v>
      </c>
      <c r="X31" s="1505" t="s">
        <v>483</v>
      </c>
      <c r="Y31" s="192" t="s">
        <v>1158</v>
      </c>
      <c r="Z31" s="193">
        <v>207100000</v>
      </c>
      <c r="AA31" s="1506" t="s">
        <v>207</v>
      </c>
      <c r="AB31" s="1506" t="s">
        <v>184</v>
      </c>
      <c r="AC31" s="1504">
        <v>45658</v>
      </c>
      <c r="AD31" s="189"/>
      <c r="AE31" s="193">
        <v>300000000</v>
      </c>
      <c r="AF31" s="193">
        <v>300000000</v>
      </c>
      <c r="AG31" s="189">
        <v>0</v>
      </c>
      <c r="AH31" s="1507" t="s">
        <v>955</v>
      </c>
      <c r="AI31" s="194" t="s">
        <v>1159</v>
      </c>
    </row>
    <row r="32" spans="1:35" s="1508" customFormat="1" ht="70.2" customHeight="1">
      <c r="A32" s="337"/>
      <c r="B32" s="188"/>
      <c r="C32" s="1509"/>
      <c r="D32" s="195"/>
      <c r="E32" s="188"/>
      <c r="F32" s="188"/>
      <c r="G32" s="188"/>
      <c r="H32" s="188"/>
      <c r="I32" s="188"/>
      <c r="J32" s="188"/>
      <c r="K32" s="1502" t="s">
        <v>1160</v>
      </c>
      <c r="L32" s="193">
        <v>92900000</v>
      </c>
      <c r="M32" s="1503" t="s">
        <v>1161</v>
      </c>
      <c r="N32" s="189">
        <v>1</v>
      </c>
      <c r="O32" s="189"/>
      <c r="P32" s="1504">
        <v>45658</v>
      </c>
      <c r="Q32" s="190">
        <v>46022</v>
      </c>
      <c r="R32" s="189">
        <v>365</v>
      </c>
      <c r="S32" s="191">
        <v>1059626</v>
      </c>
      <c r="T32" s="1505" t="s">
        <v>1154</v>
      </c>
      <c r="U32" s="189" t="s">
        <v>1155</v>
      </c>
      <c r="V32" s="192" t="s">
        <v>1156</v>
      </c>
      <c r="W32" s="1503" t="s">
        <v>1157</v>
      </c>
      <c r="X32" s="1505" t="s">
        <v>483</v>
      </c>
      <c r="Y32" s="192" t="s">
        <v>1162</v>
      </c>
      <c r="Z32" s="193">
        <v>92900000</v>
      </c>
      <c r="AA32" s="1506" t="s">
        <v>207</v>
      </c>
      <c r="AB32" s="1506" t="s">
        <v>184</v>
      </c>
      <c r="AC32" s="1504">
        <v>45658</v>
      </c>
      <c r="AD32" s="189"/>
      <c r="AE32" s="193">
        <v>930155000</v>
      </c>
      <c r="AF32" s="193">
        <v>930155000</v>
      </c>
      <c r="AG32" s="189">
        <v>0</v>
      </c>
      <c r="AH32" s="1507" t="s">
        <v>1111</v>
      </c>
      <c r="AI32" s="194" t="s">
        <v>1159</v>
      </c>
    </row>
    <row r="33" spans="1:35" s="1508" customFormat="1" ht="234.6">
      <c r="A33" s="337"/>
      <c r="B33" s="188"/>
      <c r="C33" s="1509"/>
      <c r="D33" s="195"/>
      <c r="E33" s="188"/>
      <c r="F33" s="188"/>
      <c r="G33" s="188"/>
      <c r="H33" s="188"/>
      <c r="I33" s="188"/>
      <c r="J33" s="188"/>
      <c r="K33" s="1502" t="s">
        <v>1163</v>
      </c>
      <c r="L33" s="193">
        <v>254500000</v>
      </c>
      <c r="M33" s="1503" t="s">
        <v>1164</v>
      </c>
      <c r="N33" s="189">
        <v>14</v>
      </c>
      <c r="O33" s="189"/>
      <c r="P33" s="1504">
        <v>45658</v>
      </c>
      <c r="Q33" s="190">
        <v>46022</v>
      </c>
      <c r="R33" s="189">
        <v>365</v>
      </c>
      <c r="S33" s="191">
        <v>1059626</v>
      </c>
      <c r="T33" s="1505" t="s">
        <v>1154</v>
      </c>
      <c r="U33" s="189" t="s">
        <v>1155</v>
      </c>
      <c r="V33" s="192" t="s">
        <v>1156</v>
      </c>
      <c r="W33" s="1503" t="s">
        <v>1157</v>
      </c>
      <c r="X33" s="1505" t="s">
        <v>483</v>
      </c>
      <c r="Y33" s="192" t="s">
        <v>1165</v>
      </c>
      <c r="Z33" s="193">
        <v>254500000</v>
      </c>
      <c r="AA33" s="1506" t="s">
        <v>207</v>
      </c>
      <c r="AB33" s="1506" t="s">
        <v>184</v>
      </c>
      <c r="AC33" s="1504">
        <v>45658</v>
      </c>
      <c r="AD33" s="189"/>
      <c r="AE33" s="193"/>
      <c r="AF33" s="1510"/>
      <c r="AG33" s="189">
        <v>0</v>
      </c>
      <c r="AH33" s="1507"/>
      <c r="AI33" s="194"/>
    </row>
    <row r="34" spans="1:35" s="1508" customFormat="1" ht="93.75" customHeight="1">
      <c r="A34" s="337"/>
      <c r="B34" s="188"/>
      <c r="C34" s="1509"/>
      <c r="D34" s="195"/>
      <c r="E34" s="188"/>
      <c r="F34" s="188"/>
      <c r="G34" s="188"/>
      <c r="H34" s="188"/>
      <c r="I34" s="188"/>
      <c r="J34" s="188"/>
      <c r="K34" s="1502" t="s">
        <v>1166</v>
      </c>
      <c r="L34" s="193">
        <v>483655000</v>
      </c>
      <c r="M34" s="1503" t="s">
        <v>1167</v>
      </c>
      <c r="N34" s="189">
        <v>332</v>
      </c>
      <c r="O34" s="189"/>
      <c r="P34" s="1504">
        <v>45658</v>
      </c>
      <c r="Q34" s="190">
        <v>46022</v>
      </c>
      <c r="R34" s="189">
        <v>365</v>
      </c>
      <c r="S34" s="191">
        <v>1059626</v>
      </c>
      <c r="T34" s="1505" t="s">
        <v>1154</v>
      </c>
      <c r="U34" s="189" t="s">
        <v>1155</v>
      </c>
      <c r="V34" s="192" t="s">
        <v>1156</v>
      </c>
      <c r="W34" s="1503" t="s">
        <v>1157</v>
      </c>
      <c r="X34" s="1505" t="s">
        <v>483</v>
      </c>
      <c r="Y34" s="192" t="s">
        <v>1168</v>
      </c>
      <c r="Z34" s="193">
        <v>483655000</v>
      </c>
      <c r="AA34" s="1506" t="s">
        <v>207</v>
      </c>
      <c r="AB34" s="1506" t="s">
        <v>184</v>
      </c>
      <c r="AC34" s="1504">
        <v>45658</v>
      </c>
      <c r="AD34" s="189"/>
      <c r="AE34" s="193"/>
      <c r="AF34" s="1510"/>
      <c r="AG34" s="189">
        <v>0</v>
      </c>
      <c r="AH34" s="1507"/>
      <c r="AI34" s="194"/>
    </row>
    <row r="35" spans="1:35" s="1508" customFormat="1" ht="57.6" customHeight="1">
      <c r="A35" s="337"/>
      <c r="B35" s="188"/>
      <c r="C35" s="1509"/>
      <c r="D35" s="195"/>
      <c r="E35" s="188"/>
      <c r="F35" s="188"/>
      <c r="G35" s="188"/>
      <c r="H35" s="188"/>
      <c r="I35" s="188"/>
      <c r="J35" s="188"/>
      <c r="K35" s="1502" t="s">
        <v>1169</v>
      </c>
      <c r="L35" s="193">
        <v>96000000</v>
      </c>
      <c r="M35" s="1503" t="s">
        <v>1170</v>
      </c>
      <c r="N35" s="189">
        <v>60</v>
      </c>
      <c r="O35" s="189"/>
      <c r="P35" s="1504">
        <v>45658</v>
      </c>
      <c r="Q35" s="190">
        <v>46022</v>
      </c>
      <c r="R35" s="189">
        <v>365</v>
      </c>
      <c r="S35" s="191">
        <v>1059626</v>
      </c>
      <c r="T35" s="1505" t="s">
        <v>1154</v>
      </c>
      <c r="U35" s="189" t="s">
        <v>1155</v>
      </c>
      <c r="V35" s="192" t="s">
        <v>1156</v>
      </c>
      <c r="W35" s="1503" t="s">
        <v>1157</v>
      </c>
      <c r="X35" s="1505" t="s">
        <v>483</v>
      </c>
      <c r="Y35" s="192" t="s">
        <v>1171</v>
      </c>
      <c r="Z35" s="193">
        <v>96000000</v>
      </c>
      <c r="AA35" s="1506" t="s">
        <v>207</v>
      </c>
      <c r="AB35" s="1506" t="s">
        <v>184</v>
      </c>
      <c r="AC35" s="1504">
        <v>45658</v>
      </c>
      <c r="AD35" s="189"/>
      <c r="AE35" s="193"/>
      <c r="AF35" s="1510"/>
      <c r="AG35" s="189">
        <v>0</v>
      </c>
      <c r="AH35" s="1507"/>
      <c r="AI35" s="194"/>
    </row>
    <row r="36" spans="1:35" s="1508" customFormat="1" ht="62.4" customHeight="1">
      <c r="A36" s="337"/>
      <c r="B36" s="188"/>
      <c r="C36" s="1509"/>
      <c r="D36" s="195"/>
      <c r="E36" s="188"/>
      <c r="F36" s="188"/>
      <c r="G36" s="188"/>
      <c r="H36" s="188"/>
      <c r="I36" s="188"/>
      <c r="J36" s="188"/>
      <c r="K36" s="1502" t="s">
        <v>1172</v>
      </c>
      <c r="L36" s="193">
        <v>96000000</v>
      </c>
      <c r="M36" s="1503" t="s">
        <v>1173</v>
      </c>
      <c r="N36" s="189">
        <v>15</v>
      </c>
      <c r="O36" s="189"/>
      <c r="P36" s="1504">
        <v>45658</v>
      </c>
      <c r="Q36" s="190">
        <v>46022</v>
      </c>
      <c r="R36" s="189">
        <v>365</v>
      </c>
      <c r="S36" s="191">
        <v>1059626</v>
      </c>
      <c r="T36" s="1505" t="s">
        <v>1154</v>
      </c>
      <c r="U36" s="189" t="s">
        <v>1155</v>
      </c>
      <c r="V36" s="192" t="s">
        <v>1156</v>
      </c>
      <c r="W36" s="1503" t="s">
        <v>1157</v>
      </c>
      <c r="X36" s="1505" t="s">
        <v>483</v>
      </c>
      <c r="Y36" s="192" t="s">
        <v>1174</v>
      </c>
      <c r="Z36" s="193">
        <v>96000000</v>
      </c>
      <c r="AA36" s="1506" t="s">
        <v>207</v>
      </c>
      <c r="AB36" s="1506" t="s">
        <v>184</v>
      </c>
      <c r="AC36" s="1504">
        <v>45658</v>
      </c>
      <c r="AD36" s="189"/>
      <c r="AE36" s="193"/>
      <c r="AF36" s="1510"/>
      <c r="AG36" s="189">
        <v>0</v>
      </c>
      <c r="AH36" s="1507"/>
      <c r="AI36" s="194"/>
    </row>
    <row r="37" spans="1:35" s="1508" customFormat="1" ht="234.6">
      <c r="A37" s="341"/>
      <c r="B37" s="197"/>
      <c r="C37" s="1019"/>
      <c r="D37" s="196"/>
      <c r="E37" s="197"/>
      <c r="F37" s="197"/>
      <c r="G37" s="197"/>
      <c r="H37" s="197"/>
      <c r="I37" s="197"/>
      <c r="J37" s="197"/>
      <c r="K37" s="1502" t="s">
        <v>1175</v>
      </c>
      <c r="L37" s="193">
        <v>0</v>
      </c>
      <c r="M37" s="1503" t="s">
        <v>1176</v>
      </c>
      <c r="N37" s="189">
        <v>1</v>
      </c>
      <c r="O37" s="189"/>
      <c r="P37" s="1504">
        <v>45658</v>
      </c>
      <c r="Q37" s="190">
        <v>46022</v>
      </c>
      <c r="R37" s="189">
        <v>365</v>
      </c>
      <c r="S37" s="191">
        <v>1059626</v>
      </c>
      <c r="T37" s="1505" t="s">
        <v>1154</v>
      </c>
      <c r="U37" s="189" t="s">
        <v>1155</v>
      </c>
      <c r="V37" s="192" t="s">
        <v>1156</v>
      </c>
      <c r="W37" s="1503" t="s">
        <v>1157</v>
      </c>
      <c r="X37" s="1505" t="s">
        <v>483</v>
      </c>
      <c r="Y37" s="192" t="s">
        <v>1177</v>
      </c>
      <c r="Z37" s="193">
        <v>0</v>
      </c>
      <c r="AA37" s="1506" t="s">
        <v>207</v>
      </c>
      <c r="AB37" s="1506"/>
      <c r="AC37" s="1504">
        <v>45658</v>
      </c>
      <c r="AD37" s="189"/>
      <c r="AE37" s="193"/>
      <c r="AF37" s="1511"/>
      <c r="AG37" s="189">
        <v>0</v>
      </c>
      <c r="AH37" s="194"/>
      <c r="AI37" s="194"/>
    </row>
    <row r="38" spans="1:35" customFormat="1" ht="110.4">
      <c r="A38" s="428" t="s">
        <v>223</v>
      </c>
      <c r="B38" s="428" t="s">
        <v>244</v>
      </c>
      <c r="C38" s="428" t="s">
        <v>313</v>
      </c>
      <c r="D38" s="215" t="s">
        <v>247</v>
      </c>
      <c r="E38" s="216" t="s">
        <v>324</v>
      </c>
      <c r="F38" s="217">
        <v>2024130010018</v>
      </c>
      <c r="G38" s="215" t="s">
        <v>407</v>
      </c>
      <c r="H38" s="215" t="s">
        <v>386</v>
      </c>
      <c r="I38" s="215" t="s">
        <v>371</v>
      </c>
      <c r="J38" s="216"/>
      <c r="K38" s="1512" t="s">
        <v>1178</v>
      </c>
      <c r="L38" s="218"/>
      <c r="M38" s="219" t="s">
        <v>1179</v>
      </c>
      <c r="N38" s="220">
        <v>1</v>
      </c>
      <c r="O38" s="220"/>
      <c r="P38" s="221">
        <v>45658</v>
      </c>
      <c r="Q38" s="221">
        <v>46022</v>
      </c>
      <c r="R38" s="220">
        <v>365</v>
      </c>
      <c r="S38" s="231">
        <v>1059626</v>
      </c>
      <c r="T38" s="223" t="s">
        <v>1180</v>
      </c>
      <c r="U38" s="623" t="s">
        <v>1181</v>
      </c>
      <c r="V38" s="219" t="s">
        <v>1182</v>
      </c>
      <c r="W38" s="219" t="s">
        <v>738</v>
      </c>
      <c r="X38" s="224" t="s">
        <v>483</v>
      </c>
      <c r="Y38" s="219" t="s">
        <v>1183</v>
      </c>
      <c r="Z38" s="1513">
        <v>154000000</v>
      </c>
      <c r="AA38" s="1514" t="s">
        <v>207</v>
      </c>
      <c r="AB38" s="1514" t="s">
        <v>184</v>
      </c>
      <c r="AC38" s="224"/>
      <c r="AD38" s="224"/>
      <c r="AE38" s="1515">
        <v>2000000000</v>
      </c>
      <c r="AF38" s="1515">
        <v>2000000000</v>
      </c>
      <c r="AG38" s="224"/>
      <c r="AH38" s="225" t="s">
        <v>955</v>
      </c>
      <c r="AI38" s="225" t="s">
        <v>324</v>
      </c>
    </row>
    <row r="39" spans="1:35" customFormat="1" ht="82.8">
      <c r="A39" s="435"/>
      <c r="B39" s="435"/>
      <c r="C39" s="435"/>
      <c r="D39" s="216"/>
      <c r="E39" s="216"/>
      <c r="F39" s="226"/>
      <c r="G39" s="216"/>
      <c r="H39" s="216"/>
      <c r="I39" s="216"/>
      <c r="J39" s="216"/>
      <c r="K39" s="230" t="s">
        <v>1184</v>
      </c>
      <c r="L39" s="227"/>
      <c r="M39" s="219" t="s">
        <v>1185</v>
      </c>
      <c r="N39" s="220">
        <v>5</v>
      </c>
      <c r="O39" s="220"/>
      <c r="P39" s="221">
        <v>45658</v>
      </c>
      <c r="Q39" s="221">
        <v>46022</v>
      </c>
      <c r="R39" s="220">
        <v>365</v>
      </c>
      <c r="S39" s="220" t="s">
        <v>1186</v>
      </c>
      <c r="T39" s="223" t="s">
        <v>1180</v>
      </c>
      <c r="U39" s="623" t="s">
        <v>1181</v>
      </c>
      <c r="V39" s="219" t="s">
        <v>1187</v>
      </c>
      <c r="W39" s="219" t="s">
        <v>1188</v>
      </c>
      <c r="X39" s="224" t="s">
        <v>483</v>
      </c>
      <c r="Y39" s="219" t="s">
        <v>1189</v>
      </c>
      <c r="Z39" s="1513">
        <v>65000000</v>
      </c>
      <c r="AA39" s="1514" t="s">
        <v>207</v>
      </c>
      <c r="AB39" s="1514" t="s">
        <v>184</v>
      </c>
      <c r="AC39" s="224"/>
      <c r="AD39" s="224"/>
      <c r="AE39" s="1515"/>
      <c r="AF39" s="1515"/>
      <c r="AG39" s="224"/>
      <c r="AH39" s="225"/>
      <c r="AI39" s="225"/>
    </row>
    <row r="40" spans="1:35" customFormat="1" ht="102" customHeight="1">
      <c r="A40" s="435"/>
      <c r="B40" s="435"/>
      <c r="C40" s="435"/>
      <c r="D40" s="216"/>
      <c r="E40" s="216"/>
      <c r="F40" s="226"/>
      <c r="G40" s="216"/>
      <c r="H40" s="216"/>
      <c r="I40" s="216"/>
      <c r="J40" s="216"/>
      <c r="K40" s="230" t="s">
        <v>1190</v>
      </c>
      <c r="L40" s="227"/>
      <c r="M40" s="219" t="s">
        <v>1191</v>
      </c>
      <c r="N40" s="220">
        <v>3</v>
      </c>
      <c r="O40" s="220"/>
      <c r="P40" s="221">
        <v>45658</v>
      </c>
      <c r="Q40" s="221">
        <v>46022</v>
      </c>
      <c r="R40" s="220">
        <v>365</v>
      </c>
      <c r="S40" s="223" t="s">
        <v>1192</v>
      </c>
      <c r="T40" s="223" t="s">
        <v>1180</v>
      </c>
      <c r="U40" s="623" t="s">
        <v>1181</v>
      </c>
      <c r="V40" s="219" t="s">
        <v>1187</v>
      </c>
      <c r="W40" s="219" t="s">
        <v>1188</v>
      </c>
      <c r="X40" s="224" t="s">
        <v>483</v>
      </c>
      <c r="Y40" s="219" t="s">
        <v>1193</v>
      </c>
      <c r="Z40" s="1513">
        <v>70000000</v>
      </c>
      <c r="AA40" s="1514" t="s">
        <v>198</v>
      </c>
      <c r="AB40" s="1514" t="s">
        <v>184</v>
      </c>
      <c r="AC40" s="224"/>
      <c r="AD40" s="224"/>
      <c r="AE40" s="1515"/>
      <c r="AF40" s="1515"/>
      <c r="AG40" s="224"/>
      <c r="AH40" s="225"/>
      <c r="AI40" s="225"/>
    </row>
    <row r="41" spans="1:35" customFormat="1" ht="114" customHeight="1">
      <c r="A41" s="435"/>
      <c r="B41" s="435"/>
      <c r="C41" s="435"/>
      <c r="D41" s="216"/>
      <c r="E41" s="216"/>
      <c r="F41" s="226"/>
      <c r="G41" s="216"/>
      <c r="H41" s="216"/>
      <c r="I41" s="216"/>
      <c r="J41" s="216"/>
      <c r="K41" s="230" t="s">
        <v>1194</v>
      </c>
      <c r="L41" s="227"/>
      <c r="M41" s="219" t="s">
        <v>1195</v>
      </c>
      <c r="N41" s="220">
        <v>29</v>
      </c>
      <c r="O41" s="220"/>
      <c r="P41" s="221">
        <v>45658</v>
      </c>
      <c r="Q41" s="221">
        <v>46022</v>
      </c>
      <c r="R41" s="220">
        <v>365</v>
      </c>
      <c r="S41" s="223" t="s">
        <v>1196</v>
      </c>
      <c r="T41" s="223" t="s">
        <v>1180</v>
      </c>
      <c r="U41" s="623" t="s">
        <v>1181</v>
      </c>
      <c r="V41" s="219" t="s">
        <v>1187</v>
      </c>
      <c r="W41" s="219" t="s">
        <v>733</v>
      </c>
      <c r="X41" s="224" t="s">
        <v>483</v>
      </c>
      <c r="Y41" s="219" t="s">
        <v>1197</v>
      </c>
      <c r="Z41" s="1513">
        <v>198000000</v>
      </c>
      <c r="AA41" s="1514" t="s">
        <v>207</v>
      </c>
      <c r="AB41" s="1514" t="s">
        <v>184</v>
      </c>
      <c r="AC41" s="224"/>
      <c r="AD41" s="224"/>
      <c r="AE41" s="1515"/>
      <c r="AF41" s="1515"/>
      <c r="AG41" s="224"/>
      <c r="AH41" s="225"/>
      <c r="AI41" s="225"/>
    </row>
    <row r="42" spans="1:35" customFormat="1" ht="55.2">
      <c r="A42" s="435"/>
      <c r="B42" s="435"/>
      <c r="C42" s="435"/>
      <c r="D42" s="216"/>
      <c r="E42" s="216"/>
      <c r="F42" s="226"/>
      <c r="G42" s="216"/>
      <c r="H42" s="216"/>
      <c r="I42" s="216"/>
      <c r="J42" s="216"/>
      <c r="K42" s="230" t="s">
        <v>1198</v>
      </c>
      <c r="L42" s="227"/>
      <c r="M42" s="219" t="s">
        <v>1199</v>
      </c>
      <c r="N42" s="220">
        <v>1</v>
      </c>
      <c r="O42" s="220"/>
      <c r="P42" s="221">
        <v>45658</v>
      </c>
      <c r="Q42" s="221">
        <v>46022</v>
      </c>
      <c r="R42" s="220">
        <v>365</v>
      </c>
      <c r="S42" s="222">
        <v>1059626</v>
      </c>
      <c r="T42" s="223" t="s">
        <v>1180</v>
      </c>
      <c r="U42" s="623" t="s">
        <v>1181</v>
      </c>
      <c r="V42" s="228" t="s">
        <v>1182</v>
      </c>
      <c r="W42" s="219" t="s">
        <v>733</v>
      </c>
      <c r="X42" s="224" t="s">
        <v>483</v>
      </c>
      <c r="Y42" s="219" t="s">
        <v>1200</v>
      </c>
      <c r="Z42" s="1513">
        <v>220000000</v>
      </c>
      <c r="AA42" s="1514" t="s">
        <v>207</v>
      </c>
      <c r="AB42" s="1514" t="s">
        <v>184</v>
      </c>
      <c r="AC42" s="224"/>
      <c r="AD42" s="224"/>
      <c r="AE42" s="1515"/>
      <c r="AF42" s="1515"/>
      <c r="AG42" s="224"/>
      <c r="AH42" s="225"/>
      <c r="AI42" s="225"/>
    </row>
    <row r="43" spans="1:35" customFormat="1" ht="82.8">
      <c r="A43" s="435"/>
      <c r="B43" s="435"/>
      <c r="C43" s="435"/>
      <c r="D43" s="216"/>
      <c r="E43" s="216"/>
      <c r="F43" s="226"/>
      <c r="G43" s="216"/>
      <c r="H43" s="216"/>
      <c r="I43" s="216"/>
      <c r="J43" s="216"/>
      <c r="K43" s="230" t="s">
        <v>1201</v>
      </c>
      <c r="L43" s="227"/>
      <c r="M43" s="219" t="s">
        <v>1202</v>
      </c>
      <c r="N43" s="220">
        <v>29</v>
      </c>
      <c r="O43" s="220"/>
      <c r="P43" s="221">
        <v>45658</v>
      </c>
      <c r="Q43" s="221">
        <v>46022</v>
      </c>
      <c r="R43" s="220">
        <v>365</v>
      </c>
      <c r="S43" s="223">
        <v>29</v>
      </c>
      <c r="T43" s="223" t="s">
        <v>1180</v>
      </c>
      <c r="U43" s="623" t="s">
        <v>1181</v>
      </c>
      <c r="V43" s="219" t="s">
        <v>1187</v>
      </c>
      <c r="W43" s="219" t="s">
        <v>733</v>
      </c>
      <c r="X43" s="224" t="s">
        <v>483</v>
      </c>
      <c r="Y43" s="219" t="s">
        <v>1203</v>
      </c>
      <c r="Z43" s="1513">
        <v>220000000</v>
      </c>
      <c r="AA43" s="1514" t="s">
        <v>207</v>
      </c>
      <c r="AB43" s="1514" t="s">
        <v>184</v>
      </c>
      <c r="AC43" s="224"/>
      <c r="AD43" s="224"/>
      <c r="AE43" s="1515"/>
      <c r="AF43" s="1515"/>
      <c r="AG43" s="224"/>
      <c r="AH43" s="225"/>
      <c r="AI43" s="225"/>
    </row>
    <row r="44" spans="1:35" customFormat="1" ht="82.8">
      <c r="A44" s="435"/>
      <c r="B44" s="435"/>
      <c r="C44" s="435"/>
      <c r="D44" s="216"/>
      <c r="E44" s="216"/>
      <c r="F44" s="226"/>
      <c r="G44" s="216"/>
      <c r="H44" s="216"/>
      <c r="I44" s="216"/>
      <c r="J44" s="216"/>
      <c r="K44" s="230" t="s">
        <v>1204</v>
      </c>
      <c r="L44" s="227"/>
      <c r="M44" s="219" t="s">
        <v>1205</v>
      </c>
      <c r="N44" s="220">
        <v>40</v>
      </c>
      <c r="O44" s="220"/>
      <c r="P44" s="221">
        <v>45658</v>
      </c>
      <c r="Q44" s="221">
        <v>46022</v>
      </c>
      <c r="R44" s="220">
        <v>365</v>
      </c>
      <c r="S44" s="223">
        <v>1000</v>
      </c>
      <c r="T44" s="223" t="s">
        <v>1180</v>
      </c>
      <c r="U44" s="623" t="s">
        <v>1181</v>
      </c>
      <c r="V44" s="219" t="s">
        <v>1187</v>
      </c>
      <c r="W44" s="219" t="s">
        <v>1188</v>
      </c>
      <c r="X44" s="224" t="s">
        <v>483</v>
      </c>
      <c r="Y44" s="219" t="s">
        <v>1206</v>
      </c>
      <c r="Z44" s="1513">
        <v>100000000</v>
      </c>
      <c r="AA44" s="1514" t="s">
        <v>198</v>
      </c>
      <c r="AB44" s="1514" t="s">
        <v>184</v>
      </c>
      <c r="AC44" s="224"/>
      <c r="AD44" s="224"/>
      <c r="AE44" s="1515"/>
      <c r="AF44" s="1515"/>
      <c r="AG44" s="224"/>
      <c r="AH44" s="225"/>
      <c r="AI44" s="225"/>
    </row>
    <row r="45" spans="1:35" customFormat="1" ht="132" customHeight="1">
      <c r="A45" s="435"/>
      <c r="B45" s="435"/>
      <c r="C45" s="435"/>
      <c r="D45" s="216"/>
      <c r="E45" s="216"/>
      <c r="F45" s="226"/>
      <c r="G45" s="216"/>
      <c r="H45" s="216"/>
      <c r="I45" s="216"/>
      <c r="J45" s="216"/>
      <c r="K45" s="230" t="s">
        <v>1207</v>
      </c>
      <c r="L45" s="227"/>
      <c r="M45" s="219" t="s">
        <v>1208</v>
      </c>
      <c r="N45" s="220">
        <v>1</v>
      </c>
      <c r="O45" s="220"/>
      <c r="P45" s="221">
        <v>45658</v>
      </c>
      <c r="Q45" s="221">
        <v>46022</v>
      </c>
      <c r="R45" s="220">
        <v>365</v>
      </c>
      <c r="S45" s="222">
        <v>1059626</v>
      </c>
      <c r="T45" s="223" t="s">
        <v>1180</v>
      </c>
      <c r="U45" s="623" t="s">
        <v>1181</v>
      </c>
      <c r="V45" s="219" t="s">
        <v>1209</v>
      </c>
      <c r="W45" s="219" t="s">
        <v>1210</v>
      </c>
      <c r="X45" s="224" t="s">
        <v>483</v>
      </c>
      <c r="Y45" s="219" t="s">
        <v>1211</v>
      </c>
      <c r="Z45" s="1513">
        <v>462000000</v>
      </c>
      <c r="AA45" s="1514" t="s">
        <v>207</v>
      </c>
      <c r="AB45" s="1514" t="s">
        <v>184</v>
      </c>
      <c r="AC45" s="224"/>
      <c r="AD45" s="224"/>
      <c r="AE45" s="1515"/>
      <c r="AF45" s="1515"/>
      <c r="AG45" s="224"/>
      <c r="AH45" s="225"/>
      <c r="AI45" s="225"/>
    </row>
    <row r="46" spans="1:35" customFormat="1" ht="84.6" customHeight="1">
      <c r="A46" s="435"/>
      <c r="B46" s="435"/>
      <c r="C46" s="435"/>
      <c r="D46" s="216"/>
      <c r="E46" s="216"/>
      <c r="F46" s="226"/>
      <c r="G46" s="216"/>
      <c r="H46" s="216"/>
      <c r="I46" s="216"/>
      <c r="J46" s="216"/>
      <c r="K46" s="230" t="s">
        <v>1212</v>
      </c>
      <c r="L46" s="227"/>
      <c r="M46" s="219" t="s">
        <v>1213</v>
      </c>
      <c r="N46" s="220">
        <v>1</v>
      </c>
      <c r="O46" s="220"/>
      <c r="P46" s="221">
        <v>45658</v>
      </c>
      <c r="Q46" s="221">
        <v>46022</v>
      </c>
      <c r="R46" s="220">
        <v>365</v>
      </c>
      <c r="S46" s="222">
        <v>1059626</v>
      </c>
      <c r="T46" s="223" t="s">
        <v>1180</v>
      </c>
      <c r="U46" s="623" t="s">
        <v>1181</v>
      </c>
      <c r="V46" s="219" t="s">
        <v>1187</v>
      </c>
      <c r="W46" s="219" t="s">
        <v>733</v>
      </c>
      <c r="X46" s="224" t="s">
        <v>483</v>
      </c>
      <c r="Y46" s="219" t="s">
        <v>1214</v>
      </c>
      <c r="Z46" s="1513">
        <v>231000000</v>
      </c>
      <c r="AA46" s="1514" t="s">
        <v>207</v>
      </c>
      <c r="AB46" s="1514" t="s">
        <v>184</v>
      </c>
      <c r="AC46" s="224"/>
      <c r="AD46" s="224"/>
      <c r="AE46" s="1515"/>
      <c r="AF46" s="1515"/>
      <c r="AG46" s="224"/>
      <c r="AH46" s="225"/>
      <c r="AI46" s="225"/>
    </row>
    <row r="47" spans="1:35" customFormat="1" ht="87" customHeight="1">
      <c r="A47" s="435"/>
      <c r="B47" s="444"/>
      <c r="C47" s="444"/>
      <c r="D47" s="229"/>
      <c r="E47" s="216"/>
      <c r="F47" s="226"/>
      <c r="G47" s="216"/>
      <c r="H47" s="216"/>
      <c r="I47" s="216"/>
      <c r="J47" s="216"/>
      <c r="K47" s="230" t="s">
        <v>1215</v>
      </c>
      <c r="L47" s="227"/>
      <c r="M47" s="219" t="s">
        <v>1216</v>
      </c>
      <c r="N47" s="220">
        <v>1</v>
      </c>
      <c r="O47" s="220"/>
      <c r="P47" s="221">
        <v>45658</v>
      </c>
      <c r="Q47" s="221">
        <v>46022</v>
      </c>
      <c r="R47" s="220">
        <v>365</v>
      </c>
      <c r="S47" s="222">
        <v>1059626</v>
      </c>
      <c r="T47" s="223" t="s">
        <v>1180</v>
      </c>
      <c r="U47" s="623" t="s">
        <v>1181</v>
      </c>
      <c r="V47" s="228" t="s">
        <v>1182</v>
      </c>
      <c r="W47" s="219" t="s">
        <v>733</v>
      </c>
      <c r="X47" s="224" t="s">
        <v>483</v>
      </c>
      <c r="Y47" s="219" t="s">
        <v>1217</v>
      </c>
      <c r="Z47" s="1513">
        <v>66000000</v>
      </c>
      <c r="AA47" s="1514" t="s">
        <v>207</v>
      </c>
      <c r="AB47" s="1514" t="s">
        <v>184</v>
      </c>
      <c r="AC47" s="224"/>
      <c r="AD47" s="224"/>
      <c r="AE47" s="1515"/>
      <c r="AF47" s="1515"/>
      <c r="AG47" s="224"/>
      <c r="AH47" s="225"/>
      <c r="AI47" s="225"/>
    </row>
    <row r="48" spans="1:35" customFormat="1" ht="94.35" customHeight="1">
      <c r="A48" s="464"/>
      <c r="B48" s="428" t="s">
        <v>244</v>
      </c>
      <c r="C48" s="465" t="s">
        <v>313</v>
      </c>
      <c r="D48" s="216" t="s">
        <v>251</v>
      </c>
      <c r="E48" s="216"/>
      <c r="F48" s="226"/>
      <c r="G48" s="216"/>
      <c r="H48" s="216" t="s">
        <v>384</v>
      </c>
      <c r="I48" s="215" t="s">
        <v>385</v>
      </c>
      <c r="J48" s="215"/>
      <c r="K48" s="230" t="s">
        <v>1218</v>
      </c>
      <c r="L48" s="230"/>
      <c r="M48" s="219" t="s">
        <v>1219</v>
      </c>
      <c r="N48" s="220">
        <v>0</v>
      </c>
      <c r="O48" s="220"/>
      <c r="P48" s="221">
        <v>45658</v>
      </c>
      <c r="Q48" s="221">
        <v>46022</v>
      </c>
      <c r="R48" s="220">
        <v>365</v>
      </c>
      <c r="S48" s="231">
        <v>1059626</v>
      </c>
      <c r="T48" s="223" t="s">
        <v>1180</v>
      </c>
      <c r="U48" s="623" t="s">
        <v>1181</v>
      </c>
      <c r="V48" s="224"/>
      <c r="W48" s="219" t="s">
        <v>733</v>
      </c>
      <c r="X48" s="224" t="s">
        <v>483</v>
      </c>
      <c r="Y48" s="219"/>
      <c r="Z48" s="623">
        <v>0</v>
      </c>
      <c r="AA48" s="1514"/>
      <c r="AB48" s="1514"/>
      <c r="AC48" s="224"/>
      <c r="AD48" s="224"/>
      <c r="AE48" s="1516"/>
      <c r="AF48" s="1516"/>
      <c r="AG48" s="224"/>
      <c r="AH48" s="225"/>
      <c r="AI48" s="225"/>
    </row>
    <row r="49" spans="1:35" customFormat="1" ht="96.6" customHeight="1">
      <c r="A49" s="464"/>
      <c r="B49" s="464"/>
      <c r="C49" s="464"/>
      <c r="D49" s="216"/>
      <c r="E49" s="216"/>
      <c r="F49" s="226"/>
      <c r="G49" s="216"/>
      <c r="H49" s="216"/>
      <c r="I49" s="216"/>
      <c r="J49" s="216"/>
      <c r="K49" s="232" t="s">
        <v>1220</v>
      </c>
      <c r="L49" s="232"/>
      <c r="M49" s="219" t="s">
        <v>1221</v>
      </c>
      <c r="N49" s="220">
        <v>1</v>
      </c>
      <c r="O49" s="220"/>
      <c r="P49" s="221">
        <v>45658</v>
      </c>
      <c r="Q49" s="221">
        <v>46022</v>
      </c>
      <c r="R49" s="220">
        <v>365</v>
      </c>
      <c r="S49" s="231">
        <v>1059626</v>
      </c>
      <c r="T49" s="223" t="s">
        <v>1180</v>
      </c>
      <c r="U49" s="623" t="s">
        <v>1181</v>
      </c>
      <c r="V49" s="224"/>
      <c r="W49" s="219" t="s">
        <v>733</v>
      </c>
      <c r="X49" s="224" t="s">
        <v>483</v>
      </c>
      <c r="Y49" s="219" t="s">
        <v>1222</v>
      </c>
      <c r="Z49" s="1513">
        <v>114000000</v>
      </c>
      <c r="AA49" s="1514" t="s">
        <v>198</v>
      </c>
      <c r="AB49" s="1514" t="s">
        <v>184</v>
      </c>
      <c r="AC49" s="224"/>
      <c r="AD49" s="224"/>
      <c r="AE49" s="1515"/>
      <c r="AF49" s="1515"/>
      <c r="AG49" s="224"/>
      <c r="AH49" s="225"/>
      <c r="AI49" s="225"/>
    </row>
    <row r="50" spans="1:35" customFormat="1" ht="57.6" customHeight="1">
      <c r="A50" s="472"/>
      <c r="B50" s="472"/>
      <c r="C50" s="472"/>
      <c r="D50" s="229"/>
      <c r="E50" s="229"/>
      <c r="F50" s="233"/>
      <c r="G50" s="229"/>
      <c r="H50" s="229"/>
      <c r="I50" s="229"/>
      <c r="J50" s="229"/>
      <c r="K50" s="230" t="s">
        <v>1223</v>
      </c>
      <c r="L50" s="230"/>
      <c r="M50" s="219" t="s">
        <v>1224</v>
      </c>
      <c r="N50" s="220">
        <v>1</v>
      </c>
      <c r="O50" s="220"/>
      <c r="P50" s="221">
        <v>45658</v>
      </c>
      <c r="Q50" s="221">
        <v>46022</v>
      </c>
      <c r="R50" s="220">
        <v>365</v>
      </c>
      <c r="S50" s="231">
        <v>1059626</v>
      </c>
      <c r="T50" s="223" t="s">
        <v>1180</v>
      </c>
      <c r="U50" s="623" t="s">
        <v>1181</v>
      </c>
      <c r="V50" s="224"/>
      <c r="W50" s="219" t="s">
        <v>733</v>
      </c>
      <c r="X50" s="224" t="s">
        <v>483</v>
      </c>
      <c r="Y50" s="219" t="s">
        <v>1225</v>
      </c>
      <c r="Z50" s="1513">
        <v>100000000</v>
      </c>
      <c r="AA50" s="1514" t="s">
        <v>198</v>
      </c>
      <c r="AB50" s="1514" t="s">
        <v>184</v>
      </c>
      <c r="AC50" s="224"/>
      <c r="AD50" s="224"/>
      <c r="AE50" s="1515"/>
      <c r="AF50" s="1515"/>
      <c r="AG50" s="224"/>
      <c r="AH50" s="225"/>
      <c r="AI50" s="225"/>
    </row>
    <row r="51" spans="1:35" ht="134.4" customHeight="1">
      <c r="A51" s="470" t="s">
        <v>220</v>
      </c>
      <c r="B51" s="470" t="s">
        <v>235</v>
      </c>
      <c r="C51" s="471" t="s">
        <v>312</v>
      </c>
      <c r="D51" s="206" t="s">
        <v>238</v>
      </c>
      <c r="E51" s="1517" t="s">
        <v>323</v>
      </c>
      <c r="F51" s="1518">
        <v>2024130010019</v>
      </c>
      <c r="G51" s="1517" t="s">
        <v>380</v>
      </c>
      <c r="H51" s="1517" t="s">
        <v>382</v>
      </c>
      <c r="I51" s="207" t="s">
        <v>365</v>
      </c>
      <c r="J51" s="207"/>
      <c r="K51" s="1519" t="s">
        <v>1226</v>
      </c>
      <c r="L51" s="207" t="s">
        <v>1227</v>
      </c>
      <c r="M51" s="1520" t="s">
        <v>1228</v>
      </c>
      <c r="N51" s="1520">
        <v>3000</v>
      </c>
      <c r="O51" s="1521"/>
      <c r="P51" s="1522">
        <v>45658</v>
      </c>
      <c r="Q51" s="1522">
        <v>46022</v>
      </c>
      <c r="R51" s="199">
        <v>213</v>
      </c>
      <c r="S51" s="199">
        <v>40000</v>
      </c>
      <c r="T51" s="1523" t="s">
        <v>1154</v>
      </c>
      <c r="U51" s="199" t="s">
        <v>1229</v>
      </c>
      <c r="V51" s="199" t="s">
        <v>1230</v>
      </c>
      <c r="W51" s="199" t="s">
        <v>1231</v>
      </c>
      <c r="X51" s="1524" t="s">
        <v>483</v>
      </c>
      <c r="Y51" s="1525" t="s">
        <v>1232</v>
      </c>
      <c r="Z51" s="1526">
        <v>383000000</v>
      </c>
      <c r="AA51" s="1527"/>
      <c r="AB51" s="1528"/>
      <c r="AC51" s="1528"/>
      <c r="AD51" s="1528"/>
      <c r="AE51" s="1529">
        <v>1235500000</v>
      </c>
      <c r="AF51" s="1529">
        <v>1235500000</v>
      </c>
      <c r="AG51" s="1530"/>
      <c r="AH51" s="1531" t="s">
        <v>955</v>
      </c>
      <c r="AI51" s="1531" t="s">
        <v>323</v>
      </c>
    </row>
    <row r="52" spans="1:35" ht="55.2">
      <c r="A52" s="470"/>
      <c r="B52" s="470"/>
      <c r="C52" s="471"/>
      <c r="D52" s="206"/>
      <c r="E52" s="207"/>
      <c r="F52" s="1518"/>
      <c r="G52" s="207"/>
      <c r="H52" s="207"/>
      <c r="I52" s="207"/>
      <c r="J52" s="207"/>
      <c r="K52" s="1532"/>
      <c r="L52" s="207"/>
      <c r="M52" s="210"/>
      <c r="N52" s="210"/>
      <c r="O52" s="1533"/>
      <c r="P52" s="1534"/>
      <c r="Q52" s="1534"/>
      <c r="R52" s="210"/>
      <c r="S52" s="210"/>
      <c r="T52" s="1535"/>
      <c r="U52" s="210"/>
      <c r="V52" s="210"/>
      <c r="W52" s="210"/>
      <c r="X52" s="1536"/>
      <c r="Y52" s="1537"/>
      <c r="Z52" s="204">
        <v>566000000</v>
      </c>
      <c r="AA52" s="1538"/>
      <c r="AB52" s="201" t="s">
        <v>184</v>
      </c>
      <c r="AC52" s="201"/>
      <c r="AD52" s="201"/>
      <c r="AE52" s="205">
        <v>10943000</v>
      </c>
      <c r="AF52" s="205">
        <v>10943000</v>
      </c>
      <c r="AG52" s="25"/>
      <c r="AH52" s="1539" t="s">
        <v>876</v>
      </c>
      <c r="AI52" s="1540" t="s">
        <v>323</v>
      </c>
    </row>
    <row r="53" spans="1:35" ht="55.2">
      <c r="A53" s="470" t="s">
        <v>1233</v>
      </c>
      <c r="B53" s="470"/>
      <c r="C53" s="470"/>
      <c r="D53" s="206"/>
      <c r="E53" s="207"/>
      <c r="F53" s="207"/>
      <c r="G53" s="207"/>
      <c r="H53" s="207"/>
      <c r="I53" s="207"/>
      <c r="J53" s="207"/>
      <c r="K53" s="200" t="s">
        <v>1234</v>
      </c>
      <c r="L53" s="207"/>
      <c r="M53" s="201" t="s">
        <v>1235</v>
      </c>
      <c r="N53" s="202">
        <v>1</v>
      </c>
      <c r="O53" s="201"/>
      <c r="P53" s="203">
        <v>45658</v>
      </c>
      <c r="Q53" s="203">
        <v>46022</v>
      </c>
      <c r="R53" s="202">
        <v>213</v>
      </c>
      <c r="S53" s="202">
        <v>40000</v>
      </c>
      <c r="T53" s="622" t="s">
        <v>1154</v>
      </c>
      <c r="U53" s="201" t="s">
        <v>1229</v>
      </c>
      <c r="V53" s="201" t="s">
        <v>1236</v>
      </c>
      <c r="W53" s="201" t="s">
        <v>1237</v>
      </c>
      <c r="X53" s="208" t="s">
        <v>1137</v>
      </c>
      <c r="Y53" s="1527"/>
      <c r="Z53" s="1541">
        <v>10943000</v>
      </c>
      <c r="AA53" s="208"/>
      <c r="AB53" s="201" t="s">
        <v>184</v>
      </c>
      <c r="AC53" s="201"/>
      <c r="AD53" s="201"/>
      <c r="AE53" s="205">
        <v>383000000</v>
      </c>
      <c r="AF53" s="205">
        <v>383000000</v>
      </c>
      <c r="AG53" s="25"/>
      <c r="AH53" s="1539" t="s">
        <v>1238</v>
      </c>
      <c r="AI53" s="1540" t="s">
        <v>323</v>
      </c>
    </row>
    <row r="54" spans="1:35" ht="69">
      <c r="A54" s="470"/>
      <c r="B54" s="470"/>
      <c r="C54" s="470"/>
      <c r="D54" s="209"/>
      <c r="E54" s="207"/>
      <c r="F54" s="207"/>
      <c r="G54" s="207"/>
      <c r="H54" s="210"/>
      <c r="I54" s="210"/>
      <c r="J54" s="210"/>
      <c r="K54" s="200" t="s">
        <v>1239</v>
      </c>
      <c r="L54" s="207"/>
      <c r="M54" s="201" t="s">
        <v>1240</v>
      </c>
      <c r="N54" s="202">
        <v>1</v>
      </c>
      <c r="O54" s="201"/>
      <c r="P54" s="203">
        <v>45658</v>
      </c>
      <c r="Q54" s="203">
        <v>46022</v>
      </c>
      <c r="R54" s="202">
        <v>213</v>
      </c>
      <c r="S54" s="202">
        <v>40000</v>
      </c>
      <c r="T54" s="622" t="s">
        <v>1154</v>
      </c>
      <c r="U54" s="201" t="s">
        <v>1229</v>
      </c>
      <c r="V54" s="201" t="s">
        <v>1241</v>
      </c>
      <c r="W54" s="201" t="s">
        <v>1242</v>
      </c>
      <c r="X54" s="208" t="s">
        <v>1137</v>
      </c>
      <c r="Y54" s="208"/>
      <c r="Z54" s="204"/>
      <c r="AA54" s="208"/>
      <c r="AB54" s="201" t="s">
        <v>184</v>
      </c>
      <c r="AC54" s="201"/>
      <c r="AD54" s="201"/>
      <c r="AE54" s="205"/>
      <c r="AF54" s="205"/>
      <c r="AG54" s="25"/>
      <c r="AH54" s="1539"/>
      <c r="AI54" s="1540"/>
    </row>
    <row r="55" spans="1:35" ht="69">
      <c r="A55" s="470"/>
      <c r="B55" s="470"/>
      <c r="C55" s="470"/>
      <c r="D55" s="211" t="s">
        <v>242</v>
      </c>
      <c r="E55" s="212"/>
      <c r="F55" s="212"/>
      <c r="G55" s="212"/>
      <c r="H55" s="212" t="s">
        <v>381</v>
      </c>
      <c r="I55" s="212" t="s">
        <v>383</v>
      </c>
      <c r="J55" s="212"/>
      <c r="K55" s="213" t="s">
        <v>1243</v>
      </c>
      <c r="L55" s="212"/>
      <c r="M55" s="201" t="s">
        <v>1153</v>
      </c>
      <c r="N55" s="202">
        <v>20</v>
      </c>
      <c r="O55" s="214"/>
      <c r="P55" s="203">
        <v>45658</v>
      </c>
      <c r="Q55" s="203">
        <v>46022</v>
      </c>
      <c r="R55" s="202">
        <v>213</v>
      </c>
      <c r="S55" s="202">
        <v>40000</v>
      </c>
      <c r="T55" s="622" t="s">
        <v>1154</v>
      </c>
      <c r="U55" s="214" t="s">
        <v>1229</v>
      </c>
      <c r="V55" s="214"/>
      <c r="W55" s="214"/>
      <c r="X55" s="1538" t="s">
        <v>1137</v>
      </c>
      <c r="Y55" s="1542" t="s">
        <v>1244</v>
      </c>
      <c r="Z55" s="204">
        <v>49500000</v>
      </c>
      <c r="AA55" s="208"/>
      <c r="AB55" s="214" t="s">
        <v>186</v>
      </c>
      <c r="AC55" s="214"/>
      <c r="AD55" s="214"/>
      <c r="AE55" s="205"/>
      <c r="AF55" s="205"/>
      <c r="AG55" s="25"/>
      <c r="AH55" s="1539"/>
      <c r="AI55" s="1540"/>
    </row>
    <row r="56" spans="1:35" ht="179.4">
      <c r="A56" s="470"/>
      <c r="B56" s="470"/>
      <c r="C56" s="470"/>
      <c r="D56" s="211"/>
      <c r="E56" s="212"/>
      <c r="F56" s="212"/>
      <c r="G56" s="212"/>
      <c r="H56" s="212"/>
      <c r="I56" s="212"/>
      <c r="J56" s="212"/>
      <c r="K56" s="213" t="s">
        <v>1245</v>
      </c>
      <c r="L56" s="212"/>
      <c r="M56" s="201" t="s">
        <v>1246</v>
      </c>
      <c r="N56" s="202">
        <v>2500</v>
      </c>
      <c r="O56" s="214"/>
      <c r="P56" s="203">
        <v>45658</v>
      </c>
      <c r="Q56" s="203">
        <v>46022</v>
      </c>
      <c r="R56" s="202">
        <v>213</v>
      </c>
      <c r="S56" s="202">
        <v>40000</v>
      </c>
      <c r="T56" s="622" t="s">
        <v>1154</v>
      </c>
      <c r="U56" s="214" t="s">
        <v>1229</v>
      </c>
      <c r="V56" s="214"/>
      <c r="W56" s="214"/>
      <c r="X56" s="1538" t="s">
        <v>1137</v>
      </c>
      <c r="Y56" s="1542" t="s">
        <v>1247</v>
      </c>
      <c r="Z56" s="204">
        <v>264000000</v>
      </c>
      <c r="AA56" s="208"/>
      <c r="AB56" s="214" t="s">
        <v>186</v>
      </c>
      <c r="AC56" s="214"/>
      <c r="AD56" s="214"/>
      <c r="AE56" s="205"/>
      <c r="AF56" s="205"/>
      <c r="AG56" s="25"/>
      <c r="AH56" s="1539"/>
      <c r="AI56" s="1540"/>
    </row>
    <row r="57" spans="1:35" ht="55.2">
      <c r="A57" s="470"/>
      <c r="B57" s="470"/>
      <c r="C57" s="470"/>
      <c r="D57" s="1543"/>
      <c r="E57" s="1544"/>
      <c r="F57" s="1544"/>
      <c r="G57" s="1544"/>
      <c r="H57" s="1544"/>
      <c r="I57" s="1544"/>
      <c r="J57" s="1544"/>
      <c r="K57" s="1545" t="s">
        <v>1248</v>
      </c>
      <c r="L57" s="1544"/>
      <c r="M57" s="201" t="s">
        <v>1249</v>
      </c>
      <c r="N57" s="202">
        <v>2</v>
      </c>
      <c r="O57" s="1546"/>
      <c r="P57" s="203">
        <v>45658</v>
      </c>
      <c r="Q57" s="203">
        <v>46022</v>
      </c>
      <c r="R57" s="202">
        <v>213</v>
      </c>
      <c r="S57" s="202">
        <v>40000</v>
      </c>
      <c r="T57" s="622" t="s">
        <v>1154</v>
      </c>
      <c r="U57" s="1546" t="s">
        <v>1229</v>
      </c>
      <c r="V57" s="1546"/>
      <c r="W57" s="1546"/>
      <c r="X57" s="208" t="s">
        <v>483</v>
      </c>
      <c r="Y57" s="1542" t="s">
        <v>1250</v>
      </c>
      <c r="Z57" s="204">
        <v>37250000</v>
      </c>
      <c r="AA57" s="1538" t="s">
        <v>198</v>
      </c>
      <c r="AB57" s="1546" t="s">
        <v>184</v>
      </c>
      <c r="AC57" s="1546"/>
      <c r="AD57" s="1546"/>
      <c r="AE57" s="1547"/>
      <c r="AF57" s="1547"/>
      <c r="AG57" s="25"/>
      <c r="AH57" s="1539"/>
      <c r="AI57" s="1540"/>
    </row>
    <row r="58" spans="1:35" ht="82.8">
      <c r="A58" s="470"/>
      <c r="B58" s="470"/>
      <c r="C58" s="470"/>
      <c r="D58" s="1543"/>
      <c r="E58" s="1544"/>
      <c r="F58" s="1544"/>
      <c r="G58" s="1544"/>
      <c r="H58" s="1544"/>
      <c r="I58" s="212"/>
      <c r="J58" s="212"/>
      <c r="K58" s="213" t="s">
        <v>1251</v>
      </c>
      <c r="L58" s="212"/>
      <c r="M58" s="201" t="s">
        <v>1246</v>
      </c>
      <c r="N58" s="202">
        <v>5057</v>
      </c>
      <c r="O58" s="214"/>
      <c r="P58" s="203">
        <v>45658</v>
      </c>
      <c r="Q58" s="203">
        <v>46022</v>
      </c>
      <c r="R58" s="202">
        <v>213</v>
      </c>
      <c r="S58" s="202">
        <v>40000</v>
      </c>
      <c r="T58" s="622" t="s">
        <v>1154</v>
      </c>
      <c r="U58" s="214" t="s">
        <v>1229</v>
      </c>
      <c r="V58" s="214"/>
      <c r="W58" s="214"/>
      <c r="X58" s="1538" t="s">
        <v>1137</v>
      </c>
      <c r="Y58" s="1542" t="s">
        <v>1252</v>
      </c>
      <c r="Z58" s="204">
        <v>49500000</v>
      </c>
      <c r="AA58" s="208"/>
      <c r="AB58" s="214"/>
      <c r="AC58" s="214"/>
      <c r="AD58" s="214"/>
      <c r="AE58" s="205"/>
      <c r="AF58" s="205"/>
      <c r="AG58" s="25"/>
      <c r="AH58" s="1539"/>
      <c r="AI58" s="1540"/>
    </row>
    <row r="59" spans="1:35" ht="207">
      <c r="A59" s="470"/>
      <c r="B59" s="470"/>
      <c r="C59" s="470"/>
      <c r="D59" s="206" t="s">
        <v>1268</v>
      </c>
      <c r="E59" s="207"/>
      <c r="F59" s="207"/>
      <c r="G59" s="207"/>
      <c r="H59" s="207"/>
      <c r="I59" s="212" t="s">
        <v>383</v>
      </c>
      <c r="J59" s="207"/>
      <c r="K59" s="1548" t="s">
        <v>1253</v>
      </c>
      <c r="L59" s="207"/>
      <c r="M59" s="201" t="s">
        <v>1254</v>
      </c>
      <c r="N59" s="202">
        <v>1</v>
      </c>
      <c r="O59" s="1549"/>
      <c r="P59" s="203">
        <v>45658</v>
      </c>
      <c r="Q59" s="203">
        <v>46022</v>
      </c>
      <c r="R59" s="202">
        <v>213</v>
      </c>
      <c r="S59" s="202">
        <v>40000</v>
      </c>
      <c r="T59" s="622" t="s">
        <v>1154</v>
      </c>
      <c r="U59" s="1549" t="s">
        <v>1229</v>
      </c>
      <c r="V59" s="1549"/>
      <c r="W59" s="1549"/>
      <c r="X59" s="208" t="s">
        <v>483</v>
      </c>
      <c r="Y59" s="1542" t="s">
        <v>1255</v>
      </c>
      <c r="Z59" s="204">
        <v>177000000</v>
      </c>
      <c r="AA59" s="1538" t="s">
        <v>198</v>
      </c>
      <c r="AB59" s="1549"/>
      <c r="AC59" s="1549"/>
      <c r="AD59" s="1549"/>
      <c r="AE59" s="1550"/>
      <c r="AF59" s="1550"/>
      <c r="AG59" s="25"/>
      <c r="AH59" s="1539"/>
      <c r="AI59" s="1540"/>
    </row>
    <row r="60" spans="1:35" ht="55.2">
      <c r="A60" s="470"/>
      <c r="B60" s="470"/>
      <c r="C60" s="470"/>
      <c r="D60" s="206"/>
      <c r="E60" s="207"/>
      <c r="F60" s="207"/>
      <c r="G60" s="207"/>
      <c r="H60" s="207"/>
      <c r="I60" s="207"/>
      <c r="J60" s="207"/>
      <c r="K60" s="200" t="s">
        <v>1256</v>
      </c>
      <c r="L60" s="207"/>
      <c r="M60" s="201" t="s">
        <v>1257</v>
      </c>
      <c r="N60" s="202">
        <v>50</v>
      </c>
      <c r="O60" s="201"/>
      <c r="P60" s="203">
        <v>45658</v>
      </c>
      <c r="Q60" s="203">
        <v>46022</v>
      </c>
      <c r="R60" s="202">
        <v>213</v>
      </c>
      <c r="S60" s="202">
        <v>40000</v>
      </c>
      <c r="T60" s="622" t="s">
        <v>1154</v>
      </c>
      <c r="U60" s="201" t="s">
        <v>1229</v>
      </c>
      <c r="V60" s="201"/>
      <c r="W60" s="201"/>
      <c r="X60" s="208" t="s">
        <v>483</v>
      </c>
      <c r="Y60" s="1551" t="s">
        <v>1258</v>
      </c>
      <c r="Z60" s="204">
        <v>55000000</v>
      </c>
      <c r="AA60" s="1538" t="s">
        <v>198</v>
      </c>
      <c r="AB60" s="201"/>
      <c r="AC60" s="201"/>
      <c r="AD60" s="201"/>
      <c r="AE60" s="205"/>
      <c r="AF60" s="205"/>
      <c r="AG60" s="25"/>
      <c r="AH60" s="1539"/>
      <c r="AI60" s="1540"/>
    </row>
    <row r="61" spans="1:35" ht="41.4">
      <c r="A61" s="470"/>
      <c r="B61" s="470"/>
      <c r="C61" s="470"/>
      <c r="D61" s="206"/>
      <c r="E61" s="207"/>
      <c r="F61" s="207"/>
      <c r="G61" s="207"/>
      <c r="H61" s="207"/>
      <c r="I61" s="207"/>
      <c r="J61" s="207"/>
      <c r="K61" s="1552" t="s">
        <v>1259</v>
      </c>
      <c r="L61" s="207"/>
      <c r="M61" s="1553" t="s">
        <v>1260</v>
      </c>
      <c r="N61" s="198">
        <v>1</v>
      </c>
      <c r="O61" s="1553"/>
      <c r="P61" s="1554">
        <v>45658</v>
      </c>
      <c r="Q61" s="1554">
        <v>46022</v>
      </c>
      <c r="R61" s="198">
        <v>213</v>
      </c>
      <c r="S61" s="198">
        <v>40000</v>
      </c>
      <c r="T61" s="1555" t="s">
        <v>1154</v>
      </c>
      <c r="U61" s="1556" t="s">
        <v>1261</v>
      </c>
      <c r="V61" s="1553"/>
      <c r="W61" s="1553"/>
      <c r="X61" s="1557" t="s">
        <v>483</v>
      </c>
      <c r="Y61" s="1556" t="s">
        <v>1262</v>
      </c>
      <c r="Z61" s="1558">
        <v>37250000</v>
      </c>
      <c r="AA61" s="1559" t="s">
        <v>198</v>
      </c>
      <c r="AB61" s="1553"/>
      <c r="AC61" s="1553"/>
      <c r="AD61" s="1553"/>
      <c r="AE61" s="1560"/>
      <c r="AF61" s="1560"/>
      <c r="AG61" s="1561"/>
      <c r="AH61" s="1562"/>
      <c r="AI61" s="1540"/>
    </row>
    <row r="62" spans="1:35" ht="96.6">
      <c r="A62" s="473"/>
      <c r="B62" s="428" t="s">
        <v>253</v>
      </c>
      <c r="C62" s="474" t="s">
        <v>314</v>
      </c>
      <c r="D62" s="271" t="s">
        <v>256</v>
      </c>
      <c r="E62" s="256" t="s">
        <v>325</v>
      </c>
      <c r="F62" s="258">
        <v>2024130010115</v>
      </c>
      <c r="G62" s="256" t="s">
        <v>392</v>
      </c>
      <c r="H62" s="256" t="s">
        <v>391</v>
      </c>
      <c r="I62" s="271" t="s">
        <v>393</v>
      </c>
      <c r="J62" s="256"/>
      <c r="K62" s="667" t="s">
        <v>797</v>
      </c>
      <c r="L62" s="259"/>
      <c r="M62" s="260" t="s">
        <v>555</v>
      </c>
      <c r="N62" s="261">
        <v>12</v>
      </c>
      <c r="O62" s="262"/>
      <c r="P62" s="263">
        <v>45689</v>
      </c>
      <c r="Q62" s="263">
        <v>46022</v>
      </c>
      <c r="R62" s="261">
        <v>183</v>
      </c>
      <c r="S62" s="261">
        <v>1059626</v>
      </c>
      <c r="T62" s="264" t="s">
        <v>512</v>
      </c>
      <c r="U62" s="261" t="s">
        <v>458</v>
      </c>
      <c r="V62" s="265" t="s">
        <v>590</v>
      </c>
      <c r="W62" s="266" t="s">
        <v>579</v>
      </c>
      <c r="X62" s="267" t="s">
        <v>367</v>
      </c>
      <c r="Y62" s="977" t="s">
        <v>806</v>
      </c>
      <c r="Z62" s="671">
        <v>126500000</v>
      </c>
      <c r="AA62" s="269" t="s">
        <v>207</v>
      </c>
      <c r="AB62" s="269" t="s">
        <v>192</v>
      </c>
      <c r="AC62" s="508">
        <v>45694</v>
      </c>
      <c r="AD62" s="268"/>
      <c r="AE62" s="843">
        <v>911071357</v>
      </c>
      <c r="AF62" s="843">
        <v>911071357</v>
      </c>
      <c r="AG62" s="268"/>
      <c r="AH62" s="271" t="s">
        <v>333</v>
      </c>
      <c r="AI62" s="785" t="s">
        <v>469</v>
      </c>
    </row>
    <row r="63" spans="1:35" ht="82.8">
      <c r="A63" s="464"/>
      <c r="B63" s="464"/>
      <c r="C63" s="464"/>
      <c r="D63" s="271" t="s">
        <v>1263</v>
      </c>
      <c r="E63" s="272"/>
      <c r="F63" s="272"/>
      <c r="G63" s="272"/>
      <c r="H63" s="272"/>
      <c r="I63" s="271" t="s">
        <v>393</v>
      </c>
      <c r="J63" s="272"/>
      <c r="K63" s="667" t="s">
        <v>798</v>
      </c>
      <c r="L63" s="259"/>
      <c r="M63" s="260" t="s">
        <v>700</v>
      </c>
      <c r="N63" s="261">
        <v>1</v>
      </c>
      <c r="O63" s="262"/>
      <c r="P63" s="263">
        <v>45690</v>
      </c>
      <c r="Q63" s="263">
        <v>46022</v>
      </c>
      <c r="R63" s="261">
        <v>183</v>
      </c>
      <c r="S63" s="261">
        <v>1059626</v>
      </c>
      <c r="T63" s="264" t="s">
        <v>512</v>
      </c>
      <c r="U63" s="261" t="s">
        <v>458</v>
      </c>
      <c r="V63" s="273" t="s">
        <v>591</v>
      </c>
      <c r="W63" s="274" t="s">
        <v>580</v>
      </c>
      <c r="X63" s="267" t="s">
        <v>367</v>
      </c>
      <c r="Y63" s="978" t="s">
        <v>807</v>
      </c>
      <c r="Z63" s="672">
        <v>302500000</v>
      </c>
      <c r="AA63" s="269" t="s">
        <v>207</v>
      </c>
      <c r="AB63" s="269" t="s">
        <v>192</v>
      </c>
      <c r="AC63" s="508">
        <v>45695</v>
      </c>
      <c r="AD63" s="268"/>
      <c r="AE63" s="270"/>
      <c r="AF63" s="268"/>
      <c r="AG63" s="268"/>
      <c r="AH63" s="271"/>
      <c r="AI63" s="271"/>
    </row>
    <row r="64" spans="1:35" ht="205.5" customHeight="1">
      <c r="A64" s="435"/>
      <c r="B64" s="435"/>
      <c r="C64" s="435"/>
      <c r="D64" s="257"/>
      <c r="E64" s="257"/>
      <c r="F64" s="257"/>
      <c r="G64" s="257"/>
      <c r="H64" s="257"/>
      <c r="I64" s="257"/>
      <c r="J64" s="257"/>
      <c r="K64" s="667" t="s">
        <v>799</v>
      </c>
      <c r="L64" s="259"/>
      <c r="M64" s="260" t="s">
        <v>675</v>
      </c>
      <c r="N64" s="669">
        <v>1</v>
      </c>
      <c r="O64" s="262"/>
      <c r="P64" s="263">
        <v>45691</v>
      </c>
      <c r="Q64" s="263">
        <v>46022</v>
      </c>
      <c r="R64" s="261">
        <v>183</v>
      </c>
      <c r="S64" s="261">
        <v>1059626</v>
      </c>
      <c r="T64" s="264" t="s">
        <v>512</v>
      </c>
      <c r="U64" s="261" t="s">
        <v>458</v>
      </c>
      <c r="V64" s="275" t="s">
        <v>592</v>
      </c>
      <c r="W64" s="274" t="s">
        <v>581</v>
      </c>
      <c r="X64" s="267" t="s">
        <v>367</v>
      </c>
      <c r="Y64" s="979" t="s">
        <v>801</v>
      </c>
      <c r="Z64" s="671">
        <v>35200000</v>
      </c>
      <c r="AA64" s="269" t="s">
        <v>207</v>
      </c>
      <c r="AB64" s="269" t="s">
        <v>192</v>
      </c>
      <c r="AC64" s="508">
        <v>45696</v>
      </c>
      <c r="AD64" s="268"/>
      <c r="AE64" s="270"/>
      <c r="AF64" s="268"/>
      <c r="AG64" s="268"/>
      <c r="AH64" s="271"/>
      <c r="AI64" s="271"/>
    </row>
    <row r="65" spans="1:36" ht="106.5" customHeight="1">
      <c r="A65" s="435"/>
      <c r="B65" s="435"/>
      <c r="C65" s="435"/>
      <c r="D65" s="257"/>
      <c r="E65" s="257"/>
      <c r="F65" s="257"/>
      <c r="G65" s="257"/>
      <c r="H65" s="257"/>
      <c r="I65" s="257"/>
      <c r="J65" s="257"/>
      <c r="K65" s="668" t="s">
        <v>800</v>
      </c>
      <c r="L65" s="259"/>
      <c r="M65" s="260" t="s">
        <v>676</v>
      </c>
      <c r="N65" s="669">
        <v>1</v>
      </c>
      <c r="O65" s="262"/>
      <c r="P65" s="263">
        <v>45691</v>
      </c>
      <c r="Q65" s="263">
        <v>46022</v>
      </c>
      <c r="R65" s="261">
        <v>92</v>
      </c>
      <c r="S65" s="261">
        <v>1059626</v>
      </c>
      <c r="T65" s="264" t="s">
        <v>512</v>
      </c>
      <c r="U65" s="261" t="s">
        <v>458</v>
      </c>
      <c r="V65" s="276"/>
      <c r="W65" s="276"/>
      <c r="X65" s="267" t="s">
        <v>367</v>
      </c>
      <c r="Y65" s="978" t="s">
        <v>802</v>
      </c>
      <c r="Z65" s="671">
        <v>180000000</v>
      </c>
      <c r="AA65" s="269" t="s">
        <v>207</v>
      </c>
      <c r="AB65" s="269" t="s">
        <v>192</v>
      </c>
      <c r="AC65" s="508">
        <v>45697</v>
      </c>
      <c r="AD65" s="268"/>
      <c r="AE65" s="270"/>
      <c r="AF65" s="268"/>
      <c r="AG65" s="268"/>
      <c r="AH65" s="271"/>
      <c r="AI65" s="271"/>
    </row>
    <row r="66" spans="1:36" ht="106.5" customHeight="1">
      <c r="A66" s="541"/>
      <c r="B66" s="435"/>
      <c r="C66" s="435"/>
      <c r="D66" s="257"/>
      <c r="E66" s="257"/>
      <c r="F66" s="257"/>
      <c r="G66" s="257"/>
      <c r="H66" s="257"/>
      <c r="I66" s="257"/>
      <c r="J66" s="257"/>
      <c r="K66" s="668"/>
      <c r="L66" s="259"/>
      <c r="M66" s="260"/>
      <c r="N66" s="669"/>
      <c r="O66" s="262"/>
      <c r="P66" s="263">
        <v>45692</v>
      </c>
      <c r="Q66" s="263">
        <v>46023</v>
      </c>
      <c r="R66" s="261">
        <v>92</v>
      </c>
      <c r="S66" s="261">
        <v>1059626</v>
      </c>
      <c r="T66" s="264" t="s">
        <v>512</v>
      </c>
      <c r="U66" s="261" t="s">
        <v>458</v>
      </c>
      <c r="V66" s="276"/>
      <c r="W66" s="670"/>
      <c r="X66" s="267" t="s">
        <v>367</v>
      </c>
      <c r="Y66" s="978" t="s">
        <v>803</v>
      </c>
      <c r="Z66" s="671">
        <v>126500000</v>
      </c>
      <c r="AA66" s="269" t="s">
        <v>207</v>
      </c>
      <c r="AB66" s="269" t="s">
        <v>192</v>
      </c>
      <c r="AC66" s="508">
        <v>45698</v>
      </c>
      <c r="AD66" s="268"/>
      <c r="AE66" s="270"/>
      <c r="AF66" s="268"/>
      <c r="AG66" s="268"/>
      <c r="AH66" s="271"/>
      <c r="AI66" s="271"/>
    </row>
    <row r="67" spans="1:36" ht="106.5" customHeight="1">
      <c r="A67" s="541"/>
      <c r="B67" s="435"/>
      <c r="C67" s="435"/>
      <c r="D67" s="257"/>
      <c r="E67" s="257"/>
      <c r="F67" s="257"/>
      <c r="G67" s="257"/>
      <c r="H67" s="257"/>
      <c r="I67" s="257"/>
      <c r="J67" s="257"/>
      <c r="K67" s="668"/>
      <c r="L67" s="259"/>
      <c r="M67" s="260"/>
      <c r="N67" s="669"/>
      <c r="O67" s="262"/>
      <c r="P67" s="263">
        <v>45693</v>
      </c>
      <c r="Q67" s="263">
        <v>46024</v>
      </c>
      <c r="R67" s="261">
        <v>92</v>
      </c>
      <c r="S67" s="261">
        <v>1059626</v>
      </c>
      <c r="T67" s="264" t="s">
        <v>512</v>
      </c>
      <c r="U67" s="261" t="s">
        <v>458</v>
      </c>
      <c r="V67" s="276"/>
      <c r="W67" s="670"/>
      <c r="X67" s="267" t="s">
        <v>367</v>
      </c>
      <c r="Y67" s="979" t="s">
        <v>804</v>
      </c>
      <c r="Z67" s="671">
        <v>5371357</v>
      </c>
      <c r="AA67" s="269" t="s">
        <v>207</v>
      </c>
      <c r="AB67" s="269" t="s">
        <v>192</v>
      </c>
      <c r="AC67" s="508">
        <v>45699</v>
      </c>
      <c r="AD67" s="268"/>
      <c r="AE67" s="270"/>
      <c r="AF67" s="268"/>
      <c r="AG67" s="268"/>
      <c r="AH67" s="271"/>
      <c r="AI67" s="271"/>
    </row>
    <row r="68" spans="1:36" ht="106.5" customHeight="1">
      <c r="A68" s="541"/>
      <c r="B68" s="435"/>
      <c r="C68" s="435"/>
      <c r="D68" s="257"/>
      <c r="E68" s="257"/>
      <c r="F68" s="257"/>
      <c r="G68" s="257"/>
      <c r="H68" s="257"/>
      <c r="I68" s="257"/>
      <c r="J68" s="257"/>
      <c r="K68" s="668"/>
      <c r="L68" s="259"/>
      <c r="M68" s="260"/>
      <c r="N68" s="669"/>
      <c r="O68" s="262"/>
      <c r="P68" s="263">
        <v>45694</v>
      </c>
      <c r="Q68" s="263">
        <v>46025</v>
      </c>
      <c r="R68" s="261">
        <v>92</v>
      </c>
      <c r="S68" s="261">
        <v>1059626</v>
      </c>
      <c r="T68" s="264" t="s">
        <v>512</v>
      </c>
      <c r="U68" s="261" t="s">
        <v>458</v>
      </c>
      <c r="V68" s="276"/>
      <c r="W68" s="670"/>
      <c r="X68" s="267" t="s">
        <v>367</v>
      </c>
      <c r="Y68" s="978" t="s">
        <v>805</v>
      </c>
      <c r="Z68" s="671">
        <v>135000000</v>
      </c>
      <c r="AA68" s="269" t="s">
        <v>207</v>
      </c>
      <c r="AB68" s="269" t="s">
        <v>192</v>
      </c>
      <c r="AC68" s="508">
        <v>45700</v>
      </c>
      <c r="AD68" s="268"/>
      <c r="AE68" s="270"/>
      <c r="AF68" s="268"/>
      <c r="AG68" s="268"/>
      <c r="AH68" s="271"/>
      <c r="AI68" s="271"/>
    </row>
    <row r="69" spans="1:36" ht="308.25" customHeight="1">
      <c r="A69" s="473"/>
      <c r="B69" s="475" t="s">
        <v>253</v>
      </c>
      <c r="C69" s="476" t="s">
        <v>314</v>
      </c>
      <c r="D69" s="236" t="s">
        <v>260</v>
      </c>
      <c r="E69" s="236" t="s">
        <v>326</v>
      </c>
      <c r="F69" s="236">
        <v>2024130010098</v>
      </c>
      <c r="G69" s="236" t="s">
        <v>396</v>
      </c>
      <c r="H69" s="236" t="s">
        <v>397</v>
      </c>
      <c r="I69" s="236" t="s">
        <v>406</v>
      </c>
      <c r="J69" s="277">
        <v>1</v>
      </c>
      <c r="K69" s="787" t="s">
        <v>394</v>
      </c>
      <c r="L69" s="278"/>
      <c r="M69" s="238" t="s">
        <v>520</v>
      </c>
      <c r="N69" s="237">
        <v>700</v>
      </c>
      <c r="O69" s="239"/>
      <c r="P69" s="279">
        <v>45689</v>
      </c>
      <c r="Q69" s="279">
        <v>46022</v>
      </c>
      <c r="R69" s="237">
        <v>183</v>
      </c>
      <c r="S69" s="237">
        <v>700</v>
      </c>
      <c r="T69" s="237" t="s">
        <v>512</v>
      </c>
      <c r="U69" s="237" t="s">
        <v>459</v>
      </c>
      <c r="V69" s="280" t="s">
        <v>593</v>
      </c>
      <c r="W69" s="281" t="s">
        <v>582</v>
      </c>
      <c r="X69" s="237" t="s">
        <v>367</v>
      </c>
      <c r="Y69" s="980" t="s">
        <v>967</v>
      </c>
      <c r="Z69" s="790">
        <v>192875000</v>
      </c>
      <c r="AA69" s="240" t="s">
        <v>207</v>
      </c>
      <c r="AB69" s="240" t="s">
        <v>192</v>
      </c>
      <c r="AC69" s="282">
        <v>45690</v>
      </c>
      <c r="AD69" s="239"/>
      <c r="AE69" s="789">
        <v>424824050</v>
      </c>
      <c r="AF69" s="789">
        <v>424824050</v>
      </c>
      <c r="AG69" s="239"/>
      <c r="AH69" s="788" t="s">
        <v>871</v>
      </c>
      <c r="AI69" s="786" t="s">
        <v>326</v>
      </c>
    </row>
    <row r="70" spans="1:36" ht="151.80000000000001">
      <c r="A70" s="464"/>
      <c r="B70" s="464"/>
      <c r="C70" s="464"/>
      <c r="D70" s="243"/>
      <c r="E70" s="243"/>
      <c r="F70" s="243"/>
      <c r="G70" s="283"/>
      <c r="H70" s="243"/>
      <c r="I70" s="243"/>
      <c r="J70" s="243"/>
      <c r="K70" s="787" t="s">
        <v>966</v>
      </c>
      <c r="L70" s="278"/>
      <c r="M70" s="238" t="s">
        <v>521</v>
      </c>
      <c r="N70" s="237">
        <v>30</v>
      </c>
      <c r="O70" s="239"/>
      <c r="P70" s="279">
        <v>45689</v>
      </c>
      <c r="Q70" s="279">
        <v>46022</v>
      </c>
      <c r="R70" s="237">
        <v>183</v>
      </c>
      <c r="S70" s="237">
        <v>30</v>
      </c>
      <c r="T70" s="237" t="s">
        <v>512</v>
      </c>
      <c r="U70" s="237" t="s">
        <v>459</v>
      </c>
      <c r="V70" s="280" t="s">
        <v>594</v>
      </c>
      <c r="W70" s="513" t="s">
        <v>583</v>
      </c>
      <c r="X70" s="237" t="s">
        <v>367</v>
      </c>
      <c r="Y70" s="980" t="s">
        <v>968</v>
      </c>
      <c r="Z70" s="790">
        <v>15000000</v>
      </c>
      <c r="AA70" s="240" t="s">
        <v>207</v>
      </c>
      <c r="AB70" s="240" t="s">
        <v>184</v>
      </c>
      <c r="AC70" s="282">
        <v>45691</v>
      </c>
      <c r="AD70" s="239"/>
      <c r="AE70" s="241"/>
      <c r="AF70" s="241"/>
      <c r="AG70" s="239"/>
      <c r="AH70" s="788" t="s">
        <v>971</v>
      </c>
      <c r="AI70" s="242"/>
    </row>
    <row r="71" spans="1:36" ht="142.5" customHeight="1">
      <c r="A71" s="472"/>
      <c r="B71" s="472"/>
      <c r="C71" s="472"/>
      <c r="D71" s="284"/>
      <c r="E71" s="284"/>
      <c r="F71" s="284"/>
      <c r="G71" s="285"/>
      <c r="H71" s="284"/>
      <c r="I71" s="284"/>
      <c r="J71" s="243"/>
      <c r="K71" s="787" t="s">
        <v>395</v>
      </c>
      <c r="L71" s="278"/>
      <c r="M71" s="286" t="s">
        <v>522</v>
      </c>
      <c r="N71" s="237">
        <v>1</v>
      </c>
      <c r="O71" s="239"/>
      <c r="P71" s="279">
        <v>45689</v>
      </c>
      <c r="Q71" s="279">
        <v>46022</v>
      </c>
      <c r="R71" s="237">
        <v>183</v>
      </c>
      <c r="S71" s="237">
        <v>1059626</v>
      </c>
      <c r="T71" s="237" t="s">
        <v>512</v>
      </c>
      <c r="U71" s="237" t="s">
        <v>459</v>
      </c>
      <c r="V71" s="244" t="s">
        <v>595</v>
      </c>
      <c r="W71" s="287" t="s">
        <v>584</v>
      </c>
      <c r="X71" s="237" t="s">
        <v>367</v>
      </c>
      <c r="Y71" s="980" t="s">
        <v>968</v>
      </c>
      <c r="Z71" s="790">
        <v>15000000</v>
      </c>
      <c r="AA71" s="240" t="s">
        <v>207</v>
      </c>
      <c r="AB71" s="240" t="s">
        <v>184</v>
      </c>
      <c r="AC71" s="282">
        <v>45692</v>
      </c>
      <c r="AD71" s="239"/>
      <c r="AE71" s="241"/>
      <c r="AF71" s="241"/>
      <c r="AG71" s="239"/>
      <c r="AH71" s="788" t="s">
        <v>972</v>
      </c>
      <c r="AI71" s="242"/>
    </row>
    <row r="72" spans="1:36" ht="142.5" customHeight="1">
      <c r="A72" s="572"/>
      <c r="B72" s="464"/>
      <c r="C72" s="464"/>
      <c r="D72" s="243"/>
      <c r="E72" s="243"/>
      <c r="F72" s="243"/>
      <c r="G72" s="283"/>
      <c r="H72" s="243"/>
      <c r="I72" s="243"/>
      <c r="J72" s="243"/>
      <c r="K72" s="787" t="s">
        <v>395</v>
      </c>
      <c r="L72" s="278"/>
      <c r="M72" s="286"/>
      <c r="N72" s="237"/>
      <c r="O72" s="239"/>
      <c r="P72" s="279"/>
      <c r="Q72" s="279"/>
      <c r="R72" s="237"/>
      <c r="S72" s="237"/>
      <c r="T72" s="237"/>
      <c r="U72" s="237"/>
      <c r="V72" s="244"/>
      <c r="W72" s="287"/>
      <c r="X72" s="237"/>
      <c r="Y72" s="980" t="s">
        <v>969</v>
      </c>
      <c r="Z72" s="790">
        <v>21000000</v>
      </c>
      <c r="AA72" s="240" t="s">
        <v>207</v>
      </c>
      <c r="AB72" s="240" t="s">
        <v>184</v>
      </c>
      <c r="AC72" s="282"/>
      <c r="AD72" s="239"/>
      <c r="AE72" s="241"/>
      <c r="AF72" s="241"/>
      <c r="AG72" s="239"/>
      <c r="AH72" s="788" t="s">
        <v>955</v>
      </c>
      <c r="AI72" s="242"/>
    </row>
    <row r="73" spans="1:36" ht="142.5" customHeight="1">
      <c r="A73" s="572"/>
      <c r="B73" s="464"/>
      <c r="C73" s="464"/>
      <c r="D73" s="243"/>
      <c r="E73" s="243"/>
      <c r="F73" s="243"/>
      <c r="G73" s="283"/>
      <c r="H73" s="243"/>
      <c r="I73" s="243"/>
      <c r="J73" s="243"/>
      <c r="K73" s="787"/>
      <c r="L73" s="278"/>
      <c r="M73" s="286"/>
      <c r="N73" s="237"/>
      <c r="O73" s="239"/>
      <c r="P73" s="279"/>
      <c r="Q73" s="279"/>
      <c r="R73" s="237"/>
      <c r="S73" s="237"/>
      <c r="T73" s="237"/>
      <c r="U73" s="237"/>
      <c r="V73" s="244"/>
      <c r="W73" s="287"/>
      <c r="X73" s="237"/>
      <c r="Y73" s="980" t="s">
        <v>747</v>
      </c>
      <c r="Z73" s="790">
        <v>55525000</v>
      </c>
      <c r="AA73" s="240" t="s">
        <v>207</v>
      </c>
      <c r="AB73" s="240" t="s">
        <v>192</v>
      </c>
      <c r="AC73" s="282"/>
      <c r="AD73" s="239"/>
      <c r="AE73" s="241"/>
      <c r="AF73" s="241"/>
      <c r="AG73" s="239"/>
      <c r="AH73" s="788" t="s">
        <v>871</v>
      </c>
      <c r="AI73" s="242"/>
    </row>
    <row r="74" spans="1:36" ht="142.5" customHeight="1">
      <c r="A74" s="572"/>
      <c r="B74" s="464"/>
      <c r="C74" s="464"/>
      <c r="D74" s="243"/>
      <c r="E74" s="243"/>
      <c r="F74" s="243"/>
      <c r="G74" s="283"/>
      <c r="H74" s="243"/>
      <c r="I74" s="243"/>
      <c r="J74" s="243"/>
      <c r="K74" s="787"/>
      <c r="L74" s="278"/>
      <c r="M74" s="286"/>
      <c r="N74" s="237"/>
      <c r="O74" s="239"/>
      <c r="P74" s="279"/>
      <c r="Q74" s="279"/>
      <c r="R74" s="237"/>
      <c r="S74" s="237"/>
      <c r="T74" s="237"/>
      <c r="U74" s="237"/>
      <c r="V74" s="244"/>
      <c r="W74" s="287"/>
      <c r="X74" s="237"/>
      <c r="Y74" s="980" t="s">
        <v>970</v>
      </c>
      <c r="Z74" s="790">
        <v>50000000</v>
      </c>
      <c r="AA74" s="240" t="s">
        <v>207</v>
      </c>
      <c r="AB74" s="240" t="s">
        <v>192</v>
      </c>
      <c r="AC74" s="282"/>
      <c r="AD74" s="239"/>
      <c r="AE74" s="241"/>
      <c r="AF74" s="241"/>
      <c r="AG74" s="239"/>
      <c r="AH74" s="788" t="s">
        <v>955</v>
      </c>
      <c r="AI74" s="242"/>
    </row>
    <row r="75" spans="1:36" ht="142.5" customHeight="1">
      <c r="A75" s="572"/>
      <c r="B75" s="464"/>
      <c r="C75" s="464"/>
      <c r="D75" s="243"/>
      <c r="E75" s="243"/>
      <c r="F75" s="243"/>
      <c r="G75" s="283"/>
      <c r="H75" s="243"/>
      <c r="I75" s="243"/>
      <c r="J75" s="243"/>
      <c r="K75" s="787"/>
      <c r="L75" s="278"/>
      <c r="M75" s="286"/>
      <c r="N75" s="237"/>
      <c r="O75" s="239"/>
      <c r="P75" s="279"/>
      <c r="Q75" s="279"/>
      <c r="R75" s="237"/>
      <c r="S75" s="237"/>
      <c r="T75" s="237"/>
      <c r="U75" s="237"/>
      <c r="V75" s="244"/>
      <c r="W75" s="287"/>
      <c r="X75" s="237"/>
      <c r="Y75" s="980" t="s">
        <v>748</v>
      </c>
      <c r="Z75" s="790">
        <v>75424050</v>
      </c>
      <c r="AA75" s="240" t="s">
        <v>207</v>
      </c>
      <c r="AB75" s="240" t="s">
        <v>192</v>
      </c>
      <c r="AC75" s="282"/>
      <c r="AD75" s="239"/>
      <c r="AE75" s="241"/>
      <c r="AF75" s="241"/>
      <c r="AG75" s="239"/>
      <c r="AH75" s="788" t="s">
        <v>871</v>
      </c>
      <c r="AI75" s="242"/>
    </row>
    <row r="76" spans="1:36" ht="96.6">
      <c r="A76" s="473"/>
      <c r="B76" s="428" t="s">
        <v>253</v>
      </c>
      <c r="C76" s="474" t="s">
        <v>314</v>
      </c>
      <c r="D76" s="297" t="s">
        <v>264</v>
      </c>
      <c r="E76" s="297" t="s">
        <v>327</v>
      </c>
      <c r="F76" s="298">
        <v>2024130010086</v>
      </c>
      <c r="G76" s="297" t="s">
        <v>398</v>
      </c>
      <c r="H76" s="297" t="s">
        <v>399</v>
      </c>
      <c r="I76" s="297" t="s">
        <v>400</v>
      </c>
      <c r="J76" s="299"/>
      <c r="K76" s="713" t="s">
        <v>842</v>
      </c>
      <c r="L76" s="300"/>
      <c r="M76" s="301" t="s">
        <v>678</v>
      </c>
      <c r="N76" s="302">
        <v>1200</v>
      </c>
      <c r="O76" s="110"/>
      <c r="P76" s="505">
        <v>45689</v>
      </c>
      <c r="Q76" s="505">
        <v>46022</v>
      </c>
      <c r="R76" s="302">
        <v>183</v>
      </c>
      <c r="S76" s="302">
        <v>1059626</v>
      </c>
      <c r="T76" s="302" t="s">
        <v>512</v>
      </c>
      <c r="U76" s="302" t="s">
        <v>460</v>
      </c>
      <c r="V76" s="303" t="s">
        <v>585</v>
      </c>
      <c r="W76" s="304" t="s">
        <v>587</v>
      </c>
      <c r="X76" s="514" t="s">
        <v>367</v>
      </c>
      <c r="Y76" s="981" t="s">
        <v>845</v>
      </c>
      <c r="Z76" s="715">
        <v>70000000</v>
      </c>
      <c r="AA76" s="306" t="s">
        <v>207</v>
      </c>
      <c r="AB76" s="306" t="s">
        <v>192</v>
      </c>
      <c r="AC76" s="505">
        <v>45692</v>
      </c>
      <c r="AD76" s="110"/>
      <c r="AE76" s="678">
        <v>740505503</v>
      </c>
      <c r="AF76" s="678">
        <v>740505503</v>
      </c>
      <c r="AG76" s="110"/>
      <c r="AH76" s="307" t="s">
        <v>333</v>
      </c>
      <c r="AI76" s="791" t="s">
        <v>327</v>
      </c>
      <c r="AJ76" s="1282"/>
    </row>
    <row r="77" spans="1:36" ht="110.4">
      <c r="A77" s="464"/>
      <c r="B77" s="464"/>
      <c r="C77" s="464"/>
      <c r="D77" s="121"/>
      <c r="E77" s="121"/>
      <c r="F77" s="121"/>
      <c r="G77" s="121"/>
      <c r="H77" s="121"/>
      <c r="I77" s="121"/>
      <c r="J77" s="121"/>
      <c r="K77" s="713" t="s">
        <v>843</v>
      </c>
      <c r="L77" s="300"/>
      <c r="M77" s="301" t="s">
        <v>679</v>
      </c>
      <c r="N77" s="302">
        <v>900</v>
      </c>
      <c r="O77" s="110"/>
      <c r="P77" s="505">
        <v>45690</v>
      </c>
      <c r="Q77" s="505">
        <v>46022</v>
      </c>
      <c r="R77" s="302">
        <v>183</v>
      </c>
      <c r="S77" s="302">
        <v>1059626</v>
      </c>
      <c r="T77" s="302" t="s">
        <v>512</v>
      </c>
      <c r="U77" s="302" t="s">
        <v>460</v>
      </c>
      <c r="V77" s="308" t="s">
        <v>586</v>
      </c>
      <c r="W77" s="305" t="s">
        <v>588</v>
      </c>
      <c r="X77" s="514" t="s">
        <v>367</v>
      </c>
      <c r="Y77" s="982" t="s">
        <v>846</v>
      </c>
      <c r="Z77" s="716">
        <v>150000000</v>
      </c>
      <c r="AA77" s="306" t="s">
        <v>207</v>
      </c>
      <c r="AB77" s="306" t="s">
        <v>184</v>
      </c>
      <c r="AC77" s="505">
        <v>45693</v>
      </c>
      <c r="AD77" s="679"/>
      <c r="AE77" s="678"/>
      <c r="AF77" s="678"/>
      <c r="AG77" s="110"/>
      <c r="AH77" s="307" t="s">
        <v>334</v>
      </c>
      <c r="AI77" s="307"/>
      <c r="AJ77" s="1282"/>
    </row>
    <row r="78" spans="1:36" ht="108" customHeight="1">
      <c r="A78" s="464"/>
      <c r="B78" s="464"/>
      <c r="C78" s="464"/>
      <c r="D78" s="121"/>
      <c r="E78" s="121"/>
      <c r="F78" s="121"/>
      <c r="G78" s="121"/>
      <c r="H78" s="121"/>
      <c r="I78" s="121"/>
      <c r="J78" s="121"/>
      <c r="K78" s="713" t="s">
        <v>844</v>
      </c>
      <c r="L78" s="300"/>
      <c r="M78" s="301" t="s">
        <v>680</v>
      </c>
      <c r="N78" s="302">
        <v>1</v>
      </c>
      <c r="O78" s="110"/>
      <c r="P78" s="505">
        <v>45690</v>
      </c>
      <c r="Q78" s="505">
        <v>46022</v>
      </c>
      <c r="R78" s="302">
        <v>183</v>
      </c>
      <c r="S78" s="302">
        <v>1059626</v>
      </c>
      <c r="T78" s="302" t="s">
        <v>512</v>
      </c>
      <c r="U78" s="302" t="s">
        <v>460</v>
      </c>
      <c r="V78" s="303" t="s">
        <v>776</v>
      </c>
      <c r="W78" s="310" t="s">
        <v>589</v>
      </c>
      <c r="X78" s="514" t="s">
        <v>367</v>
      </c>
      <c r="Y78" s="982" t="s">
        <v>847</v>
      </c>
      <c r="Z78" s="715">
        <v>50000000</v>
      </c>
      <c r="AA78" s="306" t="s">
        <v>207</v>
      </c>
      <c r="AB78" s="306"/>
      <c r="AC78" s="505">
        <v>45694</v>
      </c>
      <c r="AD78" s="110"/>
      <c r="AE78" s="309"/>
      <c r="AF78" s="110"/>
      <c r="AG78" s="110"/>
      <c r="AH78" s="307"/>
      <c r="AI78" s="307"/>
      <c r="AJ78" s="1282"/>
    </row>
    <row r="79" spans="1:36" ht="108" customHeight="1">
      <c r="A79" s="463"/>
      <c r="B79" s="463"/>
      <c r="C79" s="463"/>
      <c r="D79" s="116"/>
      <c r="E79" s="116"/>
      <c r="F79" s="121"/>
      <c r="G79" s="121"/>
      <c r="H79" s="121"/>
      <c r="I79" s="121"/>
      <c r="J79" s="121"/>
      <c r="K79" s="713"/>
      <c r="L79" s="300"/>
      <c r="M79" s="301"/>
      <c r="N79" s="302"/>
      <c r="O79" s="110"/>
      <c r="P79" s="505"/>
      <c r="Q79" s="505"/>
      <c r="R79" s="302">
        <v>183</v>
      </c>
      <c r="S79" s="302">
        <v>1059626</v>
      </c>
      <c r="T79" s="302" t="s">
        <v>512</v>
      </c>
      <c r="U79" s="302" t="s">
        <v>460</v>
      </c>
      <c r="V79" s="303"/>
      <c r="W79" s="310"/>
      <c r="X79" s="514" t="s">
        <v>367</v>
      </c>
      <c r="Y79" s="982" t="s">
        <v>848</v>
      </c>
      <c r="Z79" s="715">
        <v>90000000</v>
      </c>
      <c r="AA79" s="306" t="s">
        <v>207</v>
      </c>
      <c r="AB79" s="306"/>
      <c r="AC79" s="505">
        <v>45695</v>
      </c>
      <c r="AD79" s="110"/>
      <c r="AE79" s="309"/>
      <c r="AF79" s="110"/>
      <c r="AG79" s="110"/>
      <c r="AH79" s="307"/>
      <c r="AI79" s="307"/>
      <c r="AJ79" s="714"/>
    </row>
    <row r="80" spans="1:36" ht="108" customHeight="1">
      <c r="A80" s="463"/>
      <c r="B80" s="463"/>
      <c r="C80" s="463"/>
      <c r="D80" s="116"/>
      <c r="E80" s="116"/>
      <c r="F80" s="121"/>
      <c r="G80" s="121"/>
      <c r="H80" s="121"/>
      <c r="I80" s="121"/>
      <c r="J80" s="121"/>
      <c r="K80" s="713"/>
      <c r="L80" s="300"/>
      <c r="M80" s="301"/>
      <c r="N80" s="302"/>
      <c r="O80" s="110"/>
      <c r="P80" s="505"/>
      <c r="Q80" s="505"/>
      <c r="R80" s="302">
        <v>183</v>
      </c>
      <c r="S80" s="302">
        <v>1059626</v>
      </c>
      <c r="T80" s="302" t="s">
        <v>512</v>
      </c>
      <c r="U80" s="302" t="s">
        <v>460</v>
      </c>
      <c r="V80" s="303"/>
      <c r="W80" s="310"/>
      <c r="X80" s="514" t="s">
        <v>367</v>
      </c>
      <c r="Y80" s="982" t="s">
        <v>849</v>
      </c>
      <c r="Z80" s="715">
        <v>250000000</v>
      </c>
      <c r="AA80" s="306" t="s">
        <v>207</v>
      </c>
      <c r="AB80" s="306"/>
      <c r="AC80" s="505">
        <v>45696</v>
      </c>
      <c r="AD80" s="110"/>
      <c r="AE80" s="309"/>
      <c r="AF80" s="110"/>
      <c r="AG80" s="110"/>
      <c r="AH80" s="307"/>
      <c r="AI80" s="307"/>
      <c r="AJ80" s="714"/>
    </row>
    <row r="81" spans="1:36" ht="108" customHeight="1">
      <c r="A81" s="463"/>
      <c r="B81" s="463"/>
      <c r="C81" s="463"/>
      <c r="D81" s="116"/>
      <c r="E81" s="116"/>
      <c r="F81" s="121"/>
      <c r="G81" s="121"/>
      <c r="H81" s="121"/>
      <c r="I81" s="121"/>
      <c r="J81" s="121"/>
      <c r="K81" s="713"/>
      <c r="L81" s="300"/>
      <c r="M81" s="301"/>
      <c r="N81" s="302"/>
      <c r="O81" s="110"/>
      <c r="P81" s="505"/>
      <c r="Q81" s="505"/>
      <c r="R81" s="302">
        <v>183</v>
      </c>
      <c r="S81" s="302">
        <v>1059626</v>
      </c>
      <c r="T81" s="302" t="s">
        <v>512</v>
      </c>
      <c r="U81" s="302" t="s">
        <v>460</v>
      </c>
      <c r="V81" s="303"/>
      <c r="W81" s="310"/>
      <c r="X81" s="514" t="s">
        <v>367</v>
      </c>
      <c r="Y81" s="982" t="s">
        <v>850</v>
      </c>
      <c r="Z81" s="715">
        <v>30000000</v>
      </c>
      <c r="AA81" s="306" t="s">
        <v>207</v>
      </c>
      <c r="AB81" s="306"/>
      <c r="AC81" s="505">
        <v>45697</v>
      </c>
      <c r="AD81" s="110"/>
      <c r="AE81" s="309"/>
      <c r="AF81" s="110"/>
      <c r="AG81" s="110"/>
      <c r="AH81" s="307"/>
      <c r="AI81" s="307"/>
      <c r="AJ81" s="714"/>
    </row>
    <row r="82" spans="1:36" ht="108" customHeight="1">
      <c r="A82" s="463"/>
      <c r="B82" s="463"/>
      <c r="C82" s="463"/>
      <c r="D82" s="116"/>
      <c r="E82" s="116"/>
      <c r="F82" s="121"/>
      <c r="G82" s="121"/>
      <c r="H82" s="121"/>
      <c r="I82" s="121"/>
      <c r="J82" s="121"/>
      <c r="K82" s="713"/>
      <c r="L82" s="300"/>
      <c r="M82" s="301"/>
      <c r="N82" s="302"/>
      <c r="O82" s="110"/>
      <c r="P82" s="505"/>
      <c r="Q82" s="505"/>
      <c r="R82" s="302">
        <v>183</v>
      </c>
      <c r="S82" s="302">
        <v>1059626</v>
      </c>
      <c r="T82" s="302" t="s">
        <v>512</v>
      </c>
      <c r="U82" s="302" t="s">
        <v>460</v>
      </c>
      <c r="V82" s="303"/>
      <c r="W82" s="310"/>
      <c r="X82" s="514" t="s">
        <v>367</v>
      </c>
      <c r="Y82" s="982" t="s">
        <v>851</v>
      </c>
      <c r="Z82" s="715">
        <v>200505503</v>
      </c>
      <c r="AA82" s="306" t="s">
        <v>207</v>
      </c>
      <c r="AB82" s="306"/>
      <c r="AC82" s="505">
        <v>45698</v>
      </c>
      <c r="AD82" s="110"/>
      <c r="AE82" s="309"/>
      <c r="AF82" s="110"/>
      <c r="AG82" s="110"/>
      <c r="AH82" s="307"/>
      <c r="AI82" s="307"/>
      <c r="AJ82" s="714"/>
    </row>
    <row r="83" spans="1:36" ht="87.75" customHeight="1">
      <c r="A83" s="443"/>
      <c r="B83" s="443" t="s">
        <v>253</v>
      </c>
      <c r="C83" s="477" t="s">
        <v>314</v>
      </c>
      <c r="D83" s="327" t="s">
        <v>268</v>
      </c>
      <c r="E83" s="328" t="s">
        <v>329</v>
      </c>
      <c r="F83" s="187">
        <v>2024130010091</v>
      </c>
      <c r="G83" s="187" t="s">
        <v>404</v>
      </c>
      <c r="H83" s="187" t="s">
        <v>405</v>
      </c>
      <c r="I83" s="187" t="s">
        <v>406</v>
      </c>
      <c r="J83" s="187"/>
      <c r="K83" s="734" t="s">
        <v>877</v>
      </c>
      <c r="L83" s="329"/>
      <c r="M83" s="330" t="s">
        <v>681</v>
      </c>
      <c r="N83" s="331">
        <v>6200</v>
      </c>
      <c r="O83" s="189"/>
      <c r="P83" s="506">
        <v>45689</v>
      </c>
      <c r="Q83" s="506">
        <v>46022</v>
      </c>
      <c r="R83" s="331">
        <v>213</v>
      </c>
      <c r="S83" s="331">
        <v>1059626</v>
      </c>
      <c r="T83" s="331" t="s">
        <v>512</v>
      </c>
      <c r="U83" s="331" t="s">
        <v>461</v>
      </c>
      <c r="V83" s="333" t="s">
        <v>596</v>
      </c>
      <c r="W83" s="333" t="s">
        <v>597</v>
      </c>
      <c r="X83" s="515" t="s">
        <v>367</v>
      </c>
      <c r="Y83" s="983" t="s">
        <v>880</v>
      </c>
      <c r="Z83" s="741">
        <v>163350000</v>
      </c>
      <c r="AA83" s="334" t="s">
        <v>207</v>
      </c>
      <c r="AB83" s="334"/>
      <c r="AC83" s="506">
        <v>45698</v>
      </c>
      <c r="AD83" s="189"/>
      <c r="AE83" s="742">
        <v>646706312</v>
      </c>
      <c r="AF83" s="742">
        <v>646706312</v>
      </c>
      <c r="AG83" s="189"/>
      <c r="AH83" s="194" t="s">
        <v>334</v>
      </c>
      <c r="AI83" s="792" t="s">
        <v>329</v>
      </c>
    </row>
    <row r="84" spans="1:36" ht="82.8">
      <c r="A84" s="446"/>
      <c r="B84" s="446"/>
      <c r="C84" s="478"/>
      <c r="D84" s="337"/>
      <c r="E84" s="338"/>
      <c r="F84" s="339"/>
      <c r="G84" s="339"/>
      <c r="H84" s="339"/>
      <c r="I84" s="339"/>
      <c r="J84" s="339"/>
      <c r="K84" s="734" t="s">
        <v>878</v>
      </c>
      <c r="L84" s="329"/>
      <c r="M84" s="330" t="s">
        <v>682</v>
      </c>
      <c r="N84" s="331">
        <v>900</v>
      </c>
      <c r="O84" s="189"/>
      <c r="P84" s="506">
        <v>45690</v>
      </c>
      <c r="Q84" s="506">
        <v>45658</v>
      </c>
      <c r="R84" s="331">
        <v>213</v>
      </c>
      <c r="S84" s="331">
        <v>1059626</v>
      </c>
      <c r="T84" s="331" t="s">
        <v>512</v>
      </c>
      <c r="U84" s="331" t="s">
        <v>461</v>
      </c>
      <c r="V84" s="340" t="s">
        <v>598</v>
      </c>
      <c r="W84" s="333" t="s">
        <v>599</v>
      </c>
      <c r="X84" s="515" t="s">
        <v>367</v>
      </c>
      <c r="Y84" s="983" t="s">
        <v>881</v>
      </c>
      <c r="Z84" s="741">
        <v>43450000</v>
      </c>
      <c r="AA84" s="334" t="s">
        <v>207</v>
      </c>
      <c r="AB84" s="334"/>
      <c r="AC84" s="506">
        <v>45699</v>
      </c>
      <c r="AD84" s="189"/>
      <c r="AE84" s="193"/>
      <c r="AF84" s="336"/>
      <c r="AG84" s="189"/>
      <c r="AH84" s="194" t="s">
        <v>333</v>
      </c>
      <c r="AI84" s="194"/>
    </row>
    <row r="85" spans="1:36" ht="173.25" customHeight="1">
      <c r="A85" s="446"/>
      <c r="B85" s="446"/>
      <c r="C85" s="478"/>
      <c r="D85" s="337"/>
      <c r="E85" s="338"/>
      <c r="F85" s="339"/>
      <c r="G85" s="339"/>
      <c r="H85" s="339"/>
      <c r="I85" s="339"/>
      <c r="J85" s="339"/>
      <c r="K85" s="734" t="s">
        <v>879</v>
      </c>
      <c r="L85" s="329"/>
      <c r="M85" s="330" t="s">
        <v>683</v>
      </c>
      <c r="N85" s="735">
        <v>1</v>
      </c>
      <c r="O85" s="189"/>
      <c r="P85" s="506">
        <v>45690</v>
      </c>
      <c r="Q85" s="506">
        <v>45658</v>
      </c>
      <c r="R85" s="331">
        <v>213</v>
      </c>
      <c r="S85" s="331">
        <v>1059626</v>
      </c>
      <c r="T85" s="331" t="s">
        <v>512</v>
      </c>
      <c r="U85" s="331" t="s">
        <v>461</v>
      </c>
      <c r="V85" s="333" t="s">
        <v>600</v>
      </c>
      <c r="W85" s="333" t="s">
        <v>601</v>
      </c>
      <c r="X85" s="515" t="s">
        <v>367</v>
      </c>
      <c r="Y85" s="984" t="s">
        <v>882</v>
      </c>
      <c r="Z85" s="741">
        <v>108900000</v>
      </c>
      <c r="AA85" s="334" t="s">
        <v>207</v>
      </c>
      <c r="AB85" s="335"/>
      <c r="AC85" s="506">
        <v>45698</v>
      </c>
      <c r="AD85" s="189"/>
      <c r="AE85" s="193"/>
      <c r="AF85" s="189"/>
      <c r="AG85" s="189"/>
      <c r="AH85" s="194"/>
      <c r="AI85" s="194"/>
    </row>
    <row r="86" spans="1:36" ht="55.2">
      <c r="A86" s="446"/>
      <c r="B86" s="446"/>
      <c r="C86" s="478"/>
      <c r="D86" s="337"/>
      <c r="E86" s="338"/>
      <c r="F86" s="339"/>
      <c r="G86" s="339"/>
      <c r="H86" s="339"/>
      <c r="I86" s="339"/>
      <c r="J86" s="339"/>
      <c r="K86" s="329"/>
      <c r="L86" s="329"/>
      <c r="M86" s="330"/>
      <c r="N86" s="331"/>
      <c r="O86" s="189"/>
      <c r="P86" s="506"/>
      <c r="Q86" s="506"/>
      <c r="R86" s="331">
        <v>213</v>
      </c>
      <c r="S86" s="331">
        <v>1059626</v>
      </c>
      <c r="T86" s="331" t="s">
        <v>512</v>
      </c>
      <c r="U86" s="331" t="s">
        <v>461</v>
      </c>
      <c r="V86" s="736"/>
      <c r="W86" s="189"/>
      <c r="X86" s="515" t="s">
        <v>367</v>
      </c>
      <c r="Y86" s="984" t="s">
        <v>883</v>
      </c>
      <c r="Z86" s="741">
        <v>105402000</v>
      </c>
      <c r="AA86" s="334" t="s">
        <v>207</v>
      </c>
      <c r="AB86" s="335"/>
      <c r="AC86" s="506">
        <v>45698</v>
      </c>
      <c r="AD86" s="189"/>
      <c r="AE86" s="193"/>
      <c r="AF86" s="189"/>
      <c r="AG86" s="189"/>
      <c r="AH86" s="194"/>
      <c r="AI86" s="194"/>
    </row>
    <row r="87" spans="1:36" ht="38.549999999999997" customHeight="1">
      <c r="A87" s="446"/>
      <c r="B87" s="446"/>
      <c r="C87" s="478"/>
      <c r="D87" s="337"/>
      <c r="E87" s="338"/>
      <c r="F87" s="339"/>
      <c r="G87" s="339"/>
      <c r="H87" s="339"/>
      <c r="I87" s="339"/>
      <c r="J87" s="339"/>
      <c r="K87" s="329"/>
      <c r="L87" s="329"/>
      <c r="M87" s="330"/>
      <c r="N87" s="331">
        <v>1</v>
      </c>
      <c r="O87" s="189"/>
      <c r="P87" s="506"/>
      <c r="Q87" s="506"/>
      <c r="R87" s="331">
        <v>213</v>
      </c>
      <c r="S87" s="331">
        <v>1059626</v>
      </c>
      <c r="T87" s="331" t="s">
        <v>512</v>
      </c>
      <c r="U87" s="331" t="s">
        <v>461</v>
      </c>
      <c r="V87" s="736"/>
      <c r="W87" s="189"/>
      <c r="X87" s="515" t="s">
        <v>367</v>
      </c>
      <c r="Y87" s="984" t="s">
        <v>750</v>
      </c>
      <c r="Z87" s="741">
        <v>52000000</v>
      </c>
      <c r="AA87" s="334" t="s">
        <v>207</v>
      </c>
      <c r="AB87" s="335"/>
      <c r="AC87" s="506">
        <v>45698</v>
      </c>
      <c r="AD87" s="189"/>
      <c r="AE87" s="193"/>
      <c r="AF87" s="189"/>
      <c r="AG87" s="189"/>
      <c r="AH87" s="194"/>
      <c r="AI87" s="194"/>
    </row>
    <row r="88" spans="1:36" ht="94.5" customHeight="1">
      <c r="A88" s="446"/>
      <c r="B88" s="446"/>
      <c r="C88" s="478"/>
      <c r="D88" s="337"/>
      <c r="E88" s="338"/>
      <c r="F88" s="339"/>
      <c r="G88" s="339"/>
      <c r="H88" s="339"/>
      <c r="I88" s="339"/>
      <c r="J88" s="339"/>
      <c r="K88" s="329"/>
      <c r="L88" s="329"/>
      <c r="M88" s="330" t="s">
        <v>686</v>
      </c>
      <c r="N88" s="331">
        <v>1</v>
      </c>
      <c r="O88" s="189"/>
      <c r="P88" s="506"/>
      <c r="Q88" s="506"/>
      <c r="R88" s="331">
        <v>213</v>
      </c>
      <c r="S88" s="331">
        <v>1059626</v>
      </c>
      <c r="T88" s="331" t="s">
        <v>512</v>
      </c>
      <c r="U88" s="331" t="s">
        <v>461</v>
      </c>
      <c r="V88" s="736"/>
      <c r="W88" s="189"/>
      <c r="X88" s="515" t="s">
        <v>367</v>
      </c>
      <c r="Y88" s="984" t="s">
        <v>751</v>
      </c>
      <c r="Z88" s="741">
        <v>50000000</v>
      </c>
      <c r="AA88" s="334"/>
      <c r="AB88" s="335"/>
      <c r="AC88" s="506">
        <v>45698</v>
      </c>
      <c r="AD88" s="189"/>
      <c r="AE88" s="193"/>
      <c r="AF88" s="189"/>
      <c r="AG88" s="189"/>
      <c r="AH88" s="194"/>
      <c r="AI88" s="194"/>
    </row>
    <row r="89" spans="1:36" ht="112.5" customHeight="1">
      <c r="A89" s="447"/>
      <c r="B89" s="447"/>
      <c r="C89" s="479"/>
      <c r="D89" s="341"/>
      <c r="E89" s="342"/>
      <c r="F89" s="343"/>
      <c r="G89" s="343"/>
      <c r="H89" s="343"/>
      <c r="I89" s="339"/>
      <c r="J89" s="343"/>
      <c r="K89" s="329"/>
      <c r="L89" s="329"/>
      <c r="M89" s="330" t="s">
        <v>684</v>
      </c>
      <c r="N89" s="331">
        <v>300</v>
      </c>
      <c r="O89" s="189"/>
      <c r="P89" s="506"/>
      <c r="Q89" s="506"/>
      <c r="R89" s="331">
        <v>213</v>
      </c>
      <c r="S89" s="331">
        <v>1059626</v>
      </c>
      <c r="T89" s="331" t="s">
        <v>512</v>
      </c>
      <c r="U89" s="331" t="s">
        <v>461</v>
      </c>
      <c r="V89" s="736"/>
      <c r="W89" s="189"/>
      <c r="X89" s="515" t="s">
        <v>367</v>
      </c>
      <c r="Y89" s="985" t="s">
        <v>752</v>
      </c>
      <c r="Z89" s="741">
        <v>61000000</v>
      </c>
      <c r="AA89" s="334" t="s">
        <v>207</v>
      </c>
      <c r="AB89" s="335"/>
      <c r="AC89" s="506">
        <v>45698</v>
      </c>
      <c r="AD89" s="189"/>
      <c r="AE89" s="193"/>
      <c r="AF89" s="189"/>
      <c r="AG89" s="189"/>
      <c r="AH89" s="194"/>
      <c r="AI89" s="194"/>
    </row>
    <row r="90" spans="1:36" ht="112.5" customHeight="1">
      <c r="A90" s="446"/>
      <c r="B90" s="446"/>
      <c r="C90" s="478"/>
      <c r="D90" s="337"/>
      <c r="E90" s="338"/>
      <c r="F90" s="339"/>
      <c r="G90" s="339"/>
      <c r="H90" s="339"/>
      <c r="I90" s="339"/>
      <c r="J90" s="339"/>
      <c r="K90" s="737"/>
      <c r="L90" s="737"/>
      <c r="M90" s="738"/>
      <c r="N90" s="705"/>
      <c r="O90" s="189"/>
      <c r="P90" s="707"/>
      <c r="Q90" s="506"/>
      <c r="R90" s="331">
        <v>213</v>
      </c>
      <c r="S90" s="331">
        <v>1059626</v>
      </c>
      <c r="T90" s="331" t="s">
        <v>512</v>
      </c>
      <c r="U90" s="331" t="s">
        <v>461</v>
      </c>
      <c r="V90" s="739"/>
      <c r="W90" s="740"/>
      <c r="X90" s="515" t="s">
        <v>367</v>
      </c>
      <c r="Y90" s="985" t="s">
        <v>753</v>
      </c>
      <c r="Z90" s="741">
        <v>62604312</v>
      </c>
      <c r="AA90" s="334"/>
      <c r="AB90" s="335"/>
      <c r="AC90" s="506">
        <v>45698</v>
      </c>
      <c r="AD90" s="189"/>
      <c r="AE90" s="193"/>
      <c r="AF90" s="189"/>
      <c r="AG90" s="189"/>
      <c r="AH90" s="194"/>
      <c r="AI90" s="194"/>
    </row>
    <row r="91" spans="1:36" ht="97.95" customHeight="1">
      <c r="A91" s="1567"/>
      <c r="B91" s="428" t="s">
        <v>253</v>
      </c>
      <c r="C91" s="474" t="s">
        <v>314</v>
      </c>
      <c r="D91" s="344" t="s">
        <v>272</v>
      </c>
      <c r="E91" s="344" t="s">
        <v>328</v>
      </c>
      <c r="F91" s="345">
        <v>2024130010104</v>
      </c>
      <c r="G91" s="344" t="s">
        <v>408</v>
      </c>
      <c r="H91" s="344" t="s">
        <v>409</v>
      </c>
      <c r="I91" s="344" t="s">
        <v>410</v>
      </c>
      <c r="J91" s="346"/>
      <c r="K91" s="1309" t="s">
        <v>884</v>
      </c>
      <c r="L91" s="631"/>
      <c r="M91" s="1323" t="s">
        <v>685</v>
      </c>
      <c r="N91" s="1326">
        <v>90000</v>
      </c>
      <c r="O91" s="351"/>
      <c r="P91" s="1327">
        <v>45689</v>
      </c>
      <c r="Q91" s="1327">
        <v>46022</v>
      </c>
      <c r="R91" s="1295">
        <v>213</v>
      </c>
      <c r="S91" s="1295">
        <v>1059626</v>
      </c>
      <c r="T91" s="1295" t="s">
        <v>512</v>
      </c>
      <c r="U91" s="1295" t="s">
        <v>462</v>
      </c>
      <c r="V91" s="1316" t="s">
        <v>602</v>
      </c>
      <c r="W91" s="1319" t="s">
        <v>603</v>
      </c>
      <c r="X91" s="1302" t="s">
        <v>367</v>
      </c>
      <c r="Y91" s="1304" t="s">
        <v>890</v>
      </c>
      <c r="Z91" s="1428">
        <v>64000000</v>
      </c>
      <c r="AA91" s="355" t="s">
        <v>207</v>
      </c>
      <c r="AB91" s="356" t="s">
        <v>184</v>
      </c>
      <c r="AC91" s="507">
        <v>45698</v>
      </c>
      <c r="AD91" s="351"/>
      <c r="AE91" s="749">
        <v>755904400</v>
      </c>
      <c r="AF91" s="749">
        <v>755904400</v>
      </c>
      <c r="AG91" s="351"/>
      <c r="AH91" s="358" t="s">
        <v>334</v>
      </c>
      <c r="AI91" s="793" t="s">
        <v>328</v>
      </c>
    </row>
    <row r="92" spans="1:36" ht="39" customHeight="1">
      <c r="A92" s="1568"/>
      <c r="B92" s="435"/>
      <c r="C92" s="462"/>
      <c r="D92" s="524"/>
      <c r="E92" s="524"/>
      <c r="F92" s="525"/>
      <c r="G92" s="524"/>
      <c r="H92" s="524"/>
      <c r="I92" s="524"/>
      <c r="J92" s="526"/>
      <c r="K92" s="1315"/>
      <c r="L92" s="632"/>
      <c r="M92" s="1324"/>
      <c r="N92" s="1296"/>
      <c r="O92" s="351"/>
      <c r="P92" s="1328"/>
      <c r="Q92" s="1328"/>
      <c r="R92" s="1296"/>
      <c r="S92" s="1296"/>
      <c r="T92" s="1296"/>
      <c r="U92" s="1296"/>
      <c r="V92" s="1317"/>
      <c r="W92" s="1320"/>
      <c r="X92" s="1322"/>
      <c r="Y92" s="1305"/>
      <c r="Z92" s="1429"/>
      <c r="AA92" s="355" t="s">
        <v>207</v>
      </c>
      <c r="AB92" s="356" t="s">
        <v>192</v>
      </c>
      <c r="AC92" s="507">
        <v>45698</v>
      </c>
      <c r="AD92" s="351"/>
      <c r="AE92" s="634"/>
      <c r="AF92" s="357"/>
      <c r="AG92" s="351"/>
      <c r="AH92" s="358"/>
      <c r="AI92" s="358"/>
    </row>
    <row r="93" spans="1:36" ht="27.6">
      <c r="A93" s="1568"/>
      <c r="B93" s="435"/>
      <c r="C93" s="462"/>
      <c r="D93" s="524"/>
      <c r="E93" s="524"/>
      <c r="F93" s="525"/>
      <c r="G93" s="524"/>
      <c r="H93" s="524"/>
      <c r="I93" s="524"/>
      <c r="J93" s="526"/>
      <c r="K93" s="1310"/>
      <c r="L93" s="633"/>
      <c r="M93" s="1325"/>
      <c r="N93" s="1297"/>
      <c r="O93" s="351"/>
      <c r="P93" s="1329"/>
      <c r="Q93" s="1329"/>
      <c r="R93" s="1297"/>
      <c r="S93" s="1297"/>
      <c r="T93" s="1297"/>
      <c r="U93" s="1297"/>
      <c r="V93" s="1318"/>
      <c r="W93" s="1321"/>
      <c r="X93" s="1303"/>
      <c r="Y93" s="986" t="s">
        <v>891</v>
      </c>
      <c r="Z93" s="748">
        <v>20904400</v>
      </c>
      <c r="AA93" s="355" t="s">
        <v>207</v>
      </c>
      <c r="AB93" s="356" t="s">
        <v>192</v>
      </c>
      <c r="AC93" s="507">
        <v>45698</v>
      </c>
      <c r="AD93" s="351"/>
      <c r="AE93" s="634"/>
      <c r="AF93" s="357"/>
      <c r="AG93" s="351"/>
      <c r="AH93" s="358"/>
      <c r="AI93" s="358"/>
    </row>
    <row r="94" spans="1:36" ht="54.75" customHeight="1">
      <c r="A94" s="1568"/>
      <c r="B94" s="480"/>
      <c r="C94" s="481"/>
      <c r="D94" s="359"/>
      <c r="E94" s="359"/>
      <c r="F94" s="359"/>
      <c r="G94" s="359"/>
      <c r="H94" s="359"/>
      <c r="I94" s="360"/>
      <c r="J94" s="359"/>
      <c r="K94" s="1309" t="s">
        <v>885</v>
      </c>
      <c r="L94" s="347"/>
      <c r="M94" s="361" t="s">
        <v>889</v>
      </c>
      <c r="N94" s="362">
        <v>1</v>
      </c>
      <c r="O94" s="351"/>
      <c r="P94" s="507">
        <v>45689</v>
      </c>
      <c r="Q94" s="507">
        <v>46022</v>
      </c>
      <c r="R94" s="349">
        <v>213</v>
      </c>
      <c r="S94" s="349">
        <v>1059626</v>
      </c>
      <c r="T94" s="349" t="s">
        <v>512</v>
      </c>
      <c r="U94" s="1295" t="s">
        <v>462</v>
      </c>
      <c r="V94" s="1311" t="s">
        <v>604</v>
      </c>
      <c r="W94" s="1313" t="s">
        <v>607</v>
      </c>
      <c r="X94" s="1302" t="s">
        <v>367</v>
      </c>
      <c r="Y94" s="1304" t="s">
        <v>892</v>
      </c>
      <c r="Z94" s="1426">
        <v>189000000</v>
      </c>
      <c r="AA94" s="355" t="s">
        <v>207</v>
      </c>
      <c r="AB94" s="356" t="s">
        <v>184</v>
      </c>
      <c r="AC94" s="507">
        <v>45698</v>
      </c>
      <c r="AD94" s="351"/>
      <c r="AE94" s="634"/>
      <c r="AF94" s="357"/>
      <c r="AG94" s="351"/>
      <c r="AH94" s="358" t="s">
        <v>333</v>
      </c>
      <c r="AI94" s="358"/>
    </row>
    <row r="95" spans="1:36" ht="51" customHeight="1">
      <c r="A95" s="1568"/>
      <c r="B95" s="480"/>
      <c r="C95" s="481"/>
      <c r="D95" s="359"/>
      <c r="E95" s="359"/>
      <c r="F95" s="359"/>
      <c r="G95" s="359"/>
      <c r="H95" s="359"/>
      <c r="I95" s="360"/>
      <c r="J95" s="359"/>
      <c r="K95" s="1310"/>
      <c r="L95" s="347"/>
      <c r="M95" s="1323" t="s">
        <v>687</v>
      </c>
      <c r="N95" s="362"/>
      <c r="O95" s="351"/>
      <c r="P95" s="507"/>
      <c r="Q95" s="507"/>
      <c r="R95" s="349"/>
      <c r="S95" s="349">
        <v>1059626</v>
      </c>
      <c r="T95" s="349"/>
      <c r="U95" s="1297"/>
      <c r="V95" s="1312"/>
      <c r="W95" s="1314"/>
      <c r="X95" s="1303"/>
      <c r="Y95" s="1305"/>
      <c r="Z95" s="1427"/>
      <c r="AA95" s="355" t="s">
        <v>207</v>
      </c>
      <c r="AB95" s="356" t="s">
        <v>192</v>
      </c>
      <c r="AC95" s="507">
        <v>45698</v>
      </c>
      <c r="AD95" s="351"/>
      <c r="AE95" s="634"/>
      <c r="AF95" s="357"/>
      <c r="AG95" s="351"/>
      <c r="AH95" s="358"/>
      <c r="AI95" s="358"/>
    </row>
    <row r="96" spans="1:36" ht="68.25" customHeight="1">
      <c r="A96" s="1568"/>
      <c r="B96" s="480"/>
      <c r="C96" s="481"/>
      <c r="D96" s="359"/>
      <c r="E96" s="359"/>
      <c r="F96" s="359"/>
      <c r="G96" s="359"/>
      <c r="H96" s="359"/>
      <c r="I96" s="360"/>
      <c r="J96" s="359"/>
      <c r="K96" s="347" t="s">
        <v>886</v>
      </c>
      <c r="L96" s="347"/>
      <c r="M96" s="1324"/>
      <c r="N96" s="363">
        <v>1</v>
      </c>
      <c r="O96" s="351"/>
      <c r="P96" s="507">
        <v>45689</v>
      </c>
      <c r="Q96" s="507">
        <v>46022</v>
      </c>
      <c r="R96" s="349">
        <v>213</v>
      </c>
      <c r="S96" s="349">
        <v>1059626</v>
      </c>
      <c r="T96" s="349" t="s">
        <v>512</v>
      </c>
      <c r="U96" s="349" t="s">
        <v>462</v>
      </c>
      <c r="V96" s="352" t="s">
        <v>605</v>
      </c>
      <c r="W96" s="353" t="s">
        <v>606</v>
      </c>
      <c r="X96" s="516" t="s">
        <v>367</v>
      </c>
      <c r="Y96" s="986" t="s">
        <v>893</v>
      </c>
      <c r="Z96" s="748">
        <v>120000000</v>
      </c>
      <c r="AA96" s="355" t="s">
        <v>207</v>
      </c>
      <c r="AB96" s="356" t="s">
        <v>192</v>
      </c>
      <c r="AC96" s="354"/>
      <c r="AD96" s="351"/>
      <c r="AE96" s="634"/>
      <c r="AF96" s="357"/>
      <c r="AG96" s="351"/>
      <c r="AH96" s="358" t="s">
        <v>345</v>
      </c>
      <c r="AI96" s="358"/>
    </row>
    <row r="97" spans="1:35" ht="89.25" customHeight="1">
      <c r="A97" s="1568"/>
      <c r="B97" s="480"/>
      <c r="C97" s="481"/>
      <c r="D97" s="359"/>
      <c r="E97" s="359"/>
      <c r="F97" s="359"/>
      <c r="G97" s="359"/>
      <c r="H97" s="359"/>
      <c r="I97" s="360"/>
      <c r="J97" s="359"/>
      <c r="K97" s="347" t="s">
        <v>887</v>
      </c>
      <c r="L97" s="347"/>
      <c r="M97" s="1325"/>
      <c r="N97" s="362">
        <v>90</v>
      </c>
      <c r="O97" s="351"/>
      <c r="P97" s="507">
        <v>45689</v>
      </c>
      <c r="Q97" s="507">
        <v>45657</v>
      </c>
      <c r="R97" s="349">
        <v>213</v>
      </c>
      <c r="S97" s="349">
        <v>1059626</v>
      </c>
      <c r="T97" s="349" t="s">
        <v>512</v>
      </c>
      <c r="U97" s="349" t="s">
        <v>462</v>
      </c>
      <c r="V97" s="364"/>
      <c r="W97" s="365"/>
      <c r="X97" s="516" t="s">
        <v>367</v>
      </c>
      <c r="Y97" s="987" t="s">
        <v>886</v>
      </c>
      <c r="Z97" s="748">
        <v>30000000</v>
      </c>
      <c r="AA97" s="355" t="s">
        <v>207</v>
      </c>
      <c r="AB97" s="356" t="s">
        <v>192</v>
      </c>
      <c r="AC97" s="507">
        <v>45698</v>
      </c>
      <c r="AD97" s="351"/>
      <c r="AE97" s="634"/>
      <c r="AF97" s="357"/>
      <c r="AG97" s="351"/>
      <c r="AH97" s="358" t="s">
        <v>346</v>
      </c>
      <c r="AI97" s="358"/>
    </row>
    <row r="98" spans="1:35" ht="90.75" customHeight="1">
      <c r="A98" s="1568"/>
      <c r="B98" s="480"/>
      <c r="C98" s="481"/>
      <c r="D98" s="359"/>
      <c r="E98" s="359"/>
      <c r="F98" s="359"/>
      <c r="G98" s="359"/>
      <c r="H98" s="359"/>
      <c r="I98" s="360"/>
      <c r="J98" s="359"/>
      <c r="K98" s="366" t="s">
        <v>888</v>
      </c>
      <c r="L98" s="366"/>
      <c r="M98" s="348" t="s">
        <v>677</v>
      </c>
      <c r="N98" s="363">
        <v>1</v>
      </c>
      <c r="O98" s="351"/>
      <c r="P98" s="507">
        <v>45689</v>
      </c>
      <c r="Q98" s="507">
        <v>46022</v>
      </c>
      <c r="R98" s="349">
        <v>213</v>
      </c>
      <c r="S98" s="349">
        <v>1059626</v>
      </c>
      <c r="T98" s="349" t="s">
        <v>512</v>
      </c>
      <c r="U98" s="349" t="s">
        <v>462</v>
      </c>
      <c r="V98" s="364"/>
      <c r="W98" s="365"/>
      <c r="X98" s="516" t="s">
        <v>367</v>
      </c>
      <c r="Y98" s="987" t="s">
        <v>894</v>
      </c>
      <c r="Z98" s="748">
        <v>132000000</v>
      </c>
      <c r="AA98" s="355" t="s">
        <v>207</v>
      </c>
      <c r="AB98" s="356" t="s">
        <v>192</v>
      </c>
      <c r="AC98" s="507">
        <v>45698</v>
      </c>
      <c r="AD98" s="351"/>
      <c r="AE98" s="367"/>
      <c r="AF98" s="350"/>
      <c r="AG98" s="351"/>
      <c r="AH98" s="358"/>
      <c r="AI98" s="358"/>
    </row>
    <row r="99" spans="1:35" ht="41.4">
      <c r="A99" s="1568"/>
      <c r="B99" s="482"/>
      <c r="C99" s="483"/>
      <c r="D99" s="368"/>
      <c r="E99" s="368"/>
      <c r="F99" s="368"/>
      <c r="G99" s="368"/>
      <c r="H99" s="368"/>
      <c r="I99" s="369"/>
      <c r="J99" s="368"/>
      <c r="K99" s="366"/>
      <c r="L99" s="366"/>
      <c r="M99" s="348"/>
      <c r="N99" s="363"/>
      <c r="O99" s="351"/>
      <c r="P99" s="507"/>
      <c r="Q99" s="507"/>
      <c r="R99" s="349">
        <v>213</v>
      </c>
      <c r="S99" s="349">
        <v>1059626</v>
      </c>
      <c r="T99" s="349" t="s">
        <v>512</v>
      </c>
      <c r="U99" s="349" t="s">
        <v>462</v>
      </c>
      <c r="V99" s="364"/>
      <c r="W99" s="370"/>
      <c r="X99" s="516" t="s">
        <v>367</v>
      </c>
      <c r="Y99" s="987" t="s">
        <v>895</v>
      </c>
      <c r="Z99" s="748">
        <v>20000000</v>
      </c>
      <c r="AA99" s="355" t="s">
        <v>207</v>
      </c>
      <c r="AB99" s="356" t="s">
        <v>184</v>
      </c>
      <c r="AC99" s="507">
        <v>45698</v>
      </c>
      <c r="AD99" s="351"/>
      <c r="AE99" s="367"/>
      <c r="AF99" s="350"/>
      <c r="AG99" s="351"/>
      <c r="AH99" s="358"/>
      <c r="AI99" s="358"/>
    </row>
    <row r="100" spans="1:35" ht="66" customHeight="1">
      <c r="A100" s="1568"/>
      <c r="B100" s="480"/>
      <c r="C100" s="481"/>
      <c r="D100" s="359"/>
      <c r="E100" s="359"/>
      <c r="F100" s="359"/>
      <c r="G100" s="359"/>
      <c r="H100" s="359"/>
      <c r="I100" s="360"/>
      <c r="J100" s="359"/>
      <c r="K100" s="743"/>
      <c r="L100" s="743"/>
      <c r="M100" s="744"/>
      <c r="N100" s="745"/>
      <c r="O100" s="351"/>
      <c r="P100" s="507"/>
      <c r="Q100" s="507"/>
      <c r="R100" s="349">
        <v>213</v>
      </c>
      <c r="S100" s="349">
        <v>1059626</v>
      </c>
      <c r="T100" s="349" t="s">
        <v>512</v>
      </c>
      <c r="U100" s="349" t="s">
        <v>462</v>
      </c>
      <c r="V100" s="746"/>
      <c r="W100" s="747"/>
      <c r="X100" s="516" t="s">
        <v>367</v>
      </c>
      <c r="Y100" s="987" t="s">
        <v>896</v>
      </c>
      <c r="Z100" s="748">
        <v>180000000</v>
      </c>
      <c r="AA100" s="355" t="s">
        <v>207</v>
      </c>
      <c r="AB100" s="356" t="s">
        <v>184</v>
      </c>
      <c r="AC100" s="507">
        <v>45698</v>
      </c>
      <c r="AD100" s="351"/>
      <c r="AE100" s="367"/>
      <c r="AF100" s="350"/>
      <c r="AG100" s="351"/>
      <c r="AH100" s="358"/>
      <c r="AI100" s="358"/>
    </row>
    <row r="101" spans="1:35" ht="82.5" customHeight="1">
      <c r="A101" s="473"/>
      <c r="B101" s="475" t="s">
        <v>253</v>
      </c>
      <c r="C101" s="476" t="s">
        <v>314</v>
      </c>
      <c r="D101" s="298" t="s">
        <v>276</v>
      </c>
      <c r="E101" s="298" t="s">
        <v>330</v>
      </c>
      <c r="F101" s="298">
        <v>2024130010146</v>
      </c>
      <c r="G101" s="1396" t="s">
        <v>412</v>
      </c>
      <c r="H101" s="298" t="s">
        <v>411</v>
      </c>
      <c r="I101" s="372" t="s">
        <v>413</v>
      </c>
      <c r="J101" s="298"/>
      <c r="K101" s="1332" t="s">
        <v>778</v>
      </c>
      <c r="L101" s="1399"/>
      <c r="M101" s="1402" t="s">
        <v>688</v>
      </c>
      <c r="N101" s="1347">
        <v>180</v>
      </c>
      <c r="O101" s="110"/>
      <c r="P101" s="505">
        <v>45689</v>
      </c>
      <c r="Q101" s="505">
        <v>46022</v>
      </c>
      <c r="R101" s="302">
        <v>213</v>
      </c>
      <c r="S101" s="1347">
        <v>1059626</v>
      </c>
      <c r="T101" s="1347" t="s">
        <v>512</v>
      </c>
      <c r="U101" s="1335" t="s">
        <v>463</v>
      </c>
      <c r="V101" s="1338" t="s">
        <v>608</v>
      </c>
      <c r="W101" s="1341" t="s">
        <v>609</v>
      </c>
      <c r="X101" s="1306" t="s">
        <v>367</v>
      </c>
      <c r="Y101" s="982" t="s">
        <v>809</v>
      </c>
      <c r="Z101" s="674">
        <v>504000000</v>
      </c>
      <c r="AA101" s="306" t="s">
        <v>207</v>
      </c>
      <c r="AB101" s="306" t="s">
        <v>192</v>
      </c>
      <c r="AC101" s="505">
        <v>45698</v>
      </c>
      <c r="AD101" s="110"/>
      <c r="AE101" s="678">
        <v>1823100000</v>
      </c>
      <c r="AF101" s="678">
        <v>1823100000</v>
      </c>
      <c r="AG101" s="110"/>
      <c r="AH101" s="677" t="s">
        <v>823</v>
      </c>
      <c r="AI101" s="791" t="s">
        <v>330</v>
      </c>
    </row>
    <row r="102" spans="1:35" ht="79.5" customHeight="1">
      <c r="A102" s="473"/>
      <c r="B102" s="470"/>
      <c r="C102" s="471"/>
      <c r="D102" s="372"/>
      <c r="E102" s="372"/>
      <c r="F102" s="372"/>
      <c r="G102" s="1397"/>
      <c r="H102" s="372"/>
      <c r="I102" s="372"/>
      <c r="J102" s="372"/>
      <c r="K102" s="1333"/>
      <c r="L102" s="1400"/>
      <c r="M102" s="1403"/>
      <c r="N102" s="1348"/>
      <c r="O102" s="110"/>
      <c r="P102" s="505"/>
      <c r="Q102" s="505"/>
      <c r="R102" s="302"/>
      <c r="S102" s="1348"/>
      <c r="T102" s="1348"/>
      <c r="U102" s="1336"/>
      <c r="V102" s="1339"/>
      <c r="W102" s="1342"/>
      <c r="X102" s="1307"/>
      <c r="Y102" s="982" t="s">
        <v>810</v>
      </c>
      <c r="Z102" s="674">
        <v>126000000</v>
      </c>
      <c r="AA102" s="306" t="s">
        <v>207</v>
      </c>
      <c r="AB102" s="306" t="s">
        <v>192</v>
      </c>
      <c r="AC102" s="505">
        <v>45698</v>
      </c>
      <c r="AD102" s="110"/>
      <c r="AE102" s="309"/>
      <c r="AF102" s="309"/>
      <c r="AG102" s="110"/>
      <c r="AH102" s="307"/>
      <c r="AI102" s="307"/>
    </row>
    <row r="103" spans="1:35" ht="39" customHeight="1">
      <c r="A103" s="473"/>
      <c r="B103" s="470"/>
      <c r="C103" s="471"/>
      <c r="D103" s="372"/>
      <c r="E103" s="372"/>
      <c r="F103" s="372"/>
      <c r="G103" s="1397"/>
      <c r="H103" s="372"/>
      <c r="I103" s="372"/>
      <c r="J103" s="372"/>
      <c r="K103" s="1333"/>
      <c r="L103" s="1400"/>
      <c r="M103" s="1403"/>
      <c r="N103" s="1348"/>
      <c r="O103" s="110"/>
      <c r="P103" s="505"/>
      <c r="Q103" s="505"/>
      <c r="R103" s="302"/>
      <c r="S103" s="1348"/>
      <c r="T103" s="1348"/>
      <c r="U103" s="1336"/>
      <c r="V103" s="1339"/>
      <c r="W103" s="1342"/>
      <c r="X103" s="1308"/>
      <c r="Y103" s="988" t="s">
        <v>811</v>
      </c>
      <c r="Z103" s="674">
        <v>96600000</v>
      </c>
      <c r="AA103" s="306" t="s">
        <v>207</v>
      </c>
      <c r="AB103" s="306" t="s">
        <v>192</v>
      </c>
      <c r="AC103" s="505">
        <v>45698</v>
      </c>
      <c r="AD103" s="110"/>
      <c r="AE103" s="309"/>
      <c r="AF103" s="309"/>
      <c r="AG103" s="110"/>
      <c r="AH103" s="307"/>
      <c r="AI103" s="307"/>
    </row>
    <row r="104" spans="1:35" ht="75.75" customHeight="1">
      <c r="A104" s="473"/>
      <c r="B104" s="470"/>
      <c r="C104" s="471"/>
      <c r="D104" s="372"/>
      <c r="E104" s="372"/>
      <c r="F104" s="372"/>
      <c r="G104" s="1397"/>
      <c r="H104" s="372"/>
      <c r="I104" s="372"/>
      <c r="J104" s="372"/>
      <c r="K104" s="1333"/>
      <c r="L104" s="1400"/>
      <c r="M104" s="1403"/>
      <c r="N104" s="1348"/>
      <c r="O104" s="110"/>
      <c r="P104" s="505"/>
      <c r="Q104" s="505"/>
      <c r="R104" s="302"/>
      <c r="S104" s="1348"/>
      <c r="T104" s="1348"/>
      <c r="U104" s="1336"/>
      <c r="V104" s="1339"/>
      <c r="W104" s="1342"/>
      <c r="X104" s="527" t="s">
        <v>367</v>
      </c>
      <c r="Y104" s="1344" t="s">
        <v>812</v>
      </c>
      <c r="Z104" s="674">
        <v>63000000</v>
      </c>
      <c r="AA104" s="306" t="s">
        <v>207</v>
      </c>
      <c r="AB104" s="306" t="s">
        <v>192</v>
      </c>
      <c r="AC104" s="505">
        <v>45698</v>
      </c>
      <c r="AD104" s="110"/>
      <c r="AE104" s="309"/>
      <c r="AF104" s="309"/>
      <c r="AG104" s="110"/>
      <c r="AH104" s="307"/>
      <c r="AI104" s="307"/>
    </row>
    <row r="105" spans="1:35" ht="74.25" customHeight="1">
      <c r="A105" s="473"/>
      <c r="B105" s="470"/>
      <c r="C105" s="471"/>
      <c r="D105" s="372"/>
      <c r="E105" s="372"/>
      <c r="F105" s="372"/>
      <c r="G105" s="1397"/>
      <c r="H105" s="372"/>
      <c r="I105" s="372"/>
      <c r="J105" s="372"/>
      <c r="K105" s="1333"/>
      <c r="L105" s="1400"/>
      <c r="M105" s="1403"/>
      <c r="N105" s="1348"/>
      <c r="O105" s="110"/>
      <c r="P105" s="505"/>
      <c r="Q105" s="505"/>
      <c r="R105" s="302"/>
      <c r="S105" s="1348"/>
      <c r="T105" s="1348"/>
      <c r="U105" s="1336"/>
      <c r="V105" s="1339"/>
      <c r="W105" s="1342"/>
      <c r="X105" s="527" t="s">
        <v>367</v>
      </c>
      <c r="Y105" s="1345"/>
      <c r="Z105" s="675"/>
      <c r="AA105" s="306" t="s">
        <v>207</v>
      </c>
      <c r="AB105" s="306" t="s">
        <v>192</v>
      </c>
      <c r="AC105" s="505">
        <v>45698</v>
      </c>
      <c r="AD105" s="110"/>
      <c r="AE105" s="309"/>
      <c r="AF105" s="309"/>
      <c r="AG105" s="110"/>
      <c r="AH105" s="307"/>
      <c r="AI105" s="307"/>
    </row>
    <row r="106" spans="1:35" ht="39" customHeight="1">
      <c r="A106" s="473"/>
      <c r="B106" s="470"/>
      <c r="C106" s="471"/>
      <c r="D106" s="372"/>
      <c r="E106" s="372"/>
      <c r="F106" s="372"/>
      <c r="G106" s="1397"/>
      <c r="H106" s="372"/>
      <c r="I106" s="372"/>
      <c r="J106" s="372"/>
      <c r="K106" s="1333"/>
      <c r="L106" s="1400"/>
      <c r="M106" s="1403"/>
      <c r="N106" s="1348"/>
      <c r="O106" s="110"/>
      <c r="P106" s="505"/>
      <c r="Q106" s="505"/>
      <c r="R106" s="302"/>
      <c r="S106" s="1348"/>
      <c r="T106" s="1348"/>
      <c r="U106" s="1336"/>
      <c r="V106" s="1339"/>
      <c r="W106" s="1342"/>
      <c r="X106" s="527" t="s">
        <v>367</v>
      </c>
      <c r="Y106" s="1344" t="s">
        <v>813</v>
      </c>
      <c r="Z106" s="675"/>
      <c r="AA106" s="306" t="s">
        <v>207</v>
      </c>
      <c r="AB106" s="306" t="s">
        <v>192</v>
      </c>
      <c r="AC106" s="505">
        <v>45698</v>
      </c>
      <c r="AD106" s="110"/>
      <c r="AE106" s="309"/>
      <c r="AF106" s="309"/>
      <c r="AG106" s="110"/>
      <c r="AH106" s="307"/>
      <c r="AI106" s="307"/>
    </row>
    <row r="107" spans="1:35" ht="39" customHeight="1">
      <c r="A107" s="473"/>
      <c r="B107" s="470"/>
      <c r="C107" s="471"/>
      <c r="D107" s="372"/>
      <c r="E107" s="372"/>
      <c r="F107" s="372"/>
      <c r="G107" s="1397"/>
      <c r="H107" s="372"/>
      <c r="I107" s="372"/>
      <c r="J107" s="372"/>
      <c r="K107" s="1333"/>
      <c r="L107" s="1400"/>
      <c r="M107" s="1403"/>
      <c r="N107" s="1348"/>
      <c r="O107" s="110"/>
      <c r="P107" s="505"/>
      <c r="Q107" s="505"/>
      <c r="R107" s="302"/>
      <c r="S107" s="1348"/>
      <c r="T107" s="1348"/>
      <c r="U107" s="1336"/>
      <c r="V107" s="1339"/>
      <c r="W107" s="1342"/>
      <c r="X107" s="527" t="s">
        <v>367</v>
      </c>
      <c r="Y107" s="1346"/>
      <c r="Z107" s="675"/>
      <c r="AA107" s="306" t="s">
        <v>207</v>
      </c>
      <c r="AB107" s="306" t="s">
        <v>192</v>
      </c>
      <c r="AC107" s="505">
        <v>45698</v>
      </c>
      <c r="AD107" s="110"/>
      <c r="AE107" s="309"/>
      <c r="AF107" s="309"/>
      <c r="AG107" s="110"/>
      <c r="AH107" s="307"/>
      <c r="AI107" s="307"/>
    </row>
    <row r="108" spans="1:35" ht="39" customHeight="1">
      <c r="A108" s="473"/>
      <c r="B108" s="470"/>
      <c r="C108" s="471"/>
      <c r="D108" s="372"/>
      <c r="E108" s="372"/>
      <c r="F108" s="372"/>
      <c r="G108" s="1397"/>
      <c r="H108" s="372"/>
      <c r="I108" s="372"/>
      <c r="J108" s="372"/>
      <c r="K108" s="1333"/>
      <c r="L108" s="1400"/>
      <c r="M108" s="1403"/>
      <c r="N108" s="1348"/>
      <c r="O108" s="110"/>
      <c r="P108" s="505"/>
      <c r="Q108" s="505"/>
      <c r="R108" s="302"/>
      <c r="S108" s="1348"/>
      <c r="T108" s="1348"/>
      <c r="U108" s="1336"/>
      <c r="V108" s="1339"/>
      <c r="W108" s="1342"/>
      <c r="X108" s="527" t="s">
        <v>367</v>
      </c>
      <c r="Y108" s="1345"/>
      <c r="Z108" s="674">
        <v>236900000</v>
      </c>
      <c r="AA108" s="306" t="s">
        <v>207</v>
      </c>
      <c r="AB108" s="306" t="s">
        <v>192</v>
      </c>
      <c r="AC108" s="505">
        <v>45698</v>
      </c>
      <c r="AD108" s="110"/>
      <c r="AE108" s="309"/>
      <c r="AF108" s="309"/>
      <c r="AG108" s="110"/>
      <c r="AH108" s="307"/>
      <c r="AI108" s="307"/>
    </row>
    <row r="109" spans="1:35" ht="160.5" customHeight="1">
      <c r="A109" s="473"/>
      <c r="B109" s="470"/>
      <c r="C109" s="471"/>
      <c r="D109" s="372"/>
      <c r="E109" s="372"/>
      <c r="F109" s="372"/>
      <c r="G109" s="1397"/>
      <c r="H109" s="372"/>
      <c r="I109" s="372"/>
      <c r="J109" s="372"/>
      <c r="K109" s="1334"/>
      <c r="L109" s="1401"/>
      <c r="M109" s="1404"/>
      <c r="N109" s="1349"/>
      <c r="O109" s="110"/>
      <c r="P109" s="505"/>
      <c r="Q109" s="505"/>
      <c r="R109" s="302"/>
      <c r="S109" s="1349"/>
      <c r="T109" s="1349"/>
      <c r="U109" s="1337"/>
      <c r="V109" s="1340"/>
      <c r="W109" s="1343"/>
      <c r="X109" s="527" t="s">
        <v>367</v>
      </c>
      <c r="Y109" s="988" t="s">
        <v>814</v>
      </c>
      <c r="Z109" s="674">
        <v>96600000</v>
      </c>
      <c r="AA109" s="306" t="s">
        <v>207</v>
      </c>
      <c r="AB109" s="306" t="s">
        <v>192</v>
      </c>
      <c r="AC109" s="505">
        <v>45698</v>
      </c>
      <c r="AD109" s="110"/>
      <c r="AE109" s="309"/>
      <c r="AF109" s="309"/>
      <c r="AG109" s="110"/>
      <c r="AH109" s="307"/>
      <c r="AI109" s="307"/>
    </row>
    <row r="110" spans="1:35" ht="138">
      <c r="A110" s="470"/>
      <c r="B110" s="470"/>
      <c r="C110" s="470"/>
      <c r="D110" s="372"/>
      <c r="E110" s="372"/>
      <c r="F110" s="372"/>
      <c r="G110" s="1397"/>
      <c r="H110" s="372"/>
      <c r="I110" s="372"/>
      <c r="J110" s="372"/>
      <c r="K110" s="373" t="s">
        <v>415</v>
      </c>
      <c r="L110" s="373"/>
      <c r="M110" s="311" t="s">
        <v>689</v>
      </c>
      <c r="N110" s="375">
        <v>1</v>
      </c>
      <c r="O110" s="110"/>
      <c r="P110" s="505">
        <v>45689</v>
      </c>
      <c r="Q110" s="505">
        <v>46022</v>
      </c>
      <c r="R110" s="302">
        <v>213</v>
      </c>
      <c r="S110" s="302">
        <v>1059626</v>
      </c>
      <c r="T110" s="302" t="s">
        <v>512</v>
      </c>
      <c r="U110" s="302" t="s">
        <v>463</v>
      </c>
      <c r="V110" s="528" t="s">
        <v>610</v>
      </c>
      <c r="W110" s="374" t="s">
        <v>611</v>
      </c>
      <c r="X110" s="517" t="s">
        <v>367</v>
      </c>
      <c r="Y110" s="982" t="s">
        <v>815</v>
      </c>
      <c r="Z110" s="674">
        <v>324050000</v>
      </c>
      <c r="AA110" s="306" t="s">
        <v>207</v>
      </c>
      <c r="AB110" s="306" t="s">
        <v>192</v>
      </c>
      <c r="AC110" s="505">
        <v>45698</v>
      </c>
      <c r="AD110" s="110"/>
      <c r="AE110" s="309"/>
      <c r="AF110" s="110"/>
      <c r="AG110" s="110"/>
      <c r="AH110" s="307"/>
      <c r="AI110" s="307"/>
    </row>
    <row r="111" spans="1:35" ht="120" customHeight="1">
      <c r="A111" s="470"/>
      <c r="B111" s="470"/>
      <c r="C111" s="470"/>
      <c r="D111" s="372"/>
      <c r="E111" s="372"/>
      <c r="F111" s="372"/>
      <c r="G111" s="1397"/>
      <c r="H111" s="372"/>
      <c r="I111" s="372"/>
      <c r="J111" s="372"/>
      <c r="K111" s="1332" t="s">
        <v>414</v>
      </c>
      <c r="L111" s="376"/>
      <c r="M111" s="311" t="s">
        <v>690</v>
      </c>
      <c r="N111" s="375">
        <v>1</v>
      </c>
      <c r="O111" s="110"/>
      <c r="P111" s="505">
        <v>45689</v>
      </c>
      <c r="Q111" s="505">
        <v>46022</v>
      </c>
      <c r="R111" s="302">
        <v>213</v>
      </c>
      <c r="S111" s="302">
        <v>1059626</v>
      </c>
      <c r="T111" s="302" t="s">
        <v>512</v>
      </c>
      <c r="U111" s="1347" t="s">
        <v>463</v>
      </c>
      <c r="V111" s="1353" t="s">
        <v>612</v>
      </c>
      <c r="W111" s="1355" t="s">
        <v>613</v>
      </c>
      <c r="X111" s="517" t="s">
        <v>367</v>
      </c>
      <c r="Y111" s="1344" t="s">
        <v>816</v>
      </c>
      <c r="Z111" s="676"/>
      <c r="AA111" s="306" t="s">
        <v>207</v>
      </c>
      <c r="AB111" s="306" t="s">
        <v>192</v>
      </c>
      <c r="AC111" s="505">
        <v>45698</v>
      </c>
      <c r="AD111" s="110"/>
      <c r="AE111" s="309"/>
      <c r="AF111" s="110"/>
      <c r="AG111" s="110"/>
      <c r="AH111" s="307"/>
      <c r="AI111" s="307"/>
    </row>
    <row r="112" spans="1:35" ht="82.5" customHeight="1">
      <c r="A112" s="470"/>
      <c r="B112" s="470"/>
      <c r="C112" s="470"/>
      <c r="D112" s="372"/>
      <c r="E112" s="372"/>
      <c r="F112" s="372"/>
      <c r="G112" s="1397"/>
      <c r="H112" s="372"/>
      <c r="I112" s="372"/>
      <c r="J112" s="372"/>
      <c r="K112" s="1334"/>
      <c r="L112" s="376"/>
      <c r="M112" s="311"/>
      <c r="N112" s="375"/>
      <c r="O112" s="110"/>
      <c r="P112" s="505"/>
      <c r="Q112" s="505"/>
      <c r="R112" s="302"/>
      <c r="S112" s="302"/>
      <c r="T112" s="302"/>
      <c r="U112" s="1349"/>
      <c r="V112" s="1354"/>
      <c r="W112" s="1356"/>
      <c r="X112" s="517" t="s">
        <v>367</v>
      </c>
      <c r="Y112" s="1345"/>
      <c r="Z112" s="674">
        <v>161500000</v>
      </c>
      <c r="AA112" s="306" t="s">
        <v>207</v>
      </c>
      <c r="AB112" s="306" t="s">
        <v>192</v>
      </c>
      <c r="AC112" s="505">
        <v>45698</v>
      </c>
      <c r="AD112" s="110"/>
      <c r="AE112" s="309"/>
      <c r="AF112" s="110"/>
      <c r="AG112" s="110"/>
      <c r="AH112" s="307"/>
      <c r="AI112" s="307"/>
    </row>
    <row r="113" spans="1:35" ht="73.5" customHeight="1">
      <c r="A113" s="470"/>
      <c r="B113" s="470"/>
      <c r="C113" s="470"/>
      <c r="D113" s="372"/>
      <c r="E113" s="372"/>
      <c r="F113" s="372"/>
      <c r="G113" s="1397"/>
      <c r="H113" s="372"/>
      <c r="I113" s="372"/>
      <c r="J113" s="372"/>
      <c r="K113" s="376" t="s">
        <v>779</v>
      </c>
      <c r="L113" s="376"/>
      <c r="M113" s="311" t="s">
        <v>691</v>
      </c>
      <c r="N113" s="657">
        <v>52</v>
      </c>
      <c r="O113" s="110"/>
      <c r="P113" s="505">
        <v>45689</v>
      </c>
      <c r="Q113" s="505">
        <v>46022</v>
      </c>
      <c r="R113" s="302">
        <v>213</v>
      </c>
      <c r="S113" s="302">
        <v>1059626</v>
      </c>
      <c r="T113" s="302" t="s">
        <v>512</v>
      </c>
      <c r="U113" s="302" t="s">
        <v>463</v>
      </c>
      <c r="V113" s="110"/>
      <c r="W113" s="110"/>
      <c r="X113" s="517" t="s">
        <v>367</v>
      </c>
      <c r="Y113" s="982" t="s">
        <v>817</v>
      </c>
      <c r="Z113" s="674">
        <v>63000000</v>
      </c>
      <c r="AA113" s="306" t="s">
        <v>207</v>
      </c>
      <c r="AB113" s="306" t="s">
        <v>192</v>
      </c>
      <c r="AC113" s="505">
        <v>45698</v>
      </c>
      <c r="AD113" s="110"/>
      <c r="AE113" s="309"/>
      <c r="AF113" s="110"/>
      <c r="AG113" s="110"/>
      <c r="AH113" s="307"/>
      <c r="AI113" s="307"/>
    </row>
    <row r="114" spans="1:35" ht="73.5" customHeight="1">
      <c r="A114" s="470"/>
      <c r="B114" s="470"/>
      <c r="C114" s="470"/>
      <c r="D114" s="372"/>
      <c r="E114" s="372"/>
      <c r="F114" s="372"/>
      <c r="G114" s="1397"/>
      <c r="H114" s="372"/>
      <c r="I114" s="372"/>
      <c r="J114" s="372"/>
      <c r="K114" s="1332" t="s">
        <v>780</v>
      </c>
      <c r="L114" s="376"/>
      <c r="M114" s="311"/>
      <c r="N114" s="375"/>
      <c r="O114" s="110"/>
      <c r="P114" s="505"/>
      <c r="Q114" s="505"/>
      <c r="R114" s="302"/>
      <c r="S114" s="302"/>
      <c r="T114" s="302"/>
      <c r="U114" s="1347" t="s">
        <v>463</v>
      </c>
      <c r="V114" s="1350"/>
      <c r="W114" s="1350"/>
      <c r="X114" s="1306" t="s">
        <v>367</v>
      </c>
      <c r="Y114" s="1330" t="s">
        <v>818</v>
      </c>
      <c r="Z114" s="674">
        <v>75600000</v>
      </c>
      <c r="AA114" s="306" t="s">
        <v>207</v>
      </c>
      <c r="AB114" s="306" t="s">
        <v>192</v>
      </c>
      <c r="AC114" s="505">
        <v>45698</v>
      </c>
      <c r="AD114" s="110"/>
      <c r="AE114" s="309"/>
      <c r="AF114" s="110"/>
      <c r="AG114" s="110"/>
      <c r="AH114" s="307"/>
      <c r="AI114" s="307"/>
    </row>
    <row r="115" spans="1:35" ht="73.5" customHeight="1">
      <c r="A115" s="470"/>
      <c r="B115" s="470"/>
      <c r="C115" s="470"/>
      <c r="D115" s="372"/>
      <c r="E115" s="372"/>
      <c r="F115" s="372"/>
      <c r="G115" s="1397"/>
      <c r="H115" s="372"/>
      <c r="I115" s="372"/>
      <c r="J115" s="372"/>
      <c r="K115" s="1333"/>
      <c r="L115" s="376"/>
      <c r="M115" s="311"/>
      <c r="N115" s="375"/>
      <c r="O115" s="110"/>
      <c r="P115" s="505"/>
      <c r="Q115" s="505"/>
      <c r="R115" s="302"/>
      <c r="S115" s="302"/>
      <c r="T115" s="302"/>
      <c r="U115" s="1348"/>
      <c r="V115" s="1351"/>
      <c r="W115" s="1351"/>
      <c r="X115" s="1308"/>
      <c r="Y115" s="1331"/>
      <c r="Z115" s="675"/>
      <c r="AA115" s="306" t="s">
        <v>207</v>
      </c>
      <c r="AB115" s="306" t="s">
        <v>192</v>
      </c>
      <c r="AC115" s="505">
        <v>45698</v>
      </c>
      <c r="AD115" s="110"/>
      <c r="AE115" s="309"/>
      <c r="AF115" s="110"/>
      <c r="AG115" s="110"/>
      <c r="AH115" s="307"/>
      <c r="AI115" s="307"/>
    </row>
    <row r="116" spans="1:35" ht="85.5" customHeight="1">
      <c r="A116" s="484"/>
      <c r="B116" s="484"/>
      <c r="C116" s="484"/>
      <c r="D116" s="377"/>
      <c r="E116" s="377"/>
      <c r="F116" s="377"/>
      <c r="G116" s="1398"/>
      <c r="H116" s="377"/>
      <c r="I116" s="372"/>
      <c r="J116" s="372"/>
      <c r="K116" s="1334"/>
      <c r="L116" s="376"/>
      <c r="M116" s="311" t="s">
        <v>692</v>
      </c>
      <c r="N116" s="302">
        <v>1</v>
      </c>
      <c r="O116" s="110"/>
      <c r="P116" s="505">
        <v>45689</v>
      </c>
      <c r="Q116" s="505">
        <v>46022</v>
      </c>
      <c r="R116" s="302">
        <v>213</v>
      </c>
      <c r="S116" s="302">
        <v>1059626</v>
      </c>
      <c r="T116" s="302" t="s">
        <v>512</v>
      </c>
      <c r="U116" s="1349"/>
      <c r="V116" s="1352"/>
      <c r="W116" s="1352"/>
      <c r="X116" s="517" t="s">
        <v>367</v>
      </c>
      <c r="Y116" s="988" t="s">
        <v>819</v>
      </c>
      <c r="Z116" s="674">
        <v>25000000</v>
      </c>
      <c r="AA116" s="306" t="s">
        <v>207</v>
      </c>
      <c r="AB116" s="306" t="s">
        <v>822</v>
      </c>
      <c r="AC116" s="505">
        <v>45698</v>
      </c>
      <c r="AD116" s="110"/>
      <c r="AE116" s="309"/>
      <c r="AF116" s="110"/>
      <c r="AG116" s="110"/>
      <c r="AH116" s="307"/>
      <c r="AI116" s="307"/>
    </row>
    <row r="117" spans="1:35" ht="85.5" customHeight="1">
      <c r="A117" s="470"/>
      <c r="B117" s="470"/>
      <c r="C117" s="470"/>
      <c r="D117" s="372"/>
      <c r="E117" s="372"/>
      <c r="F117" s="372"/>
      <c r="G117" s="642"/>
      <c r="H117" s="372"/>
      <c r="I117" s="372"/>
      <c r="J117" s="372"/>
      <c r="K117" s="655" t="s">
        <v>781</v>
      </c>
      <c r="L117" s="656"/>
      <c r="M117" s="311"/>
      <c r="N117" s="302">
        <v>1</v>
      </c>
      <c r="O117" s="110"/>
      <c r="P117" s="505">
        <v>45690</v>
      </c>
      <c r="Q117" s="505">
        <v>45658</v>
      </c>
      <c r="R117" s="302"/>
      <c r="S117" s="302"/>
      <c r="T117" s="302"/>
      <c r="U117" s="302" t="s">
        <v>463</v>
      </c>
      <c r="V117" s="648"/>
      <c r="W117" s="648"/>
      <c r="X117" s="517" t="s">
        <v>367</v>
      </c>
      <c r="Y117" s="988" t="s">
        <v>820</v>
      </c>
      <c r="Z117" s="674">
        <v>25000000</v>
      </c>
      <c r="AA117" s="306"/>
      <c r="AB117" s="306" t="s">
        <v>822</v>
      </c>
      <c r="AC117" s="505">
        <v>45698</v>
      </c>
      <c r="AD117" s="110"/>
      <c r="AE117" s="309"/>
      <c r="AF117" s="110"/>
      <c r="AG117" s="110"/>
      <c r="AH117" s="307"/>
      <c r="AI117" s="307"/>
    </row>
    <row r="118" spans="1:35" ht="85.5" customHeight="1">
      <c r="A118" s="470"/>
      <c r="B118" s="470"/>
      <c r="C118" s="470"/>
      <c r="D118" s="372"/>
      <c r="E118" s="372"/>
      <c r="F118" s="372"/>
      <c r="G118" s="642"/>
      <c r="H118" s="372"/>
      <c r="I118" s="372"/>
      <c r="J118" s="372"/>
      <c r="K118" s="655" t="s">
        <v>782</v>
      </c>
      <c r="L118" s="656"/>
      <c r="M118" s="311"/>
      <c r="N118" s="375">
        <v>1</v>
      </c>
      <c r="O118" s="110"/>
      <c r="P118" s="505">
        <v>45691</v>
      </c>
      <c r="Q118" s="505">
        <v>45659</v>
      </c>
      <c r="R118" s="302"/>
      <c r="S118" s="302"/>
      <c r="T118" s="302"/>
      <c r="U118" s="302" t="s">
        <v>463</v>
      </c>
      <c r="V118" s="648"/>
      <c r="W118" s="648"/>
      <c r="X118" s="517" t="s">
        <v>367</v>
      </c>
      <c r="Y118" s="988" t="s">
        <v>821</v>
      </c>
      <c r="Z118" s="674">
        <v>25850000</v>
      </c>
      <c r="AA118" s="306"/>
      <c r="AB118" s="306" t="s">
        <v>822</v>
      </c>
      <c r="AC118" s="505">
        <v>45698</v>
      </c>
      <c r="AD118" s="110"/>
      <c r="AE118" s="309"/>
      <c r="AF118" s="110"/>
      <c r="AG118" s="110"/>
      <c r="AH118" s="307"/>
      <c r="AI118" s="307"/>
    </row>
    <row r="119" spans="1:35" ht="110.4">
      <c r="A119" s="428" t="s">
        <v>269</v>
      </c>
      <c r="B119" s="428" t="s">
        <v>253</v>
      </c>
      <c r="C119" s="428" t="s">
        <v>314</v>
      </c>
      <c r="D119" s="256" t="s">
        <v>279</v>
      </c>
      <c r="E119" s="256" t="s">
        <v>331</v>
      </c>
      <c r="F119" s="258">
        <v>2024130010150</v>
      </c>
      <c r="G119" s="256" t="s">
        <v>416</v>
      </c>
      <c r="H119" s="256" t="s">
        <v>417</v>
      </c>
      <c r="I119" s="256" t="s">
        <v>418</v>
      </c>
      <c r="J119" s="256"/>
      <c r="K119" s="658" t="s">
        <v>783</v>
      </c>
      <c r="L119" s="381"/>
      <c r="M119" s="382" t="s">
        <v>552</v>
      </c>
      <c r="N119" s="261">
        <v>64</v>
      </c>
      <c r="O119" s="383"/>
      <c r="P119" s="508">
        <v>45689</v>
      </c>
      <c r="Q119" s="508">
        <v>46022</v>
      </c>
      <c r="R119" s="261">
        <v>213</v>
      </c>
      <c r="S119" s="384">
        <v>1</v>
      </c>
      <c r="T119" s="500" t="s">
        <v>512</v>
      </c>
      <c r="U119" s="261" t="s">
        <v>464</v>
      </c>
      <c r="V119" s="385" t="s">
        <v>614</v>
      </c>
      <c r="W119" s="265" t="s">
        <v>615</v>
      </c>
      <c r="X119" s="518" t="s">
        <v>367</v>
      </c>
      <c r="Y119" s="989" t="s">
        <v>824</v>
      </c>
      <c r="Z119" s="684">
        <v>50000000</v>
      </c>
      <c r="AA119" s="269" t="s">
        <v>207</v>
      </c>
      <c r="AB119" s="519" t="s">
        <v>192</v>
      </c>
      <c r="AC119" s="894">
        <v>45698</v>
      </c>
      <c r="AD119" s="382"/>
      <c r="AE119" s="386">
        <v>1185999741</v>
      </c>
      <c r="AF119" s="386">
        <v>1185999741</v>
      </c>
      <c r="AG119" s="383"/>
      <c r="AH119" s="383" t="s">
        <v>333</v>
      </c>
      <c r="AI119" s="842" t="s">
        <v>331</v>
      </c>
    </row>
    <row r="120" spans="1:35" ht="110.4">
      <c r="A120" s="435" t="s">
        <v>257</v>
      </c>
      <c r="B120" s="435"/>
      <c r="C120" s="435"/>
      <c r="D120" s="257"/>
      <c r="E120" s="257"/>
      <c r="F120" s="257"/>
      <c r="G120" s="257"/>
      <c r="H120" s="257"/>
      <c r="I120" s="257"/>
      <c r="J120" s="257"/>
      <c r="K120" s="665" t="s">
        <v>784</v>
      </c>
      <c r="L120" s="381"/>
      <c r="M120" s="382" t="s">
        <v>553</v>
      </c>
      <c r="N120" s="261">
        <v>64</v>
      </c>
      <c r="O120" s="383"/>
      <c r="P120" s="508">
        <v>45690</v>
      </c>
      <c r="Q120" s="508">
        <v>46022</v>
      </c>
      <c r="R120" s="261">
        <v>213</v>
      </c>
      <c r="S120" s="384">
        <v>1</v>
      </c>
      <c r="T120" s="500" t="s">
        <v>512</v>
      </c>
      <c r="U120" s="261" t="s">
        <v>464</v>
      </c>
      <c r="V120" s="385" t="s">
        <v>616</v>
      </c>
      <c r="W120" s="265" t="s">
        <v>589</v>
      </c>
      <c r="X120" s="519" t="s">
        <v>367</v>
      </c>
      <c r="Y120" s="989" t="s">
        <v>825</v>
      </c>
      <c r="Z120" s="682">
        <v>58000000</v>
      </c>
      <c r="AA120" s="269" t="s">
        <v>207</v>
      </c>
      <c r="AB120" s="519" t="s">
        <v>192</v>
      </c>
      <c r="AC120" s="895">
        <v>45698</v>
      </c>
      <c r="AD120" s="382"/>
      <c r="AE120" s="529"/>
      <c r="AF120" s="530"/>
      <c r="AG120" s="383"/>
      <c r="AH120" s="383" t="s">
        <v>333</v>
      </c>
      <c r="AI120" s="794" t="s">
        <v>973</v>
      </c>
    </row>
    <row r="121" spans="1:35" ht="91.5" customHeight="1">
      <c r="A121" s="435"/>
      <c r="B121" s="435"/>
      <c r="C121" s="435"/>
      <c r="D121" s="257"/>
      <c r="E121" s="257"/>
      <c r="F121" s="257"/>
      <c r="G121" s="257"/>
      <c r="H121" s="257"/>
      <c r="I121" s="257"/>
      <c r="J121" s="664"/>
      <c r="K121" s="661" t="s">
        <v>785</v>
      </c>
      <c r="L121" s="1120"/>
      <c r="M121" s="1121" t="s">
        <v>554</v>
      </c>
      <c r="N121" s="1087">
        <v>1200</v>
      </c>
      <c r="O121" s="1087"/>
      <c r="P121" s="1091">
        <v>45690</v>
      </c>
      <c r="Q121" s="1091">
        <v>46022</v>
      </c>
      <c r="R121" s="1087">
        <v>213</v>
      </c>
      <c r="S121" s="1087">
        <v>42</v>
      </c>
      <c r="T121" s="1089" t="s">
        <v>512</v>
      </c>
      <c r="U121" s="1087" t="s">
        <v>464</v>
      </c>
      <c r="V121" s="1364" t="s">
        <v>617</v>
      </c>
      <c r="W121" s="1366" t="s">
        <v>589</v>
      </c>
      <c r="X121" s="1368" t="s">
        <v>367</v>
      </c>
      <c r="Y121" s="1360" t="s">
        <v>826</v>
      </c>
      <c r="Z121" s="1432">
        <v>50000000</v>
      </c>
      <c r="AA121" s="269" t="s">
        <v>207</v>
      </c>
      <c r="AB121" s="519" t="s">
        <v>192</v>
      </c>
      <c r="AC121" s="895">
        <v>45698</v>
      </c>
      <c r="AD121" s="382"/>
      <c r="AE121" s="529"/>
      <c r="AF121" s="530"/>
      <c r="AG121" s="383"/>
      <c r="AH121" s="383" t="s">
        <v>333</v>
      </c>
      <c r="AI121" s="387"/>
    </row>
    <row r="122" spans="1:35" ht="36.75" customHeight="1">
      <c r="A122" s="435"/>
      <c r="B122" s="435"/>
      <c r="C122" s="435"/>
      <c r="D122" s="257"/>
      <c r="E122" s="257"/>
      <c r="F122" s="257"/>
      <c r="G122" s="257"/>
      <c r="H122" s="257"/>
      <c r="I122" s="257"/>
      <c r="J122" s="257"/>
      <c r="K122" s="666"/>
      <c r="L122" s="1088"/>
      <c r="M122" s="1119"/>
      <c r="N122" s="1088"/>
      <c r="O122" s="1088"/>
      <c r="P122" s="1092"/>
      <c r="Q122" s="1092"/>
      <c r="R122" s="1088"/>
      <c r="S122" s="1088"/>
      <c r="T122" s="1090"/>
      <c r="U122" s="1088"/>
      <c r="V122" s="1365"/>
      <c r="W122" s="1367"/>
      <c r="X122" s="1369"/>
      <c r="Y122" s="1361"/>
      <c r="Z122" s="1433"/>
      <c r="AA122" s="269"/>
      <c r="AB122" s="519"/>
      <c r="AC122" s="895">
        <v>45698</v>
      </c>
      <c r="AD122" s="382"/>
      <c r="AE122" s="529"/>
      <c r="AF122" s="530"/>
      <c r="AG122" s="383"/>
      <c r="AH122" s="383"/>
      <c r="AI122" s="387"/>
    </row>
    <row r="123" spans="1:35" ht="90.45" customHeight="1">
      <c r="A123" s="435"/>
      <c r="B123" s="435"/>
      <c r="C123" s="435"/>
      <c r="D123" s="257"/>
      <c r="E123" s="257"/>
      <c r="F123" s="257"/>
      <c r="G123" s="257"/>
      <c r="H123" s="257"/>
      <c r="I123" s="257"/>
      <c r="J123" s="257"/>
      <c r="K123" s="666"/>
      <c r="L123" s="644"/>
      <c r="M123" s="643"/>
      <c r="N123" s="644"/>
      <c r="O123" s="644"/>
      <c r="P123" s="650"/>
      <c r="Q123" s="650"/>
      <c r="R123" s="644"/>
      <c r="S123" s="644"/>
      <c r="T123" s="649"/>
      <c r="U123" s="644"/>
      <c r="V123" s="645"/>
      <c r="W123" s="646"/>
      <c r="X123" s="647"/>
      <c r="Y123" s="990" t="s">
        <v>827</v>
      </c>
      <c r="Z123" s="683">
        <v>46000000</v>
      </c>
      <c r="AA123" s="269" t="s">
        <v>207</v>
      </c>
      <c r="AB123" s="519" t="s">
        <v>192</v>
      </c>
      <c r="AC123" s="895">
        <v>45698</v>
      </c>
      <c r="AD123" s="382"/>
      <c r="AE123" s="529"/>
      <c r="AF123" s="530"/>
      <c r="AG123" s="383"/>
      <c r="AH123" s="383"/>
      <c r="AI123" s="387"/>
    </row>
    <row r="124" spans="1:35" ht="97.5" customHeight="1">
      <c r="A124" s="435"/>
      <c r="B124" s="435"/>
      <c r="C124" s="435"/>
      <c r="D124" s="257"/>
      <c r="E124" s="257"/>
      <c r="F124" s="257"/>
      <c r="G124" s="257"/>
      <c r="H124" s="257"/>
      <c r="I124" s="257"/>
      <c r="J124" s="257"/>
      <c r="K124" s="662" t="s">
        <v>786</v>
      </c>
      <c r="L124" s="644"/>
      <c r="M124" s="383" t="s">
        <v>555</v>
      </c>
      <c r="N124" s="644">
        <v>4</v>
      </c>
      <c r="O124" s="644"/>
      <c r="P124" s="650"/>
      <c r="Q124" s="650"/>
      <c r="R124" s="644"/>
      <c r="S124" s="644"/>
      <c r="T124" s="649"/>
      <c r="U124" s="644"/>
      <c r="V124" s="645"/>
      <c r="W124" s="646"/>
      <c r="X124" s="647"/>
      <c r="Y124" s="990" t="s">
        <v>828</v>
      </c>
      <c r="Z124" s="681">
        <v>46000000</v>
      </c>
      <c r="AA124" s="269" t="s">
        <v>207</v>
      </c>
      <c r="AB124" s="519" t="s">
        <v>192</v>
      </c>
      <c r="AC124" s="895">
        <v>45698</v>
      </c>
      <c r="AD124" s="382"/>
      <c r="AE124" s="529"/>
      <c r="AF124" s="530"/>
      <c r="AG124" s="383"/>
      <c r="AH124" s="383"/>
      <c r="AI124" s="387"/>
    </row>
    <row r="125" spans="1:35" ht="58.5" customHeight="1">
      <c r="A125" s="464"/>
      <c r="B125" s="464"/>
      <c r="C125" s="464"/>
      <c r="D125" s="272"/>
      <c r="E125" s="272"/>
      <c r="F125" s="272"/>
      <c r="G125" s="272"/>
      <c r="H125" s="272"/>
      <c r="I125" s="272"/>
      <c r="J125" s="272"/>
      <c r="K125" s="659" t="s">
        <v>787</v>
      </c>
      <c r="L125" s="271"/>
      <c r="M125" s="383" t="s">
        <v>555</v>
      </c>
      <c r="N125" s="261">
        <v>64</v>
      </c>
      <c r="O125" s="383"/>
      <c r="P125" s="508">
        <v>45690</v>
      </c>
      <c r="Q125" s="508">
        <v>46022</v>
      </c>
      <c r="R125" s="261">
        <v>213</v>
      </c>
      <c r="S125" s="383" t="s">
        <v>559</v>
      </c>
      <c r="T125" s="500" t="s">
        <v>512</v>
      </c>
      <c r="U125" s="261" t="s">
        <v>464</v>
      </c>
      <c r="V125" s="383"/>
      <c r="W125" s="383"/>
      <c r="X125" s="518" t="s">
        <v>367</v>
      </c>
      <c r="Y125" s="989" t="s">
        <v>829</v>
      </c>
      <c r="Z125" s="685">
        <v>150000000</v>
      </c>
      <c r="AA125" s="269" t="s">
        <v>207</v>
      </c>
      <c r="AB125" s="519" t="s">
        <v>192</v>
      </c>
      <c r="AC125" s="895">
        <v>45699</v>
      </c>
      <c r="AD125" s="389"/>
      <c r="AE125" s="529"/>
      <c r="AF125" s="530"/>
      <c r="AG125" s="383"/>
      <c r="AH125" s="383" t="s">
        <v>333</v>
      </c>
      <c r="AI125" s="387"/>
    </row>
    <row r="126" spans="1:35" ht="88.05" customHeight="1">
      <c r="A126" s="464"/>
      <c r="B126" s="464"/>
      <c r="C126" s="464"/>
      <c r="D126" s="272"/>
      <c r="E126" s="272"/>
      <c r="F126" s="272"/>
      <c r="G126" s="272"/>
      <c r="H126" s="272"/>
      <c r="I126" s="272"/>
      <c r="J126" s="272"/>
      <c r="K126" s="663" t="s">
        <v>788</v>
      </c>
      <c r="L126" s="271"/>
      <c r="M126" s="382" t="s">
        <v>556</v>
      </c>
      <c r="N126" s="261">
        <v>64</v>
      </c>
      <c r="O126" s="383"/>
      <c r="P126" s="508">
        <v>45690</v>
      </c>
      <c r="Q126" s="508">
        <v>46022</v>
      </c>
      <c r="R126" s="261">
        <v>213</v>
      </c>
      <c r="S126" s="383"/>
      <c r="T126" s="500" t="s">
        <v>512</v>
      </c>
      <c r="U126" s="261" t="s">
        <v>464</v>
      </c>
      <c r="V126" s="383"/>
      <c r="W126" s="383"/>
      <c r="X126" s="518" t="s">
        <v>367</v>
      </c>
      <c r="Y126" s="989" t="s">
        <v>841</v>
      </c>
      <c r="Z126" s="685">
        <v>46000000</v>
      </c>
      <c r="AA126" s="269" t="s">
        <v>207</v>
      </c>
      <c r="AB126" s="519" t="s">
        <v>192</v>
      </c>
      <c r="AC126" s="895">
        <v>45700</v>
      </c>
      <c r="AD126" s="382"/>
      <c r="AE126" s="529"/>
      <c r="AF126" s="530"/>
      <c r="AG126" s="383"/>
      <c r="AH126" s="383" t="s">
        <v>333</v>
      </c>
      <c r="AI126" s="387"/>
    </row>
    <row r="127" spans="1:35" ht="73.5" customHeight="1">
      <c r="A127" s="464"/>
      <c r="B127" s="464"/>
      <c r="C127" s="464"/>
      <c r="D127" s="272"/>
      <c r="E127" s="272"/>
      <c r="F127" s="272"/>
      <c r="G127" s="272"/>
      <c r="H127" s="272"/>
      <c r="I127" s="272"/>
      <c r="J127" s="272"/>
      <c r="K127" s="659" t="s">
        <v>789</v>
      </c>
      <c r="L127" s="271"/>
      <c r="M127" s="382" t="s">
        <v>557</v>
      </c>
      <c r="N127" s="261">
        <v>20</v>
      </c>
      <c r="O127" s="383"/>
      <c r="P127" s="508">
        <v>45690</v>
      </c>
      <c r="Q127" s="508">
        <v>46022</v>
      </c>
      <c r="R127" s="261">
        <v>213</v>
      </c>
      <c r="S127" s="383"/>
      <c r="T127" s="500" t="s">
        <v>512</v>
      </c>
      <c r="U127" s="261" t="s">
        <v>464</v>
      </c>
      <c r="V127" s="383"/>
      <c r="W127" s="383"/>
      <c r="X127" s="518" t="s">
        <v>367</v>
      </c>
      <c r="Y127" s="989" t="s">
        <v>830</v>
      </c>
      <c r="Z127" s="685">
        <v>58000000</v>
      </c>
      <c r="AA127" s="269" t="s">
        <v>207</v>
      </c>
      <c r="AB127" s="519" t="s">
        <v>192</v>
      </c>
      <c r="AC127" s="895">
        <v>45698</v>
      </c>
      <c r="AD127" s="382"/>
      <c r="AE127" s="529"/>
      <c r="AF127" s="530"/>
      <c r="AG127" s="383"/>
      <c r="AH127" s="383" t="s">
        <v>333</v>
      </c>
      <c r="AI127" s="390"/>
    </row>
    <row r="128" spans="1:35" ht="110.4">
      <c r="A128" s="464"/>
      <c r="B128" s="464"/>
      <c r="C128" s="464"/>
      <c r="D128" s="272"/>
      <c r="E128" s="272"/>
      <c r="F128" s="272"/>
      <c r="G128" s="272"/>
      <c r="H128" s="272"/>
      <c r="I128" s="272"/>
      <c r="J128" s="272"/>
      <c r="K128" s="659" t="s">
        <v>790</v>
      </c>
      <c r="L128" s="271"/>
      <c r="M128" s="388" t="s">
        <v>558</v>
      </c>
      <c r="N128" s="261">
        <v>64</v>
      </c>
      <c r="O128" s="383"/>
      <c r="P128" s="508">
        <v>45690</v>
      </c>
      <c r="Q128" s="508">
        <v>46022</v>
      </c>
      <c r="R128" s="261">
        <v>213</v>
      </c>
      <c r="S128" s="383"/>
      <c r="T128" s="500" t="s">
        <v>512</v>
      </c>
      <c r="U128" s="261" t="s">
        <v>464</v>
      </c>
      <c r="V128" s="383"/>
      <c r="W128" s="383"/>
      <c r="X128" s="518" t="s">
        <v>367</v>
      </c>
      <c r="Y128" s="989" t="s">
        <v>831</v>
      </c>
      <c r="Z128" s="685">
        <v>46000000</v>
      </c>
      <c r="AA128" s="269" t="s">
        <v>207</v>
      </c>
      <c r="AB128" s="519" t="s">
        <v>192</v>
      </c>
      <c r="AC128" s="895">
        <v>45698</v>
      </c>
      <c r="AD128" s="382"/>
      <c r="AE128" s="529"/>
      <c r="AF128" s="530"/>
      <c r="AG128" s="383"/>
      <c r="AH128" s="383" t="s">
        <v>333</v>
      </c>
      <c r="AI128" s="390"/>
    </row>
    <row r="129" spans="1:35" ht="43.5" customHeight="1">
      <c r="A129" s="464"/>
      <c r="B129" s="464"/>
      <c r="C129" s="464"/>
      <c r="D129" s="272"/>
      <c r="E129" s="272"/>
      <c r="F129" s="272"/>
      <c r="G129" s="272"/>
      <c r="H129" s="272"/>
      <c r="I129" s="272"/>
      <c r="J129" s="272"/>
      <c r="K129" s="659" t="s">
        <v>791</v>
      </c>
      <c r="L129" s="1087"/>
      <c r="M129" s="1118" t="s">
        <v>558</v>
      </c>
      <c r="N129" s="1087">
        <v>64</v>
      </c>
      <c r="O129" s="1087"/>
      <c r="P129" s="1091">
        <v>45690</v>
      </c>
      <c r="Q129" s="1091">
        <v>46022</v>
      </c>
      <c r="R129" s="1087">
        <v>213</v>
      </c>
      <c r="S129" s="1087"/>
      <c r="T129" s="1089" t="s">
        <v>512</v>
      </c>
      <c r="U129" s="1087" t="s">
        <v>464</v>
      </c>
      <c r="V129" s="1087"/>
      <c r="W129" s="1087"/>
      <c r="X129" s="1362" t="s">
        <v>367</v>
      </c>
      <c r="Y129" s="1360" t="s">
        <v>832</v>
      </c>
      <c r="Z129" s="1434">
        <v>46000000</v>
      </c>
      <c r="AA129" s="269" t="s">
        <v>207</v>
      </c>
      <c r="AB129" s="519" t="s">
        <v>192</v>
      </c>
      <c r="AC129" s="895">
        <v>45698</v>
      </c>
      <c r="AD129" s="382"/>
      <c r="AE129" s="529">
        <v>27000000</v>
      </c>
      <c r="AF129" s="530">
        <v>27000000</v>
      </c>
      <c r="AG129" s="383"/>
      <c r="AH129" s="383" t="s">
        <v>333</v>
      </c>
      <c r="AI129" s="390"/>
    </row>
    <row r="130" spans="1:35" ht="41.25" customHeight="1">
      <c r="A130" s="464"/>
      <c r="B130" s="464"/>
      <c r="C130" s="464"/>
      <c r="D130" s="272"/>
      <c r="E130" s="272"/>
      <c r="F130" s="272"/>
      <c r="G130" s="272"/>
      <c r="H130" s="272"/>
      <c r="I130" s="272"/>
      <c r="J130" s="272"/>
      <c r="K130" s="659" t="s">
        <v>792</v>
      </c>
      <c r="L130" s="1088"/>
      <c r="M130" s="1119"/>
      <c r="N130" s="1088"/>
      <c r="O130" s="1088"/>
      <c r="P130" s="1092"/>
      <c r="Q130" s="1092"/>
      <c r="R130" s="1088"/>
      <c r="S130" s="1088"/>
      <c r="T130" s="1090"/>
      <c r="U130" s="1088"/>
      <c r="V130" s="1088"/>
      <c r="W130" s="1088"/>
      <c r="X130" s="1363"/>
      <c r="Y130" s="1361"/>
      <c r="Z130" s="1435"/>
      <c r="AA130" s="269"/>
      <c r="AB130" s="519"/>
      <c r="AC130" s="895">
        <v>45698</v>
      </c>
      <c r="AD130" s="382"/>
      <c r="AE130" s="529"/>
      <c r="AF130" s="530"/>
      <c r="AG130" s="383"/>
      <c r="AH130" s="383"/>
      <c r="AI130" s="390"/>
    </row>
    <row r="131" spans="1:35" ht="124.2">
      <c r="A131" s="464"/>
      <c r="B131" s="464"/>
      <c r="C131" s="464"/>
      <c r="D131" s="272"/>
      <c r="E131" s="272"/>
      <c r="F131" s="272"/>
      <c r="G131" s="272"/>
      <c r="H131" s="272"/>
      <c r="I131" s="272"/>
      <c r="J131" s="272"/>
      <c r="K131" s="659" t="s">
        <v>793</v>
      </c>
      <c r="L131" s="271"/>
      <c r="M131" s="388" t="s">
        <v>558</v>
      </c>
      <c r="N131" s="261">
        <v>50</v>
      </c>
      <c r="O131" s="383"/>
      <c r="P131" s="508">
        <v>45690</v>
      </c>
      <c r="Q131" s="508">
        <v>46022</v>
      </c>
      <c r="R131" s="261">
        <v>213</v>
      </c>
      <c r="S131" s="383"/>
      <c r="T131" s="500" t="s">
        <v>512</v>
      </c>
      <c r="U131" s="261" t="s">
        <v>464</v>
      </c>
      <c r="V131" s="383"/>
      <c r="W131" s="383"/>
      <c r="X131" s="518" t="s">
        <v>367</v>
      </c>
      <c r="Y131" s="989" t="s">
        <v>833</v>
      </c>
      <c r="Z131" s="685">
        <v>46000000</v>
      </c>
      <c r="AA131" s="269" t="s">
        <v>207</v>
      </c>
      <c r="AB131" s="519" t="s">
        <v>192</v>
      </c>
      <c r="AC131" s="895">
        <v>45698</v>
      </c>
      <c r="AD131" s="382"/>
      <c r="AE131" s="529"/>
      <c r="AF131" s="530"/>
      <c r="AG131" s="383"/>
      <c r="AH131" s="383" t="s">
        <v>333</v>
      </c>
      <c r="AI131" s="390"/>
    </row>
    <row r="132" spans="1:35" ht="105" customHeight="1">
      <c r="A132" s="464"/>
      <c r="B132" s="464"/>
      <c r="C132" s="464"/>
      <c r="D132" s="272"/>
      <c r="E132" s="272"/>
      <c r="F132" s="272"/>
      <c r="G132" s="272"/>
      <c r="H132" s="272"/>
      <c r="I132" s="272"/>
      <c r="J132" s="272"/>
      <c r="K132" s="659" t="s">
        <v>794</v>
      </c>
      <c r="L132" s="271"/>
      <c r="M132" s="388" t="s">
        <v>558</v>
      </c>
      <c r="N132" s="261">
        <v>3</v>
      </c>
      <c r="O132" s="383"/>
      <c r="P132" s="508">
        <v>45690</v>
      </c>
      <c r="Q132" s="508">
        <v>46022</v>
      </c>
      <c r="R132" s="261">
        <v>213</v>
      </c>
      <c r="S132" s="383"/>
      <c r="T132" s="500" t="s">
        <v>512</v>
      </c>
      <c r="U132" s="261" t="s">
        <v>464</v>
      </c>
      <c r="V132" s="383"/>
      <c r="W132" s="383"/>
      <c r="X132" s="518" t="s">
        <v>367</v>
      </c>
      <c r="Y132" s="989" t="s">
        <v>834</v>
      </c>
      <c r="Z132" s="681">
        <v>50000000</v>
      </c>
      <c r="AA132" s="269" t="s">
        <v>207</v>
      </c>
      <c r="AB132" s="519" t="s">
        <v>192</v>
      </c>
      <c r="AC132" s="895">
        <v>45698</v>
      </c>
      <c r="AD132" s="382"/>
      <c r="AE132" s="529">
        <v>13500000</v>
      </c>
      <c r="AF132" s="530">
        <v>13500000</v>
      </c>
      <c r="AG132" s="383"/>
      <c r="AH132" s="383" t="s">
        <v>333</v>
      </c>
      <c r="AI132" s="390"/>
    </row>
    <row r="133" spans="1:35" ht="87" customHeight="1">
      <c r="A133" s="464"/>
      <c r="B133" s="464"/>
      <c r="C133" s="464"/>
      <c r="D133" s="272"/>
      <c r="E133" s="272"/>
      <c r="F133" s="272"/>
      <c r="G133" s="272"/>
      <c r="H133" s="272"/>
      <c r="I133" s="272"/>
      <c r="J133" s="272"/>
      <c r="K133" s="660" t="s">
        <v>795</v>
      </c>
      <c r="L133" s="271"/>
      <c r="M133" s="388" t="s">
        <v>558</v>
      </c>
      <c r="N133" s="261">
        <v>1</v>
      </c>
      <c r="O133" s="383"/>
      <c r="P133" s="508">
        <v>45690</v>
      </c>
      <c r="Q133" s="508">
        <v>46022</v>
      </c>
      <c r="R133" s="261">
        <v>213</v>
      </c>
      <c r="S133" s="383"/>
      <c r="T133" s="500" t="s">
        <v>512</v>
      </c>
      <c r="U133" s="261" t="s">
        <v>464</v>
      </c>
      <c r="V133" s="383"/>
      <c r="W133" s="383"/>
      <c r="X133" s="518" t="s">
        <v>367</v>
      </c>
      <c r="Y133" s="989" t="s">
        <v>835</v>
      </c>
      <c r="Z133" s="685">
        <v>46000000</v>
      </c>
      <c r="AA133" s="269" t="s">
        <v>207</v>
      </c>
      <c r="AB133" s="519" t="s">
        <v>192</v>
      </c>
      <c r="AC133" s="895">
        <v>45698</v>
      </c>
      <c r="AD133" s="383"/>
      <c r="AE133" s="529"/>
      <c r="AF133" s="530"/>
      <c r="AG133" s="383"/>
      <c r="AH133" s="383"/>
      <c r="AI133" s="383"/>
    </row>
    <row r="134" spans="1:35" ht="96.6">
      <c r="A134" s="464"/>
      <c r="B134" s="464"/>
      <c r="C134" s="464"/>
      <c r="D134" s="272"/>
      <c r="E134" s="272"/>
      <c r="F134" s="272"/>
      <c r="G134" s="272"/>
      <c r="H134" s="272"/>
      <c r="I134" s="272"/>
      <c r="J134" s="272"/>
      <c r="K134" s="661" t="s">
        <v>796</v>
      </c>
      <c r="L134" s="271"/>
      <c r="M134" s="388" t="s">
        <v>558</v>
      </c>
      <c r="N134" s="261">
        <v>7</v>
      </c>
      <c r="O134" s="383"/>
      <c r="P134" s="508">
        <v>45690</v>
      </c>
      <c r="Q134" s="508">
        <v>46022</v>
      </c>
      <c r="R134" s="261">
        <v>213</v>
      </c>
      <c r="S134" s="383"/>
      <c r="T134" s="500" t="s">
        <v>512</v>
      </c>
      <c r="U134" s="261" t="s">
        <v>464</v>
      </c>
      <c r="V134" s="383"/>
      <c r="W134" s="383"/>
      <c r="X134" s="518" t="s">
        <v>367</v>
      </c>
      <c r="Y134" s="991" t="s">
        <v>836</v>
      </c>
      <c r="Z134" s="685">
        <v>46000000</v>
      </c>
      <c r="AA134" s="269" t="s">
        <v>207</v>
      </c>
      <c r="AB134" s="519" t="s">
        <v>192</v>
      </c>
      <c r="AC134" s="895">
        <v>45698</v>
      </c>
      <c r="AD134" s="383"/>
      <c r="AE134" s="529"/>
      <c r="AF134" s="530"/>
      <c r="AG134" s="383"/>
      <c r="AH134" s="383"/>
      <c r="AI134" s="383"/>
    </row>
    <row r="135" spans="1:35" ht="62.55" customHeight="1">
      <c r="A135" s="464"/>
      <c r="B135" s="464"/>
      <c r="C135" s="464"/>
      <c r="D135" s="272"/>
      <c r="E135" s="272"/>
      <c r="F135" s="272"/>
      <c r="G135" s="272"/>
      <c r="H135" s="680"/>
      <c r="I135" s="272"/>
      <c r="J135" s="272"/>
      <c r="K135" s="661"/>
      <c r="L135" s="271"/>
      <c r="M135" s="388"/>
      <c r="N135" s="261"/>
      <c r="O135" s="383"/>
      <c r="P135" s="508"/>
      <c r="Q135" s="508"/>
      <c r="R135" s="261"/>
      <c r="S135" s="383"/>
      <c r="T135" s="500"/>
      <c r="U135" s="261"/>
      <c r="V135" s="383"/>
      <c r="W135" s="383"/>
      <c r="X135" s="518" t="s">
        <v>367</v>
      </c>
      <c r="Y135" s="992" t="s">
        <v>837</v>
      </c>
      <c r="Z135" s="685">
        <v>46000000</v>
      </c>
      <c r="AA135" s="269" t="s">
        <v>207</v>
      </c>
      <c r="AB135" s="519" t="s">
        <v>192</v>
      </c>
      <c r="AC135" s="895">
        <v>45698</v>
      </c>
      <c r="AD135" s="383"/>
      <c r="AE135" s="529"/>
      <c r="AF135" s="530"/>
      <c r="AG135" s="383"/>
      <c r="AH135" s="383"/>
      <c r="AI135" s="383"/>
    </row>
    <row r="136" spans="1:35" ht="59.55" customHeight="1">
      <c r="A136" s="464"/>
      <c r="B136" s="464"/>
      <c r="C136" s="464"/>
      <c r="D136" s="272"/>
      <c r="E136" s="272"/>
      <c r="F136" s="272"/>
      <c r="G136" s="272"/>
      <c r="H136" s="680"/>
      <c r="I136" s="272"/>
      <c r="J136" s="272"/>
      <c r="K136" s="661"/>
      <c r="L136" s="271"/>
      <c r="M136" s="388"/>
      <c r="N136" s="261"/>
      <c r="O136" s="383"/>
      <c r="P136" s="508"/>
      <c r="Q136" s="508"/>
      <c r="R136" s="261"/>
      <c r="S136" s="383"/>
      <c r="T136" s="500"/>
      <c r="U136" s="261"/>
      <c r="V136" s="383"/>
      <c r="W136" s="383"/>
      <c r="X136" s="518" t="s">
        <v>367</v>
      </c>
      <c r="Y136" s="992" t="s">
        <v>838</v>
      </c>
      <c r="Z136" s="685">
        <v>155000000</v>
      </c>
      <c r="AA136" s="269" t="s">
        <v>207</v>
      </c>
      <c r="AB136" s="519" t="s">
        <v>192</v>
      </c>
      <c r="AC136" s="895">
        <v>45699</v>
      </c>
      <c r="AD136" s="383"/>
      <c r="AE136" s="529"/>
      <c r="AF136" s="530"/>
      <c r="AG136" s="383"/>
      <c r="AH136" s="383"/>
      <c r="AI136" s="383"/>
    </row>
    <row r="137" spans="1:35" ht="59.55" customHeight="1">
      <c r="A137" s="464"/>
      <c r="B137" s="464"/>
      <c r="C137" s="464"/>
      <c r="D137" s="272"/>
      <c r="E137" s="272"/>
      <c r="F137" s="272"/>
      <c r="G137" s="272"/>
      <c r="H137" s="680"/>
      <c r="I137" s="272"/>
      <c r="J137" s="272"/>
      <c r="K137" s="661"/>
      <c r="L137" s="271"/>
      <c r="M137" s="388"/>
      <c r="N137" s="261"/>
      <c r="O137" s="383"/>
      <c r="P137" s="508"/>
      <c r="Q137" s="508"/>
      <c r="R137" s="261"/>
      <c r="S137" s="383"/>
      <c r="T137" s="500"/>
      <c r="U137" s="261"/>
      <c r="V137" s="383"/>
      <c r="W137" s="383"/>
      <c r="X137" s="518" t="s">
        <v>367</v>
      </c>
      <c r="Y137" s="992" t="s">
        <v>839</v>
      </c>
      <c r="Z137" s="685">
        <v>60069819</v>
      </c>
      <c r="AA137" s="269" t="s">
        <v>207</v>
      </c>
      <c r="AB137" s="519" t="s">
        <v>192</v>
      </c>
      <c r="AC137" s="895">
        <v>45700</v>
      </c>
      <c r="AD137" s="383"/>
      <c r="AE137" s="529"/>
      <c r="AF137" s="530"/>
      <c r="AG137" s="383"/>
      <c r="AH137" s="383"/>
      <c r="AI137" s="383"/>
    </row>
    <row r="138" spans="1:35" ht="59.55" customHeight="1">
      <c r="A138" s="464"/>
      <c r="B138" s="464"/>
      <c r="C138" s="464"/>
      <c r="D138" s="272"/>
      <c r="E138" s="272"/>
      <c r="F138" s="272"/>
      <c r="G138" s="272"/>
      <c r="H138" s="680"/>
      <c r="I138" s="272"/>
      <c r="J138" s="272"/>
      <c r="K138" s="661"/>
      <c r="L138" s="271"/>
      <c r="M138" s="388"/>
      <c r="N138" s="261"/>
      <c r="O138" s="383"/>
      <c r="P138" s="508"/>
      <c r="Q138" s="508"/>
      <c r="R138" s="261"/>
      <c r="S138" s="383"/>
      <c r="T138" s="500"/>
      <c r="U138" s="261"/>
      <c r="V138" s="383"/>
      <c r="W138" s="383"/>
      <c r="X138" s="518" t="s">
        <v>367</v>
      </c>
      <c r="Y138" s="992" t="s">
        <v>840</v>
      </c>
      <c r="Z138" s="685">
        <v>140939922</v>
      </c>
      <c r="AA138" s="269" t="s">
        <v>207</v>
      </c>
      <c r="AB138" s="519" t="s">
        <v>192</v>
      </c>
      <c r="AC138" s="895">
        <v>45701</v>
      </c>
      <c r="AD138" s="383"/>
      <c r="AE138" s="529"/>
      <c r="AF138" s="530"/>
      <c r="AG138" s="383"/>
      <c r="AH138" s="383"/>
      <c r="AI138" s="383"/>
    </row>
    <row r="139" spans="1:35" ht="76.95" customHeight="1">
      <c r="A139" s="485" t="s">
        <v>261</v>
      </c>
      <c r="B139" s="1384" t="s">
        <v>253</v>
      </c>
      <c r="C139" s="1384" t="s">
        <v>314</v>
      </c>
      <c r="D139" s="1251" t="s">
        <v>281</v>
      </c>
      <c r="E139" s="1251" t="s">
        <v>339</v>
      </c>
      <c r="F139" s="1136">
        <v>2024130010151</v>
      </c>
      <c r="G139" s="1251" t="s">
        <v>419</v>
      </c>
      <c r="H139" s="1411" t="s">
        <v>420</v>
      </c>
      <c r="I139" s="1251" t="s">
        <v>421</v>
      </c>
      <c r="J139" s="1115"/>
      <c r="K139" s="835" t="s">
        <v>1024</v>
      </c>
      <c r="L139" s="392"/>
      <c r="M139" s="393" t="s">
        <v>693</v>
      </c>
      <c r="N139" s="312">
        <v>4</v>
      </c>
      <c r="O139" s="313"/>
      <c r="P139" s="509">
        <v>45689</v>
      </c>
      <c r="Q139" s="509">
        <v>46022</v>
      </c>
      <c r="R139" s="312">
        <v>213</v>
      </c>
      <c r="S139" s="317">
        <v>1059626</v>
      </c>
      <c r="T139" s="312" t="s">
        <v>512</v>
      </c>
      <c r="U139" s="312" t="s">
        <v>465</v>
      </c>
      <c r="V139" s="394" t="s">
        <v>618</v>
      </c>
      <c r="W139" s="378" t="s">
        <v>619</v>
      </c>
      <c r="X139" s="520" t="s">
        <v>367</v>
      </c>
      <c r="Y139" s="996" t="s">
        <v>1038</v>
      </c>
      <c r="Z139" s="840">
        <v>62358000</v>
      </c>
      <c r="AA139" s="315" t="s">
        <v>207</v>
      </c>
      <c r="AB139" s="315" t="s">
        <v>192</v>
      </c>
      <c r="AC139" s="896">
        <v>45700</v>
      </c>
      <c r="AD139" s="395"/>
      <c r="AE139" s="841">
        <v>1672655800</v>
      </c>
      <c r="AF139" s="840">
        <v>1672655800</v>
      </c>
      <c r="AG139" s="313"/>
      <c r="AH139" s="318" t="s">
        <v>333</v>
      </c>
      <c r="AI139" s="834" t="s">
        <v>339</v>
      </c>
    </row>
    <row r="140" spans="1:35" ht="81" customHeight="1">
      <c r="A140" s="464"/>
      <c r="B140" s="1385"/>
      <c r="C140" s="1385"/>
      <c r="D140" s="1252"/>
      <c r="E140" s="1252"/>
      <c r="F140" s="1253"/>
      <c r="G140" s="1252"/>
      <c r="H140" s="1412"/>
      <c r="I140" s="1252"/>
      <c r="J140" s="1116"/>
      <c r="K140" s="1257" t="s">
        <v>1025</v>
      </c>
      <c r="L140" s="1266"/>
      <c r="M140" s="1146" t="s">
        <v>687</v>
      </c>
      <c r="N140" s="1136">
        <v>45</v>
      </c>
      <c r="O140" s="1138"/>
      <c r="P140" s="1140">
        <v>45689</v>
      </c>
      <c r="Q140" s="1140">
        <v>46022</v>
      </c>
      <c r="R140" s="1115">
        <v>213</v>
      </c>
      <c r="S140" s="1279">
        <v>1059626</v>
      </c>
      <c r="T140" s="1115" t="s">
        <v>512</v>
      </c>
      <c r="U140" s="1115" t="s">
        <v>465</v>
      </c>
      <c r="V140" s="1138"/>
      <c r="W140" s="1138"/>
      <c r="X140" s="520" t="s">
        <v>367</v>
      </c>
      <c r="Y140" s="996" t="s">
        <v>1039</v>
      </c>
      <c r="Z140" s="840">
        <v>149316000</v>
      </c>
      <c r="AA140" s="315" t="s">
        <v>207</v>
      </c>
      <c r="AB140" s="315" t="s">
        <v>186</v>
      </c>
      <c r="AC140" s="896">
        <v>45700</v>
      </c>
      <c r="AD140" s="313"/>
      <c r="AE140" s="841"/>
      <c r="AF140" s="840"/>
      <c r="AG140" s="313"/>
      <c r="AH140" s="318" t="s">
        <v>340</v>
      </c>
      <c r="AI140" s="318"/>
    </row>
    <row r="141" spans="1:35" ht="83.25" customHeight="1">
      <c r="A141" s="464"/>
      <c r="B141" s="1385"/>
      <c r="C141" s="1385"/>
      <c r="D141" s="1252"/>
      <c r="E141" s="1252"/>
      <c r="F141" s="1253"/>
      <c r="G141" s="1252"/>
      <c r="H141" s="1412"/>
      <c r="I141" s="1252"/>
      <c r="J141" s="1116"/>
      <c r="K141" s="1258"/>
      <c r="L141" s="1267"/>
      <c r="M141" s="1147"/>
      <c r="N141" s="1137"/>
      <c r="O141" s="1139"/>
      <c r="P141" s="1141"/>
      <c r="Q141" s="1141"/>
      <c r="R141" s="1117"/>
      <c r="S141" s="1281"/>
      <c r="T141" s="1117"/>
      <c r="U141" s="1117"/>
      <c r="V141" s="1139"/>
      <c r="W141" s="1139"/>
      <c r="X141" s="532" t="s">
        <v>367</v>
      </c>
      <c r="Y141" s="996" t="s">
        <v>1040</v>
      </c>
      <c r="Z141" s="840">
        <v>62358000</v>
      </c>
      <c r="AA141" s="315" t="s">
        <v>207</v>
      </c>
      <c r="AB141" s="315" t="s">
        <v>192</v>
      </c>
      <c r="AC141" s="896">
        <v>45700</v>
      </c>
      <c r="AD141" s="313"/>
      <c r="AE141" s="317"/>
      <c r="AF141" s="313"/>
      <c r="AG141" s="313"/>
      <c r="AH141" s="318"/>
      <c r="AI141" s="318"/>
    </row>
    <row r="142" spans="1:35" ht="55.2" customHeight="1">
      <c r="A142" s="464"/>
      <c r="B142" s="1385"/>
      <c r="C142" s="1385"/>
      <c r="D142" s="1252"/>
      <c r="E142" s="1252"/>
      <c r="F142" s="1253"/>
      <c r="G142" s="1252"/>
      <c r="H142" s="1412"/>
      <c r="I142" s="1252"/>
      <c r="J142" s="1116"/>
      <c r="K142" s="835" t="s">
        <v>1026</v>
      </c>
      <c r="L142" s="392"/>
      <c r="M142" s="838" t="s">
        <v>694</v>
      </c>
      <c r="N142" s="312">
        <v>23</v>
      </c>
      <c r="O142" s="313"/>
      <c r="P142" s="509">
        <v>45689</v>
      </c>
      <c r="Q142" s="509">
        <v>46022</v>
      </c>
      <c r="R142" s="312">
        <v>213</v>
      </c>
      <c r="S142" s="317">
        <v>1059626</v>
      </c>
      <c r="T142" s="312" t="s">
        <v>512</v>
      </c>
      <c r="U142" s="312" t="s">
        <v>465</v>
      </c>
      <c r="V142" s="313"/>
      <c r="W142" s="313"/>
      <c r="X142" s="520" t="s">
        <v>367</v>
      </c>
      <c r="Y142" s="996" t="s">
        <v>1041</v>
      </c>
      <c r="Z142" s="840">
        <v>62358000</v>
      </c>
      <c r="AA142" s="315" t="s">
        <v>207</v>
      </c>
      <c r="AB142" s="315" t="s">
        <v>192</v>
      </c>
      <c r="AC142" s="896">
        <v>45700</v>
      </c>
      <c r="AD142" s="313"/>
      <c r="AE142" s="317"/>
      <c r="AF142" s="313"/>
      <c r="AG142" s="313"/>
      <c r="AH142" s="318"/>
      <c r="AI142" s="318"/>
    </row>
    <row r="143" spans="1:35" ht="138">
      <c r="A143" s="435"/>
      <c r="B143" s="1385"/>
      <c r="C143" s="1385"/>
      <c r="D143" s="1252"/>
      <c r="E143" s="1252"/>
      <c r="F143" s="1253"/>
      <c r="G143" s="1252"/>
      <c r="H143" s="1412"/>
      <c r="I143" s="1252"/>
      <c r="J143" s="1116"/>
      <c r="K143" s="835" t="s">
        <v>1027</v>
      </c>
      <c r="L143" s="392"/>
      <c r="M143" s="393" t="s">
        <v>694</v>
      </c>
      <c r="N143" s="312">
        <v>23</v>
      </c>
      <c r="O143" s="313"/>
      <c r="P143" s="509">
        <v>45690</v>
      </c>
      <c r="Q143" s="509">
        <v>46022</v>
      </c>
      <c r="R143" s="312">
        <v>213</v>
      </c>
      <c r="S143" s="317">
        <v>1059626</v>
      </c>
      <c r="T143" s="312" t="s">
        <v>512</v>
      </c>
      <c r="U143" s="312" t="s">
        <v>465</v>
      </c>
      <c r="V143" s="313"/>
      <c r="W143" s="313"/>
      <c r="X143" s="520" t="s">
        <v>367</v>
      </c>
      <c r="Y143" s="996" t="s">
        <v>1042</v>
      </c>
      <c r="Z143" s="840">
        <v>49772000</v>
      </c>
      <c r="AA143" s="315" t="s">
        <v>207</v>
      </c>
      <c r="AB143" s="315" t="s">
        <v>192</v>
      </c>
      <c r="AC143" s="896">
        <v>45700</v>
      </c>
      <c r="AD143" s="313"/>
      <c r="AE143" s="317"/>
      <c r="AF143" s="313"/>
      <c r="AG143" s="313"/>
      <c r="AH143" s="318"/>
      <c r="AI143" s="318"/>
    </row>
    <row r="144" spans="1:35" ht="110.4">
      <c r="A144" s="435"/>
      <c r="B144" s="1385"/>
      <c r="C144" s="1385"/>
      <c r="D144" s="1252"/>
      <c r="E144" s="1252"/>
      <c r="F144" s="1253"/>
      <c r="G144" s="1252"/>
      <c r="H144" s="1412"/>
      <c r="I144" s="1252"/>
      <c r="J144" s="1116"/>
      <c r="K144" s="1257" t="s">
        <v>1028</v>
      </c>
      <c r="L144" s="1266"/>
      <c r="M144" s="1146" t="s">
        <v>694</v>
      </c>
      <c r="N144" s="1115">
        <v>23</v>
      </c>
      <c r="O144" s="1138"/>
      <c r="P144" s="1140">
        <v>45690</v>
      </c>
      <c r="Q144" s="1140">
        <v>46022</v>
      </c>
      <c r="R144" s="1115">
        <v>213</v>
      </c>
      <c r="S144" s="1279">
        <v>1059626</v>
      </c>
      <c r="T144" s="1448" t="s">
        <v>512</v>
      </c>
      <c r="U144" s="1115" t="s">
        <v>465</v>
      </c>
      <c r="V144" s="1138"/>
      <c r="W144" s="1138"/>
      <c r="X144" s="520" t="s">
        <v>367</v>
      </c>
      <c r="Y144" s="996" t="s">
        <v>1043</v>
      </c>
      <c r="Z144" s="840">
        <v>99544000</v>
      </c>
      <c r="AA144" s="315" t="s">
        <v>207</v>
      </c>
      <c r="AB144" s="315" t="s">
        <v>192</v>
      </c>
      <c r="AC144" s="896">
        <v>45700</v>
      </c>
      <c r="AD144" s="313"/>
      <c r="AE144" s="317"/>
      <c r="AF144" s="313"/>
      <c r="AG144" s="313"/>
      <c r="AH144" s="318"/>
      <c r="AI144" s="318"/>
    </row>
    <row r="145" spans="1:35" ht="55.2">
      <c r="A145" s="435"/>
      <c r="B145" s="1385"/>
      <c r="C145" s="1385"/>
      <c r="D145" s="1252"/>
      <c r="E145" s="1252"/>
      <c r="F145" s="1253"/>
      <c r="G145" s="1252"/>
      <c r="H145" s="1412"/>
      <c r="I145" s="1252"/>
      <c r="J145" s="1116"/>
      <c r="K145" s="1258"/>
      <c r="L145" s="1267"/>
      <c r="M145" s="1147"/>
      <c r="N145" s="1117"/>
      <c r="O145" s="1139"/>
      <c r="P145" s="1141"/>
      <c r="Q145" s="1141"/>
      <c r="R145" s="1117"/>
      <c r="S145" s="1281"/>
      <c r="T145" s="1117"/>
      <c r="U145" s="1117"/>
      <c r="V145" s="1139"/>
      <c r="W145" s="1139"/>
      <c r="X145" s="532" t="s">
        <v>367</v>
      </c>
      <c r="Y145" s="996" t="s">
        <v>1044</v>
      </c>
      <c r="Z145" s="840">
        <v>32117530</v>
      </c>
      <c r="AA145" s="315"/>
      <c r="AB145" s="315" t="s">
        <v>192</v>
      </c>
      <c r="AC145" s="896">
        <v>45700</v>
      </c>
      <c r="AD145" s="313"/>
      <c r="AE145" s="317"/>
      <c r="AF145" s="313"/>
      <c r="AG145" s="313"/>
      <c r="AH145" s="318"/>
      <c r="AI145" s="318"/>
    </row>
    <row r="146" spans="1:35" ht="93" customHeight="1">
      <c r="A146" s="435"/>
      <c r="B146" s="1385"/>
      <c r="C146" s="1385"/>
      <c r="D146" s="1252"/>
      <c r="E146" s="1252"/>
      <c r="F146" s="1253"/>
      <c r="G146" s="1252"/>
      <c r="H146" s="1412"/>
      <c r="I146" s="1252"/>
      <c r="J146" s="1116"/>
      <c r="K146" s="1257" t="s">
        <v>1029</v>
      </c>
      <c r="L146" s="1266"/>
      <c r="M146" s="1413" t="s">
        <v>695</v>
      </c>
      <c r="N146" s="1115">
        <v>30</v>
      </c>
      <c r="O146" s="1138"/>
      <c r="P146" s="1140">
        <v>45690</v>
      </c>
      <c r="Q146" s="1140">
        <v>46022</v>
      </c>
      <c r="R146" s="1115">
        <v>213</v>
      </c>
      <c r="S146" s="1279">
        <v>1059626</v>
      </c>
      <c r="T146" s="1115" t="s">
        <v>512</v>
      </c>
      <c r="U146" s="1115" t="s">
        <v>465</v>
      </c>
      <c r="V146" s="1138"/>
      <c r="W146" s="1138"/>
      <c r="X146" s="520" t="s">
        <v>367</v>
      </c>
      <c r="Y146" s="996" t="s">
        <v>1045</v>
      </c>
      <c r="Z146" s="840">
        <v>434832270</v>
      </c>
      <c r="AA146" s="315" t="s">
        <v>207</v>
      </c>
      <c r="AB146" s="315" t="s">
        <v>192</v>
      </c>
      <c r="AC146" s="896">
        <v>45700</v>
      </c>
      <c r="AD146" s="313"/>
      <c r="AE146" s="317"/>
      <c r="AF146" s="313"/>
      <c r="AG146" s="313"/>
      <c r="AH146" s="318"/>
      <c r="AI146" s="318"/>
    </row>
    <row r="147" spans="1:35" ht="124.2" customHeight="1">
      <c r="A147" s="435"/>
      <c r="B147" s="1385"/>
      <c r="C147" s="1385"/>
      <c r="D147" s="1252"/>
      <c r="E147" s="1252"/>
      <c r="F147" s="1253"/>
      <c r="G147" s="1252"/>
      <c r="H147" s="1412"/>
      <c r="I147" s="1252"/>
      <c r="J147" s="1116"/>
      <c r="K147" s="1370"/>
      <c r="L147" s="1415"/>
      <c r="M147" s="1414"/>
      <c r="N147" s="1116"/>
      <c r="O147" s="1277"/>
      <c r="P147" s="1278"/>
      <c r="Q147" s="1278"/>
      <c r="R147" s="1116"/>
      <c r="S147" s="1280"/>
      <c r="T147" s="1116"/>
      <c r="U147" s="1116"/>
      <c r="V147" s="1277"/>
      <c r="W147" s="1277"/>
      <c r="X147" s="520" t="s">
        <v>367</v>
      </c>
      <c r="Y147" s="996" t="s">
        <v>1046</v>
      </c>
      <c r="Z147" s="840">
        <v>80000000</v>
      </c>
      <c r="AA147" s="315" t="s">
        <v>207</v>
      </c>
      <c r="AB147" s="315" t="s">
        <v>192</v>
      </c>
      <c r="AC147" s="896">
        <v>45700</v>
      </c>
      <c r="AD147" s="313"/>
      <c r="AE147" s="317"/>
      <c r="AF147" s="313"/>
      <c r="AG147" s="313"/>
      <c r="AH147" s="318"/>
      <c r="AI147" s="318"/>
    </row>
    <row r="148" spans="1:35" ht="96.6" customHeight="1">
      <c r="A148" s="435"/>
      <c r="B148" s="1385"/>
      <c r="C148" s="1385"/>
      <c r="D148" s="1252"/>
      <c r="E148" s="1252"/>
      <c r="F148" s="1253"/>
      <c r="G148" s="1252"/>
      <c r="H148" s="1412"/>
      <c r="I148" s="1252"/>
      <c r="J148" s="1116"/>
      <c r="K148" s="1258"/>
      <c r="L148" s="1267"/>
      <c r="M148" s="1147"/>
      <c r="N148" s="1117"/>
      <c r="O148" s="1139"/>
      <c r="P148" s="1141"/>
      <c r="Q148" s="1141"/>
      <c r="R148" s="1117"/>
      <c r="S148" s="1281"/>
      <c r="T148" s="1117"/>
      <c r="U148" s="1117"/>
      <c r="V148" s="1139"/>
      <c r="W148" s="1139"/>
      <c r="X148" s="520" t="s">
        <v>367</v>
      </c>
      <c r="Y148" s="996" t="s">
        <v>1047</v>
      </c>
      <c r="Z148" s="840">
        <v>150000000</v>
      </c>
      <c r="AA148" s="315" t="s">
        <v>207</v>
      </c>
      <c r="AB148" s="315" t="s">
        <v>192</v>
      </c>
      <c r="AC148" s="896">
        <v>45700</v>
      </c>
      <c r="AD148" s="313"/>
      <c r="AE148" s="317"/>
      <c r="AF148" s="313"/>
      <c r="AG148" s="313"/>
      <c r="AH148" s="318"/>
      <c r="AI148" s="318"/>
    </row>
    <row r="149" spans="1:35" ht="57" customHeight="1">
      <c r="A149" s="435"/>
      <c r="B149" s="534"/>
      <c r="C149" s="534"/>
      <c r="D149" s="533"/>
      <c r="E149" s="533"/>
      <c r="F149" s="535"/>
      <c r="G149" s="533"/>
      <c r="H149" s="538"/>
      <c r="I149" s="635" t="s">
        <v>754</v>
      </c>
      <c r="J149" s="391"/>
      <c r="K149" s="537" t="s">
        <v>1030</v>
      </c>
      <c r="L149" s="392"/>
      <c r="M149" s="837" t="s">
        <v>694</v>
      </c>
      <c r="N149" s="312">
        <v>1</v>
      </c>
      <c r="O149" s="313"/>
      <c r="P149" s="509">
        <v>45690</v>
      </c>
      <c r="Q149" s="509">
        <v>46022</v>
      </c>
      <c r="R149" s="312">
        <v>213</v>
      </c>
      <c r="S149" s="317">
        <v>1059626</v>
      </c>
      <c r="T149" s="312" t="s">
        <v>512</v>
      </c>
      <c r="U149" s="536" t="s">
        <v>465</v>
      </c>
      <c r="V149" s="531"/>
      <c r="W149" s="531"/>
      <c r="X149" s="520" t="s">
        <v>367</v>
      </c>
      <c r="Y149" s="996" t="s">
        <v>1048</v>
      </c>
      <c r="Z149" s="840">
        <v>80000000</v>
      </c>
      <c r="AA149" s="315" t="s">
        <v>207</v>
      </c>
      <c r="AB149" s="315" t="s">
        <v>192</v>
      </c>
      <c r="AC149" s="896">
        <v>45700</v>
      </c>
      <c r="AD149" s="313"/>
      <c r="AE149" s="317"/>
      <c r="AF149" s="313"/>
      <c r="AG149" s="313"/>
      <c r="AH149" s="318"/>
      <c r="AI149" s="318"/>
    </row>
    <row r="150" spans="1:35" ht="57" customHeight="1">
      <c r="A150" s="435"/>
      <c r="B150" s="534"/>
      <c r="C150" s="534"/>
      <c r="D150" s="533"/>
      <c r="E150" s="533"/>
      <c r="F150" s="535"/>
      <c r="G150" s="533"/>
      <c r="H150" s="538"/>
      <c r="I150" s="836"/>
      <c r="J150" s="391"/>
      <c r="K150" s="537" t="s">
        <v>1031</v>
      </c>
      <c r="L150" s="392"/>
      <c r="M150" s="837" t="s">
        <v>694</v>
      </c>
      <c r="N150" s="312">
        <v>9</v>
      </c>
      <c r="O150" s="313"/>
      <c r="P150" s="509">
        <v>45691</v>
      </c>
      <c r="Q150" s="509">
        <v>46022</v>
      </c>
      <c r="R150" s="312">
        <v>213</v>
      </c>
      <c r="S150" s="317">
        <v>1059626</v>
      </c>
      <c r="T150" s="312" t="s">
        <v>512</v>
      </c>
      <c r="U150" s="536" t="s">
        <v>465</v>
      </c>
      <c r="V150" s="531"/>
      <c r="W150" s="531"/>
      <c r="X150" s="520" t="s">
        <v>367</v>
      </c>
      <c r="Y150" s="996" t="s">
        <v>1049</v>
      </c>
      <c r="Z150" s="840">
        <v>80000000</v>
      </c>
      <c r="AA150" s="315" t="s">
        <v>207</v>
      </c>
      <c r="AB150" s="315" t="s">
        <v>192</v>
      </c>
      <c r="AC150" s="896">
        <v>45700</v>
      </c>
      <c r="AD150" s="313"/>
      <c r="AE150" s="317"/>
      <c r="AF150" s="313"/>
      <c r="AG150" s="313"/>
      <c r="AH150" s="318"/>
      <c r="AI150" s="318"/>
    </row>
    <row r="151" spans="1:35" ht="57" customHeight="1">
      <c r="A151" s="435"/>
      <c r="B151" s="534"/>
      <c r="C151" s="534"/>
      <c r="D151" s="533"/>
      <c r="E151" s="533"/>
      <c r="F151" s="535"/>
      <c r="G151" s="533"/>
      <c r="H151" s="538"/>
      <c r="I151" s="836"/>
      <c r="J151" s="391"/>
      <c r="K151" s="537" t="s">
        <v>1032</v>
      </c>
      <c r="L151" s="392"/>
      <c r="M151" s="837" t="s">
        <v>1037</v>
      </c>
      <c r="N151" s="312">
        <v>1</v>
      </c>
      <c r="O151" s="313"/>
      <c r="P151" s="509">
        <v>45692</v>
      </c>
      <c r="Q151" s="509">
        <v>46022</v>
      </c>
      <c r="R151" s="312">
        <v>213</v>
      </c>
      <c r="S151" s="317">
        <v>1059626</v>
      </c>
      <c r="T151" s="839" t="s">
        <v>512</v>
      </c>
      <c r="U151" s="536" t="s">
        <v>465</v>
      </c>
      <c r="V151" s="531"/>
      <c r="W151" s="531"/>
      <c r="X151" s="520" t="s">
        <v>367</v>
      </c>
      <c r="Y151" s="996" t="s">
        <v>1050</v>
      </c>
      <c r="Z151" s="840">
        <v>80000000</v>
      </c>
      <c r="AA151" s="315" t="s">
        <v>207</v>
      </c>
      <c r="AB151" s="315" t="s">
        <v>192</v>
      </c>
      <c r="AC151" s="896">
        <v>45700</v>
      </c>
      <c r="AD151" s="313"/>
      <c r="AE151" s="317"/>
      <c r="AF151" s="313"/>
      <c r="AG151" s="313"/>
      <c r="AH151" s="318"/>
      <c r="AI151" s="318"/>
    </row>
    <row r="152" spans="1:35" ht="57" customHeight="1">
      <c r="A152" s="435"/>
      <c r="B152" s="534"/>
      <c r="C152" s="534"/>
      <c r="D152" s="533"/>
      <c r="E152" s="533"/>
      <c r="F152" s="535"/>
      <c r="G152" s="533"/>
      <c r="H152" s="538"/>
      <c r="I152" s="836"/>
      <c r="J152" s="391"/>
      <c r="K152" s="537" t="s">
        <v>1033</v>
      </c>
      <c r="L152" s="392"/>
      <c r="M152" s="837" t="s">
        <v>1036</v>
      </c>
      <c r="N152" s="312">
        <v>1</v>
      </c>
      <c r="O152" s="313"/>
      <c r="P152" s="509">
        <v>45693</v>
      </c>
      <c r="Q152" s="509">
        <v>46022</v>
      </c>
      <c r="R152" s="312">
        <v>213</v>
      </c>
      <c r="S152" s="317">
        <v>1059626</v>
      </c>
      <c r="T152" s="312" t="s">
        <v>512</v>
      </c>
      <c r="U152" s="536" t="s">
        <v>465</v>
      </c>
      <c r="V152" s="531"/>
      <c r="W152" s="531"/>
      <c r="X152" s="520" t="s">
        <v>367</v>
      </c>
      <c r="Y152" s="996" t="s">
        <v>1051</v>
      </c>
      <c r="Z152" s="840">
        <v>250000000</v>
      </c>
      <c r="AA152" s="315" t="s">
        <v>207</v>
      </c>
      <c r="AB152" s="315" t="s">
        <v>192</v>
      </c>
      <c r="AC152" s="896">
        <v>45700</v>
      </c>
      <c r="AD152" s="313"/>
      <c r="AE152" s="317"/>
      <c r="AF152" s="313"/>
      <c r="AG152" s="313"/>
      <c r="AH152" s="318"/>
      <c r="AI152" s="318"/>
    </row>
    <row r="153" spans="1:35" ht="57" customHeight="1">
      <c r="A153" s="435"/>
      <c r="B153" s="534"/>
      <c r="C153" s="534"/>
      <c r="D153" s="533"/>
      <c r="E153" s="533"/>
      <c r="F153" s="535"/>
      <c r="G153" s="533"/>
      <c r="H153" s="538"/>
      <c r="I153" s="836"/>
      <c r="J153" s="391"/>
      <c r="K153" s="537" t="s">
        <v>1034</v>
      </c>
      <c r="L153" s="392"/>
      <c r="M153" s="837" t="s">
        <v>687</v>
      </c>
      <c r="N153" s="312">
        <v>1</v>
      </c>
      <c r="O153" s="313"/>
      <c r="P153" s="509">
        <v>45694</v>
      </c>
      <c r="Q153" s="509">
        <v>46022</v>
      </c>
      <c r="R153" s="312">
        <v>213</v>
      </c>
      <c r="S153" s="317">
        <v>1059626</v>
      </c>
      <c r="T153" s="312" t="s">
        <v>512</v>
      </c>
      <c r="U153" s="536" t="s">
        <v>465</v>
      </c>
      <c r="V153" s="531"/>
      <c r="W153" s="531"/>
      <c r="X153" s="520" t="s">
        <v>367</v>
      </c>
      <c r="Y153" s="996"/>
      <c r="Z153" s="314"/>
      <c r="AA153" s="315"/>
      <c r="AB153" s="316"/>
      <c r="AC153" s="314"/>
      <c r="AD153" s="313"/>
      <c r="AE153" s="317"/>
      <c r="AF153" s="313"/>
      <c r="AG153" s="313"/>
      <c r="AH153" s="318"/>
      <c r="AI153" s="318"/>
    </row>
    <row r="154" spans="1:35" ht="57" customHeight="1">
      <c r="A154" s="435"/>
      <c r="B154" s="534"/>
      <c r="C154" s="534"/>
      <c r="D154" s="533"/>
      <c r="E154" s="533"/>
      <c r="F154" s="535"/>
      <c r="G154" s="533"/>
      <c r="H154" s="538"/>
      <c r="I154" s="836"/>
      <c r="J154" s="391"/>
      <c r="K154" s="537" t="s">
        <v>1035</v>
      </c>
      <c r="L154" s="392"/>
      <c r="M154" s="837" t="s">
        <v>695</v>
      </c>
      <c r="N154" s="312">
        <v>1</v>
      </c>
      <c r="O154" s="313"/>
      <c r="P154" s="509">
        <v>45695</v>
      </c>
      <c r="Q154" s="509">
        <v>46022</v>
      </c>
      <c r="R154" s="312">
        <v>213</v>
      </c>
      <c r="S154" s="317">
        <v>1059626</v>
      </c>
      <c r="T154" s="312" t="s">
        <v>512</v>
      </c>
      <c r="U154" s="536" t="s">
        <v>465</v>
      </c>
      <c r="V154" s="531"/>
      <c r="W154" s="531"/>
      <c r="X154" s="520" t="s">
        <v>367</v>
      </c>
      <c r="Y154" s="996"/>
      <c r="Z154" s="314"/>
      <c r="AA154" s="315"/>
      <c r="AB154" s="316"/>
      <c r="AC154" s="314"/>
      <c r="AD154" s="313"/>
      <c r="AE154" s="317"/>
      <c r="AF154" s="313"/>
      <c r="AG154" s="313"/>
      <c r="AH154" s="318"/>
      <c r="AI154" s="318"/>
    </row>
    <row r="155" spans="1:35" customFormat="1" ht="96.6">
      <c r="A155" s="1405" t="s">
        <v>243</v>
      </c>
      <c r="B155" s="1408" t="s">
        <v>253</v>
      </c>
      <c r="C155" s="1408" t="s">
        <v>314</v>
      </c>
      <c r="D155" s="1262" t="s">
        <v>746</v>
      </c>
      <c r="E155" s="1262" t="s">
        <v>335</v>
      </c>
      <c r="F155" s="397">
        <v>2024130010123</v>
      </c>
      <c r="G155" s="1262" t="s">
        <v>422</v>
      </c>
      <c r="H155" s="1262" t="s">
        <v>423</v>
      </c>
      <c r="I155" s="1262" t="s">
        <v>424</v>
      </c>
      <c r="J155" s="1268">
        <v>0.13</v>
      </c>
      <c r="K155" s="754" t="s">
        <v>904</v>
      </c>
      <c r="L155" s="398" t="s">
        <v>488</v>
      </c>
      <c r="M155" s="399" t="s">
        <v>489</v>
      </c>
      <c r="N155" s="400">
        <v>40</v>
      </c>
      <c r="O155" s="402"/>
      <c r="P155" s="403">
        <v>45689</v>
      </c>
      <c r="Q155" s="403">
        <v>46022</v>
      </c>
      <c r="R155" s="400">
        <v>183</v>
      </c>
      <c r="S155" s="404">
        <v>1059626</v>
      </c>
      <c r="T155" s="401" t="s">
        <v>512</v>
      </c>
      <c r="U155" s="400" t="s">
        <v>466</v>
      </c>
      <c r="V155" s="405" t="s">
        <v>620</v>
      </c>
      <c r="W155" s="406" t="s">
        <v>621</v>
      </c>
      <c r="X155" s="539" t="s">
        <v>367</v>
      </c>
      <c r="Y155" s="997" t="s">
        <v>911</v>
      </c>
      <c r="Z155" s="759">
        <v>108335700</v>
      </c>
      <c r="AA155" s="407" t="s">
        <v>207</v>
      </c>
      <c r="AB155" s="407" t="s">
        <v>192</v>
      </c>
      <c r="AC155" s="403">
        <v>45689</v>
      </c>
      <c r="AD155" s="402"/>
      <c r="AE155" s="761">
        <v>440578087</v>
      </c>
      <c r="AF155" s="761">
        <v>440578087</v>
      </c>
      <c r="AG155" s="402"/>
      <c r="AH155" s="754" t="s">
        <v>871</v>
      </c>
      <c r="AI155" s="795" t="s">
        <v>335</v>
      </c>
    </row>
    <row r="156" spans="1:35" ht="69">
      <c r="A156" s="1406"/>
      <c r="B156" s="1409"/>
      <c r="C156" s="1409"/>
      <c r="D156" s="1263"/>
      <c r="E156" s="1263"/>
      <c r="F156" s="1265"/>
      <c r="G156" s="1263"/>
      <c r="H156" s="1263"/>
      <c r="I156" s="1263"/>
      <c r="J156" s="1269"/>
      <c r="K156" s="754" t="s">
        <v>905</v>
      </c>
      <c r="L156" s="398" t="s">
        <v>488</v>
      </c>
      <c r="M156" s="399" t="s">
        <v>489</v>
      </c>
      <c r="N156" s="400">
        <v>90</v>
      </c>
      <c r="O156" s="402"/>
      <c r="P156" s="403">
        <v>45689</v>
      </c>
      <c r="Q156" s="403">
        <v>46022</v>
      </c>
      <c r="R156" s="400">
        <v>183</v>
      </c>
      <c r="S156" s="404">
        <v>1059626</v>
      </c>
      <c r="T156" s="401" t="s">
        <v>512</v>
      </c>
      <c r="U156" s="400" t="s">
        <v>466</v>
      </c>
      <c r="V156" s="405" t="s">
        <v>622</v>
      </c>
      <c r="W156" s="406" t="s">
        <v>623</v>
      </c>
      <c r="X156" s="539" t="s">
        <v>367</v>
      </c>
      <c r="Y156" s="997" t="s">
        <v>912</v>
      </c>
      <c r="Z156" s="759">
        <v>108335700</v>
      </c>
      <c r="AA156" s="407" t="s">
        <v>207</v>
      </c>
      <c r="AB156" s="407" t="s">
        <v>192</v>
      </c>
      <c r="AC156" s="403">
        <v>45690</v>
      </c>
      <c r="AD156" s="402"/>
      <c r="AE156" s="404"/>
      <c r="AF156" s="402"/>
      <c r="AG156" s="402"/>
      <c r="AH156" s="754" t="s">
        <v>871</v>
      </c>
      <c r="AI156" s="398"/>
    </row>
    <row r="157" spans="1:35" ht="82.8">
      <c r="A157" s="1406"/>
      <c r="B157" s="1409"/>
      <c r="C157" s="1409"/>
      <c r="D157" s="1263"/>
      <c r="E157" s="1263"/>
      <c r="F157" s="1265"/>
      <c r="G157" s="1263"/>
      <c r="H157" s="1263"/>
      <c r="I157" s="1263"/>
      <c r="J157" s="1269"/>
      <c r="K157" s="754" t="s">
        <v>909</v>
      </c>
      <c r="L157" s="398" t="s">
        <v>488</v>
      </c>
      <c r="M157" s="399" t="s">
        <v>490</v>
      </c>
      <c r="N157" s="409">
        <v>1</v>
      </c>
      <c r="O157" s="402"/>
      <c r="P157" s="403">
        <v>45689</v>
      </c>
      <c r="Q157" s="403">
        <v>46022</v>
      </c>
      <c r="R157" s="400">
        <v>183</v>
      </c>
      <c r="S157" s="404">
        <v>1059626</v>
      </c>
      <c r="T157" s="501" t="s">
        <v>512</v>
      </c>
      <c r="U157" s="400" t="s">
        <v>466</v>
      </c>
      <c r="V157" s="405" t="s">
        <v>624</v>
      </c>
      <c r="W157" s="406" t="s">
        <v>625</v>
      </c>
      <c r="X157" s="539" t="s">
        <v>367</v>
      </c>
      <c r="Y157" s="997" t="s">
        <v>913</v>
      </c>
      <c r="Z157" s="760">
        <v>34956317</v>
      </c>
      <c r="AA157" s="407" t="s">
        <v>207</v>
      </c>
      <c r="AB157" s="407" t="s">
        <v>192</v>
      </c>
      <c r="AC157" s="403">
        <v>45691</v>
      </c>
      <c r="AD157" s="402"/>
      <c r="AE157" s="404"/>
      <c r="AF157" s="402"/>
      <c r="AG157" s="402"/>
      <c r="AH157" s="754"/>
      <c r="AI157" s="398"/>
    </row>
    <row r="158" spans="1:35">
      <c r="A158" s="1406"/>
      <c r="B158" s="1409"/>
      <c r="C158" s="1409"/>
      <c r="D158" s="1263"/>
      <c r="E158" s="1263"/>
      <c r="F158" s="1265"/>
      <c r="G158" s="1263"/>
      <c r="H158" s="1263"/>
      <c r="I158" s="1263"/>
      <c r="J158" s="1269"/>
      <c r="K158" s="1271" t="s">
        <v>906</v>
      </c>
      <c r="L158" s="1254" t="s">
        <v>488</v>
      </c>
      <c r="M158" s="1274" t="s">
        <v>491</v>
      </c>
      <c r="N158" s="1436">
        <v>1</v>
      </c>
      <c r="O158" s="402"/>
      <c r="P158" s="1442">
        <v>45689</v>
      </c>
      <c r="Q158" s="1442">
        <v>46022</v>
      </c>
      <c r="R158" s="1254">
        <v>183</v>
      </c>
      <c r="S158" s="1445">
        <v>1059626</v>
      </c>
      <c r="T158" s="1259" t="s">
        <v>512</v>
      </c>
      <c r="U158" s="1254" t="s">
        <v>466</v>
      </c>
      <c r="V158" s="1254"/>
      <c r="W158" s="1259"/>
      <c r="X158" s="539" t="s">
        <v>367</v>
      </c>
      <c r="Y158" s="1454"/>
      <c r="Z158" s="1457"/>
      <c r="AA158" s="1460"/>
      <c r="AB158" s="1460"/>
      <c r="AC158" s="1463"/>
      <c r="AD158" s="1439"/>
      <c r="AE158" s="1445"/>
      <c r="AF158" s="1439"/>
      <c r="AG158" s="402"/>
      <c r="AH158" s="1449"/>
      <c r="AI158" s="1254"/>
    </row>
    <row r="159" spans="1:35">
      <c r="A159" s="1406"/>
      <c r="B159" s="1409"/>
      <c r="C159" s="1409"/>
      <c r="D159" s="1263"/>
      <c r="E159" s="1263"/>
      <c r="F159" s="1265"/>
      <c r="G159" s="1263"/>
      <c r="H159" s="1263"/>
      <c r="I159" s="1263"/>
      <c r="J159" s="1269"/>
      <c r="K159" s="1272"/>
      <c r="L159" s="1255"/>
      <c r="M159" s="1275"/>
      <c r="N159" s="1437"/>
      <c r="O159" s="402"/>
      <c r="P159" s="1443"/>
      <c r="Q159" s="1443"/>
      <c r="R159" s="1255"/>
      <c r="S159" s="1446"/>
      <c r="T159" s="1260"/>
      <c r="U159" s="1255"/>
      <c r="V159" s="1255"/>
      <c r="W159" s="1260"/>
      <c r="X159" s="539" t="s">
        <v>367</v>
      </c>
      <c r="Y159" s="1455"/>
      <c r="Z159" s="1458"/>
      <c r="AA159" s="1461"/>
      <c r="AB159" s="1461"/>
      <c r="AC159" s="1464"/>
      <c r="AD159" s="1440"/>
      <c r="AE159" s="1446"/>
      <c r="AF159" s="1440"/>
      <c r="AG159" s="402"/>
      <c r="AH159" s="1260"/>
      <c r="AI159" s="1255"/>
    </row>
    <row r="160" spans="1:35">
      <c r="A160" s="1407"/>
      <c r="B160" s="1410"/>
      <c r="C160" s="1410"/>
      <c r="D160" s="1264"/>
      <c r="E160" s="1264"/>
      <c r="F160" s="408"/>
      <c r="G160" s="1264"/>
      <c r="H160" s="1264"/>
      <c r="I160" s="1264"/>
      <c r="J160" s="1270"/>
      <c r="K160" s="1273"/>
      <c r="L160" s="1256"/>
      <c r="M160" s="1276"/>
      <c r="N160" s="1438"/>
      <c r="O160" s="402"/>
      <c r="P160" s="1444"/>
      <c r="Q160" s="1444"/>
      <c r="R160" s="1256"/>
      <c r="S160" s="1447"/>
      <c r="T160" s="1261"/>
      <c r="U160" s="1256"/>
      <c r="V160" s="1256"/>
      <c r="W160" s="1261"/>
      <c r="X160" s="539" t="s">
        <v>367</v>
      </c>
      <c r="Y160" s="1456"/>
      <c r="Z160" s="1459"/>
      <c r="AA160" s="1462"/>
      <c r="AB160" s="1462"/>
      <c r="AC160" s="1465"/>
      <c r="AD160" s="1441"/>
      <c r="AE160" s="1447"/>
      <c r="AF160" s="1441"/>
      <c r="AG160" s="402"/>
      <c r="AH160" s="1261"/>
      <c r="AI160" s="1256"/>
    </row>
    <row r="161" spans="1:35" ht="93.45" customHeight="1">
      <c r="A161" s="755"/>
      <c r="B161" s="491"/>
      <c r="C161" s="491"/>
      <c r="D161" s="696"/>
      <c r="E161" s="696"/>
      <c r="F161" s="408"/>
      <c r="G161" s="696"/>
      <c r="H161" s="696"/>
      <c r="I161" s="696"/>
      <c r="J161" s="700"/>
      <c r="K161" s="757" t="s">
        <v>907</v>
      </c>
      <c r="L161" s="756"/>
      <c r="M161" s="399" t="s">
        <v>489</v>
      </c>
      <c r="N161" s="686">
        <v>1</v>
      </c>
      <c r="O161" s="402"/>
      <c r="P161" s="403">
        <v>45689</v>
      </c>
      <c r="Q161" s="403">
        <v>46022</v>
      </c>
      <c r="R161" s="686">
        <v>183</v>
      </c>
      <c r="S161" s="404">
        <v>1059626</v>
      </c>
      <c r="T161" s="501" t="s">
        <v>512</v>
      </c>
      <c r="U161" s="400" t="s">
        <v>466</v>
      </c>
      <c r="V161" s="686"/>
      <c r="W161" s="687"/>
      <c r="X161" s="539" t="s">
        <v>367</v>
      </c>
      <c r="Y161" s="997" t="s">
        <v>755</v>
      </c>
      <c r="Z161" s="760">
        <v>120373000</v>
      </c>
      <c r="AA161" s="407" t="s">
        <v>207</v>
      </c>
      <c r="AB161" s="407" t="s">
        <v>192</v>
      </c>
      <c r="AC161" s="403">
        <v>45695</v>
      </c>
      <c r="AD161" s="402"/>
      <c r="AE161" s="404"/>
      <c r="AF161" s="402"/>
      <c r="AG161" s="402"/>
      <c r="AH161" s="398"/>
      <c r="AI161" s="398"/>
    </row>
    <row r="162" spans="1:35" ht="93.45" customHeight="1">
      <c r="A162" s="755"/>
      <c r="B162" s="491"/>
      <c r="C162" s="491"/>
      <c r="D162" s="696"/>
      <c r="E162" s="696"/>
      <c r="F162" s="408"/>
      <c r="G162" s="696"/>
      <c r="H162" s="696"/>
      <c r="I162" s="696"/>
      <c r="J162" s="700"/>
      <c r="K162" s="757" t="s">
        <v>908</v>
      </c>
      <c r="L162" s="756"/>
      <c r="M162" s="758" t="s">
        <v>910</v>
      </c>
      <c r="N162" s="686">
        <v>1</v>
      </c>
      <c r="O162" s="402"/>
      <c r="P162" s="403">
        <v>45689</v>
      </c>
      <c r="Q162" s="403">
        <v>46022</v>
      </c>
      <c r="R162" s="686">
        <v>183</v>
      </c>
      <c r="S162" s="404">
        <v>1059626</v>
      </c>
      <c r="T162" s="501" t="s">
        <v>512</v>
      </c>
      <c r="U162" s="400" t="s">
        <v>466</v>
      </c>
      <c r="V162" s="686"/>
      <c r="W162" s="687"/>
      <c r="X162" s="539" t="s">
        <v>367</v>
      </c>
      <c r="Y162" s="997" t="s">
        <v>756</v>
      </c>
      <c r="Z162" s="760">
        <v>33621053</v>
      </c>
      <c r="AA162" s="407" t="s">
        <v>207</v>
      </c>
      <c r="AB162" s="407" t="s">
        <v>192</v>
      </c>
      <c r="AC162" s="403">
        <v>45696</v>
      </c>
      <c r="AD162" s="402"/>
      <c r="AE162" s="404"/>
      <c r="AF162" s="402"/>
      <c r="AG162" s="402"/>
      <c r="AH162" s="398"/>
      <c r="AI162" s="398"/>
    </row>
    <row r="163" spans="1:35" ht="96.6">
      <c r="A163" s="473"/>
      <c r="B163" s="428" t="s">
        <v>253</v>
      </c>
      <c r="C163" s="474" t="s">
        <v>314</v>
      </c>
      <c r="D163" s="184" t="s">
        <v>285</v>
      </c>
      <c r="E163" s="184" t="s">
        <v>332</v>
      </c>
      <c r="F163" s="252">
        <v>2024130010118</v>
      </c>
      <c r="G163" s="184" t="s">
        <v>425</v>
      </c>
      <c r="H163" s="184" t="s">
        <v>426</v>
      </c>
      <c r="I163" s="184" t="s">
        <v>406</v>
      </c>
      <c r="J163" s="413">
        <v>1</v>
      </c>
      <c r="K163" s="797" t="s">
        <v>974</v>
      </c>
      <c r="L163" s="414"/>
      <c r="M163" s="380" t="s">
        <v>520</v>
      </c>
      <c r="N163" s="253">
        <v>3000</v>
      </c>
      <c r="O163" s="168"/>
      <c r="P163" s="415">
        <v>45689</v>
      </c>
      <c r="Q163" s="415">
        <v>46022</v>
      </c>
      <c r="R163" s="253">
        <v>183</v>
      </c>
      <c r="S163" s="253">
        <v>3000</v>
      </c>
      <c r="T163" s="253" t="s">
        <v>512</v>
      </c>
      <c r="U163" s="253" t="s">
        <v>459</v>
      </c>
      <c r="V163" s="416" t="s">
        <v>626</v>
      </c>
      <c r="W163" s="254" t="s">
        <v>627</v>
      </c>
      <c r="X163" s="253" t="s">
        <v>367</v>
      </c>
      <c r="Y163" s="998" t="s">
        <v>979</v>
      </c>
      <c r="Z163" s="805">
        <v>134900000</v>
      </c>
      <c r="AA163" s="255" t="s">
        <v>207</v>
      </c>
      <c r="AB163" s="255" t="s">
        <v>192</v>
      </c>
      <c r="AC163" s="396">
        <v>45689</v>
      </c>
      <c r="AD163" s="168"/>
      <c r="AE163" s="808">
        <v>687075429</v>
      </c>
      <c r="AF163" s="808">
        <v>687075429</v>
      </c>
      <c r="AG163" s="168"/>
      <c r="AH163" s="806" t="s">
        <v>871</v>
      </c>
      <c r="AI163" s="796" t="s">
        <v>332</v>
      </c>
    </row>
    <row r="164" spans="1:35" ht="192.75" customHeight="1">
      <c r="A164" s="464"/>
      <c r="B164" s="464"/>
      <c r="C164" s="464"/>
      <c r="D164" s="175"/>
      <c r="E164" s="175"/>
      <c r="F164" s="175"/>
      <c r="G164" s="175"/>
      <c r="H164" s="175"/>
      <c r="I164" s="175"/>
      <c r="J164" s="175"/>
      <c r="K164" s="797" t="s">
        <v>975</v>
      </c>
      <c r="L164" s="414"/>
      <c r="M164" s="380" t="s">
        <v>520</v>
      </c>
      <c r="N164" s="253">
        <v>100</v>
      </c>
      <c r="O164" s="168"/>
      <c r="P164" s="415">
        <v>45689</v>
      </c>
      <c r="Q164" s="415">
        <v>46022</v>
      </c>
      <c r="R164" s="253">
        <v>183</v>
      </c>
      <c r="S164" s="253">
        <v>100</v>
      </c>
      <c r="T164" s="253" t="s">
        <v>512</v>
      </c>
      <c r="U164" s="253" t="s">
        <v>459</v>
      </c>
      <c r="V164" s="416" t="s">
        <v>628</v>
      </c>
      <c r="W164" s="254" t="s">
        <v>629</v>
      </c>
      <c r="X164" s="253" t="s">
        <v>367</v>
      </c>
      <c r="Y164" s="998" t="s">
        <v>980</v>
      </c>
      <c r="Z164" s="805">
        <v>1500000</v>
      </c>
      <c r="AA164" s="255" t="s">
        <v>207</v>
      </c>
      <c r="AB164" s="255" t="s">
        <v>192</v>
      </c>
      <c r="AC164" s="396">
        <v>45689</v>
      </c>
      <c r="AD164" s="168"/>
      <c r="AE164" s="173"/>
      <c r="AF164" s="168"/>
      <c r="AG164" s="168"/>
      <c r="AH164" s="806" t="s">
        <v>871</v>
      </c>
      <c r="AI164" s="170"/>
    </row>
    <row r="165" spans="1:35" ht="100.5" customHeight="1">
      <c r="A165" s="464"/>
      <c r="B165" s="464"/>
      <c r="C165" s="464"/>
      <c r="D165" s="175"/>
      <c r="E165" s="175"/>
      <c r="F165" s="175"/>
      <c r="G165" s="175"/>
      <c r="H165" s="175"/>
      <c r="I165" s="175"/>
      <c r="J165" s="175"/>
      <c r="K165" s="1236" t="s">
        <v>976</v>
      </c>
      <c r="L165" s="1244"/>
      <c r="M165" s="1246" t="s">
        <v>523</v>
      </c>
      <c r="N165" s="1238">
        <v>500</v>
      </c>
      <c r="O165" s="1247"/>
      <c r="P165" s="1249">
        <v>45689</v>
      </c>
      <c r="Q165" s="1249">
        <v>46022</v>
      </c>
      <c r="R165" s="1238">
        <v>183</v>
      </c>
      <c r="S165" s="1238">
        <v>100</v>
      </c>
      <c r="T165" s="1238" t="s">
        <v>512</v>
      </c>
      <c r="U165" s="1238" t="s">
        <v>459</v>
      </c>
      <c r="V165" s="1240" t="s">
        <v>630</v>
      </c>
      <c r="W165" s="1242" t="s">
        <v>584</v>
      </c>
      <c r="X165" s="253" t="s">
        <v>367</v>
      </c>
      <c r="Y165" s="998" t="s">
        <v>981</v>
      </c>
      <c r="Z165" s="805">
        <v>56000000</v>
      </c>
      <c r="AA165" s="255" t="s">
        <v>207</v>
      </c>
      <c r="AB165" s="255" t="s">
        <v>184</v>
      </c>
      <c r="AC165" s="396">
        <v>45689</v>
      </c>
      <c r="AD165" s="168"/>
      <c r="AE165" s="173"/>
      <c r="AF165" s="168"/>
      <c r="AG165" s="168"/>
      <c r="AH165" s="807" t="s">
        <v>955</v>
      </c>
      <c r="AI165" s="170"/>
    </row>
    <row r="166" spans="1:35" ht="56.25" customHeight="1">
      <c r="A166" s="464"/>
      <c r="B166" s="464"/>
      <c r="C166" s="464"/>
      <c r="D166" s="175"/>
      <c r="E166" s="175"/>
      <c r="F166" s="175"/>
      <c r="G166" s="175"/>
      <c r="H166" s="175"/>
      <c r="I166" s="175"/>
      <c r="J166" s="175"/>
      <c r="K166" s="1237"/>
      <c r="L166" s="1245"/>
      <c r="M166" s="1239"/>
      <c r="N166" s="1239"/>
      <c r="O166" s="1248"/>
      <c r="P166" s="1250"/>
      <c r="Q166" s="1250"/>
      <c r="R166" s="1239"/>
      <c r="S166" s="1239"/>
      <c r="T166" s="1239"/>
      <c r="U166" s="1239"/>
      <c r="V166" s="1241"/>
      <c r="W166" s="1243"/>
      <c r="X166" s="540" t="s">
        <v>367</v>
      </c>
      <c r="Y166" s="998" t="s">
        <v>982</v>
      </c>
      <c r="Z166" s="805">
        <v>15000000</v>
      </c>
      <c r="AA166" s="255"/>
      <c r="AB166" s="255" t="s">
        <v>184</v>
      </c>
      <c r="AC166" s="396">
        <v>45689</v>
      </c>
      <c r="AD166" s="168"/>
      <c r="AE166" s="173"/>
      <c r="AF166" s="168"/>
      <c r="AG166" s="168"/>
      <c r="AH166" s="807" t="s">
        <v>955</v>
      </c>
      <c r="AI166" s="170"/>
    </row>
    <row r="167" spans="1:35" ht="55.2">
      <c r="A167" s="464"/>
      <c r="B167" s="464"/>
      <c r="C167" s="464"/>
      <c r="D167" s="175"/>
      <c r="E167" s="175"/>
      <c r="F167" s="175"/>
      <c r="G167" s="175"/>
      <c r="H167" s="175"/>
      <c r="I167" s="175"/>
      <c r="J167" s="175"/>
      <c r="K167" s="797" t="s">
        <v>977</v>
      </c>
      <c r="L167" s="414"/>
      <c r="M167" s="379" t="s">
        <v>524</v>
      </c>
      <c r="N167" s="798">
        <v>1</v>
      </c>
      <c r="O167" s="168"/>
      <c r="P167" s="415">
        <v>45689</v>
      </c>
      <c r="Q167" s="415">
        <v>46022</v>
      </c>
      <c r="R167" s="253">
        <v>183</v>
      </c>
      <c r="S167" s="253">
        <v>1000</v>
      </c>
      <c r="T167" s="253" t="s">
        <v>512</v>
      </c>
      <c r="U167" s="253" t="s">
        <v>459</v>
      </c>
      <c r="V167" s="417"/>
      <c r="W167" s="417"/>
      <c r="X167" s="253" t="s">
        <v>367</v>
      </c>
      <c r="Y167" s="998" t="s">
        <v>983</v>
      </c>
      <c r="Z167" s="805">
        <v>15000000</v>
      </c>
      <c r="AA167" s="255" t="s">
        <v>207</v>
      </c>
      <c r="AB167" s="255" t="s">
        <v>184</v>
      </c>
      <c r="AC167" s="396">
        <v>45689</v>
      </c>
      <c r="AD167" s="168"/>
      <c r="AE167" s="173"/>
      <c r="AF167" s="168"/>
      <c r="AG167" s="168"/>
      <c r="AH167" s="807" t="s">
        <v>955</v>
      </c>
      <c r="AI167" s="170"/>
    </row>
    <row r="168" spans="1:35" ht="76.95" customHeight="1">
      <c r="A168" s="464"/>
      <c r="B168" s="464"/>
      <c r="C168" s="464"/>
      <c r="D168" s="175"/>
      <c r="E168" s="175"/>
      <c r="F168" s="175"/>
      <c r="G168" s="175"/>
      <c r="H168" s="175"/>
      <c r="I168" s="175"/>
      <c r="J168" s="175"/>
      <c r="K168" s="797" t="s">
        <v>978</v>
      </c>
      <c r="L168" s="414"/>
      <c r="M168" s="799" t="s">
        <v>523</v>
      </c>
      <c r="N168" s="253">
        <v>1000</v>
      </c>
      <c r="O168" s="168"/>
      <c r="P168" s="415">
        <v>45689</v>
      </c>
      <c r="Q168" s="415">
        <v>46022</v>
      </c>
      <c r="R168" s="253">
        <v>183</v>
      </c>
      <c r="S168" s="253">
        <v>1000</v>
      </c>
      <c r="T168" s="253" t="s">
        <v>512</v>
      </c>
      <c r="U168" s="253" t="s">
        <v>459</v>
      </c>
      <c r="V168" s="417"/>
      <c r="W168" s="417"/>
      <c r="X168" s="253" t="s">
        <v>367</v>
      </c>
      <c r="Y168" s="998" t="s">
        <v>984</v>
      </c>
      <c r="Z168" s="805">
        <v>25000000</v>
      </c>
      <c r="AA168" s="255" t="s">
        <v>207</v>
      </c>
      <c r="AB168" s="255" t="s">
        <v>184</v>
      </c>
      <c r="AC168" s="396">
        <v>45689</v>
      </c>
      <c r="AD168" s="168"/>
      <c r="AE168" s="173"/>
      <c r="AF168" s="168"/>
      <c r="AG168" s="168"/>
      <c r="AH168" s="807" t="s">
        <v>955</v>
      </c>
      <c r="AI168" s="170"/>
    </row>
    <row r="169" spans="1:35" ht="55.2">
      <c r="A169" s="464"/>
      <c r="B169" s="472"/>
      <c r="C169" s="472"/>
      <c r="D169" s="182"/>
      <c r="E169" s="182"/>
      <c r="F169" s="182"/>
      <c r="G169" s="182"/>
      <c r="H169" s="182"/>
      <c r="I169" s="182"/>
      <c r="J169" s="182"/>
      <c r="K169" s="797" t="s">
        <v>427</v>
      </c>
      <c r="L169" s="414"/>
      <c r="M169" s="380" t="s">
        <v>522</v>
      </c>
      <c r="N169" s="253">
        <v>1</v>
      </c>
      <c r="O169" s="168"/>
      <c r="P169" s="415">
        <v>45689</v>
      </c>
      <c r="Q169" s="415">
        <v>45689</v>
      </c>
      <c r="R169" s="253">
        <v>183</v>
      </c>
      <c r="S169" s="253">
        <v>1059626</v>
      </c>
      <c r="T169" s="253" t="s">
        <v>512</v>
      </c>
      <c r="U169" s="253" t="s">
        <v>459</v>
      </c>
      <c r="V169" s="417"/>
      <c r="W169" s="417"/>
      <c r="X169" s="253" t="s">
        <v>367</v>
      </c>
      <c r="Y169" s="998" t="s">
        <v>985</v>
      </c>
      <c r="Z169" s="805">
        <v>52800000</v>
      </c>
      <c r="AA169" s="255" t="s">
        <v>207</v>
      </c>
      <c r="AB169" s="255" t="s">
        <v>192</v>
      </c>
      <c r="AC169" s="396">
        <v>45689</v>
      </c>
      <c r="AD169" s="168"/>
      <c r="AE169" s="173"/>
      <c r="AF169" s="168"/>
      <c r="AG169" s="168"/>
      <c r="AH169" s="806" t="s">
        <v>871</v>
      </c>
      <c r="AI169" s="170"/>
    </row>
    <row r="170" spans="1:35" ht="55.2">
      <c r="A170" s="464"/>
      <c r="B170" s="494"/>
      <c r="C170" s="464"/>
      <c r="D170" s="175"/>
      <c r="E170" s="175"/>
      <c r="F170" s="175"/>
      <c r="G170" s="175"/>
      <c r="H170" s="175"/>
      <c r="I170" s="175"/>
      <c r="J170" s="175"/>
      <c r="K170" s="800"/>
      <c r="L170" s="801"/>
      <c r="M170" s="802"/>
      <c r="N170" s="701"/>
      <c r="O170" s="803"/>
      <c r="P170" s="702"/>
      <c r="Q170" s="702"/>
      <c r="R170" s="253">
        <v>183</v>
      </c>
      <c r="S170" s="253">
        <v>1059626</v>
      </c>
      <c r="T170" s="253" t="s">
        <v>512</v>
      </c>
      <c r="U170" s="253" t="s">
        <v>459</v>
      </c>
      <c r="V170" s="804"/>
      <c r="W170" s="804"/>
      <c r="X170" s="253"/>
      <c r="Y170" s="999" t="s">
        <v>986</v>
      </c>
      <c r="Z170" s="805">
        <v>34100000</v>
      </c>
      <c r="AA170" s="255" t="s">
        <v>207</v>
      </c>
      <c r="AB170" s="255" t="s">
        <v>192</v>
      </c>
      <c r="AC170" s="396">
        <v>45689</v>
      </c>
      <c r="AD170" s="168"/>
      <c r="AE170" s="173"/>
      <c r="AF170" s="168"/>
      <c r="AG170" s="168"/>
      <c r="AH170" s="806" t="s">
        <v>871</v>
      </c>
      <c r="AI170" s="170"/>
    </row>
    <row r="171" spans="1:35" ht="69">
      <c r="A171" s="464"/>
      <c r="B171" s="494"/>
      <c r="C171" s="464"/>
      <c r="D171" s="175"/>
      <c r="E171" s="175"/>
      <c r="F171" s="175"/>
      <c r="G171" s="175"/>
      <c r="H171" s="175"/>
      <c r="I171" s="175"/>
      <c r="J171" s="175"/>
      <c r="K171" s="800"/>
      <c r="L171" s="801"/>
      <c r="M171" s="802"/>
      <c r="N171" s="701"/>
      <c r="O171" s="803"/>
      <c r="P171" s="702"/>
      <c r="Q171" s="702"/>
      <c r="R171" s="253">
        <v>183</v>
      </c>
      <c r="S171" s="253">
        <v>1059626</v>
      </c>
      <c r="T171" s="253" t="s">
        <v>512</v>
      </c>
      <c r="U171" s="253" t="s">
        <v>459</v>
      </c>
      <c r="V171" s="804"/>
      <c r="W171" s="804"/>
      <c r="X171" s="253"/>
      <c r="Y171" s="999" t="s">
        <v>757</v>
      </c>
      <c r="Z171" s="805">
        <v>70000000</v>
      </c>
      <c r="AA171" s="255" t="s">
        <v>207</v>
      </c>
      <c r="AB171" s="255" t="s">
        <v>192</v>
      </c>
      <c r="AC171" s="396">
        <v>45689</v>
      </c>
      <c r="AD171" s="168"/>
      <c r="AE171" s="173"/>
      <c r="AF171" s="168"/>
      <c r="AG171" s="168"/>
      <c r="AH171" s="806" t="s">
        <v>871</v>
      </c>
      <c r="AI171" s="170"/>
    </row>
    <row r="172" spans="1:35" ht="69">
      <c r="A172" s="464"/>
      <c r="B172" s="494"/>
      <c r="C172" s="464"/>
      <c r="D172" s="175"/>
      <c r="E172" s="175"/>
      <c r="F172" s="175"/>
      <c r="G172" s="175"/>
      <c r="H172" s="175"/>
      <c r="I172" s="175"/>
      <c r="J172" s="175"/>
      <c r="K172" s="800"/>
      <c r="L172" s="801"/>
      <c r="M172" s="802"/>
      <c r="N172" s="701"/>
      <c r="O172" s="803"/>
      <c r="P172" s="702"/>
      <c r="Q172" s="702"/>
      <c r="R172" s="253">
        <v>183</v>
      </c>
      <c r="S172" s="253">
        <v>1059626</v>
      </c>
      <c r="T172" s="253" t="s">
        <v>512</v>
      </c>
      <c r="U172" s="253" t="s">
        <v>459</v>
      </c>
      <c r="V172" s="804"/>
      <c r="W172" s="804"/>
      <c r="X172" s="253"/>
      <c r="Y172" s="999" t="s">
        <v>757</v>
      </c>
      <c r="Z172" s="805">
        <v>42000000</v>
      </c>
      <c r="AA172" s="255" t="s">
        <v>207</v>
      </c>
      <c r="AB172" s="255" t="s">
        <v>192</v>
      </c>
      <c r="AC172" s="396">
        <v>45689</v>
      </c>
      <c r="AD172" s="168"/>
      <c r="AE172" s="173"/>
      <c r="AF172" s="168"/>
      <c r="AG172" s="168"/>
      <c r="AH172" s="807" t="s">
        <v>955</v>
      </c>
      <c r="AI172" s="170"/>
    </row>
    <row r="173" spans="1:35" ht="69">
      <c r="A173" s="464"/>
      <c r="B173" s="494"/>
      <c r="C173" s="464"/>
      <c r="D173" s="175"/>
      <c r="E173" s="175"/>
      <c r="F173" s="175"/>
      <c r="G173" s="175"/>
      <c r="H173" s="175"/>
      <c r="I173" s="175"/>
      <c r="J173" s="175"/>
      <c r="K173" s="800"/>
      <c r="L173" s="801"/>
      <c r="M173" s="802"/>
      <c r="N173" s="701"/>
      <c r="O173" s="803"/>
      <c r="P173" s="702"/>
      <c r="Q173" s="702"/>
      <c r="R173" s="253">
        <v>183</v>
      </c>
      <c r="S173" s="253">
        <v>1059626</v>
      </c>
      <c r="T173" s="253" t="s">
        <v>512</v>
      </c>
      <c r="U173" s="253" t="s">
        <v>459</v>
      </c>
      <c r="V173" s="804"/>
      <c r="W173" s="804"/>
      <c r="X173" s="253"/>
      <c r="Y173" s="999" t="s">
        <v>987</v>
      </c>
      <c r="Z173" s="805">
        <v>31000000</v>
      </c>
      <c r="AA173" s="255" t="s">
        <v>207</v>
      </c>
      <c r="AB173" s="255" t="s">
        <v>192</v>
      </c>
      <c r="AC173" s="396">
        <v>45690</v>
      </c>
      <c r="AD173" s="168"/>
      <c r="AE173" s="173"/>
      <c r="AF173" s="168"/>
      <c r="AG173" s="168"/>
      <c r="AH173" s="806" t="s">
        <v>871</v>
      </c>
      <c r="AI173" s="170"/>
    </row>
    <row r="174" spans="1:35" ht="82.8">
      <c r="A174" s="464"/>
      <c r="B174" s="494"/>
      <c r="C174" s="464"/>
      <c r="D174" s="175"/>
      <c r="E174" s="175"/>
      <c r="F174" s="175"/>
      <c r="G174" s="175"/>
      <c r="H174" s="175"/>
      <c r="I174" s="175"/>
      <c r="J174" s="175"/>
      <c r="K174" s="800"/>
      <c r="L174" s="801"/>
      <c r="M174" s="802"/>
      <c r="N174" s="701"/>
      <c r="O174" s="803"/>
      <c r="P174" s="702"/>
      <c r="Q174" s="702"/>
      <c r="R174" s="253">
        <v>183</v>
      </c>
      <c r="S174" s="253">
        <v>1059626</v>
      </c>
      <c r="T174" s="253" t="s">
        <v>512</v>
      </c>
      <c r="U174" s="253" t="s">
        <v>459</v>
      </c>
      <c r="V174" s="804"/>
      <c r="W174" s="804"/>
      <c r="X174" s="253"/>
      <c r="Y174" s="999" t="s">
        <v>988</v>
      </c>
      <c r="Z174" s="805">
        <v>34100000</v>
      </c>
      <c r="AA174" s="255" t="s">
        <v>207</v>
      </c>
      <c r="AB174" s="255" t="s">
        <v>192</v>
      </c>
      <c r="AC174" s="396">
        <v>45690</v>
      </c>
      <c r="AD174" s="168"/>
      <c r="AE174" s="173"/>
      <c r="AF174" s="168"/>
      <c r="AG174" s="168"/>
      <c r="AH174" s="806" t="s">
        <v>871</v>
      </c>
      <c r="AI174" s="170"/>
    </row>
    <row r="175" spans="1:35" ht="55.2">
      <c r="A175" s="464"/>
      <c r="B175" s="494"/>
      <c r="C175" s="464"/>
      <c r="D175" s="175"/>
      <c r="E175" s="175"/>
      <c r="F175" s="175"/>
      <c r="G175" s="175"/>
      <c r="H175" s="175"/>
      <c r="I175" s="175"/>
      <c r="J175" s="175"/>
      <c r="K175" s="800"/>
      <c r="L175" s="801"/>
      <c r="M175" s="802"/>
      <c r="N175" s="701"/>
      <c r="O175" s="803"/>
      <c r="P175" s="702"/>
      <c r="Q175" s="702"/>
      <c r="R175" s="253">
        <v>183</v>
      </c>
      <c r="S175" s="253">
        <v>1059626</v>
      </c>
      <c r="T175" s="253" t="s">
        <v>512</v>
      </c>
      <c r="U175" s="253" t="s">
        <v>459</v>
      </c>
      <c r="V175" s="804"/>
      <c r="W175" s="804"/>
      <c r="X175" s="253"/>
      <c r="Y175" s="999" t="s">
        <v>989</v>
      </c>
      <c r="Z175" s="805">
        <v>127100000</v>
      </c>
      <c r="AA175" s="255" t="s">
        <v>207</v>
      </c>
      <c r="AB175" s="255" t="s">
        <v>192</v>
      </c>
      <c r="AC175" s="396">
        <v>45690</v>
      </c>
      <c r="AD175" s="168"/>
      <c r="AE175" s="173"/>
      <c r="AF175" s="168"/>
      <c r="AG175" s="168"/>
      <c r="AH175" s="806" t="s">
        <v>871</v>
      </c>
      <c r="AI175" s="170"/>
    </row>
    <row r="176" spans="1:35" ht="41.4">
      <c r="A176" s="464"/>
      <c r="B176" s="494"/>
      <c r="C176" s="464"/>
      <c r="D176" s="175"/>
      <c r="E176" s="175"/>
      <c r="F176" s="175"/>
      <c r="G176" s="175"/>
      <c r="H176" s="175"/>
      <c r="I176" s="175"/>
      <c r="J176" s="175"/>
      <c r="K176" s="800"/>
      <c r="L176" s="801"/>
      <c r="M176" s="802"/>
      <c r="N176" s="701"/>
      <c r="O176" s="803"/>
      <c r="P176" s="702"/>
      <c r="Q176" s="702"/>
      <c r="R176" s="253">
        <v>183</v>
      </c>
      <c r="S176" s="253">
        <v>1059626</v>
      </c>
      <c r="T176" s="253" t="s">
        <v>512</v>
      </c>
      <c r="U176" s="253" t="s">
        <v>459</v>
      </c>
      <c r="V176" s="804"/>
      <c r="W176" s="804"/>
      <c r="X176" s="253"/>
      <c r="Y176" s="999" t="s">
        <v>427</v>
      </c>
      <c r="Z176" s="805">
        <v>48575429</v>
      </c>
      <c r="AA176" s="255" t="s">
        <v>207</v>
      </c>
      <c r="AB176" s="255" t="s">
        <v>192</v>
      </c>
      <c r="AC176" s="396">
        <v>45690</v>
      </c>
      <c r="AD176" s="168"/>
      <c r="AE176" s="173"/>
      <c r="AF176" s="168"/>
      <c r="AG176" s="168"/>
      <c r="AH176" s="806" t="s">
        <v>871</v>
      </c>
      <c r="AI176" s="170"/>
    </row>
    <row r="177" spans="1:35" ht="136.5" customHeight="1">
      <c r="A177" s="428" t="s">
        <v>226</v>
      </c>
      <c r="B177" s="493" t="s">
        <v>253</v>
      </c>
      <c r="C177" s="489" t="s">
        <v>314</v>
      </c>
      <c r="D177" s="418" t="s">
        <v>288</v>
      </c>
      <c r="E177" s="418" t="s">
        <v>338</v>
      </c>
      <c r="F177" s="419">
        <v>2024130010126</v>
      </c>
      <c r="G177" s="418" t="s">
        <v>428</v>
      </c>
      <c r="H177" s="418" t="s">
        <v>429</v>
      </c>
      <c r="I177" s="418" t="s">
        <v>430</v>
      </c>
      <c r="J177" s="420"/>
      <c r="K177" s="1142" t="s">
        <v>956</v>
      </c>
      <c r="L177" s="1142" t="s">
        <v>526</v>
      </c>
      <c r="M177" s="1144" t="s">
        <v>527</v>
      </c>
      <c r="N177" s="1096">
        <v>80</v>
      </c>
      <c r="O177" s="1096"/>
      <c r="P177" s="1102">
        <v>45689</v>
      </c>
      <c r="Q177" s="1102">
        <v>46022</v>
      </c>
      <c r="R177" s="1096">
        <v>183</v>
      </c>
      <c r="S177" s="1098" t="s">
        <v>535</v>
      </c>
      <c r="T177" s="1096" t="s">
        <v>512</v>
      </c>
      <c r="U177" s="1096" t="s">
        <v>467</v>
      </c>
      <c r="V177" s="1357" t="s">
        <v>631</v>
      </c>
      <c r="W177" s="1142" t="s">
        <v>632</v>
      </c>
      <c r="X177" s="547" t="s">
        <v>367</v>
      </c>
      <c r="Y177" s="1450" t="s">
        <v>961</v>
      </c>
      <c r="Z177" s="1452">
        <v>221000000</v>
      </c>
      <c r="AA177" s="1096" t="s">
        <v>207</v>
      </c>
      <c r="AB177" s="1096" t="s">
        <v>192</v>
      </c>
      <c r="AC177" s="1102">
        <v>45689</v>
      </c>
      <c r="AD177" s="550"/>
      <c r="AE177" s="782">
        <v>725500000</v>
      </c>
      <c r="AF177" s="783">
        <v>725500000</v>
      </c>
      <c r="AG177" s="550"/>
      <c r="AH177" s="552" t="s">
        <v>333</v>
      </c>
      <c r="AI177" s="809" t="s">
        <v>338</v>
      </c>
    </row>
    <row r="178" spans="1:35" ht="84" customHeight="1">
      <c r="A178" s="435"/>
      <c r="B178" s="542"/>
      <c r="C178" s="491"/>
      <c r="D178" s="421"/>
      <c r="E178" s="421"/>
      <c r="F178" s="543"/>
      <c r="G178" s="421"/>
      <c r="H178" s="421"/>
      <c r="I178" s="421"/>
      <c r="J178" s="544"/>
      <c r="K178" s="1143"/>
      <c r="L178" s="1143"/>
      <c r="M178" s="1145"/>
      <c r="N178" s="1097"/>
      <c r="O178" s="1097"/>
      <c r="P178" s="1103"/>
      <c r="Q178" s="1103"/>
      <c r="R178" s="1097"/>
      <c r="S178" s="1099"/>
      <c r="T178" s="1097"/>
      <c r="U178" s="1097"/>
      <c r="V178" s="1358"/>
      <c r="W178" s="1143"/>
      <c r="X178" s="547" t="s">
        <v>367</v>
      </c>
      <c r="Y178" s="1451"/>
      <c r="Z178" s="1453"/>
      <c r="AA178" s="1097"/>
      <c r="AB178" s="1097"/>
      <c r="AC178" s="1103"/>
      <c r="AD178" s="550"/>
      <c r="AE178" s="551"/>
      <c r="AF178" s="549"/>
      <c r="AG178" s="550"/>
      <c r="AH178" s="552"/>
      <c r="AI178" s="552"/>
    </row>
    <row r="179" spans="1:35" ht="69">
      <c r="A179" s="464"/>
      <c r="B179" s="542"/>
      <c r="C179" s="490"/>
      <c r="D179" s="421"/>
      <c r="E179" s="421"/>
      <c r="F179" s="421"/>
      <c r="G179" s="421"/>
      <c r="H179" s="421"/>
      <c r="I179" s="421"/>
      <c r="J179" s="421"/>
      <c r="K179" s="774" t="s">
        <v>431</v>
      </c>
      <c r="L179" s="545" t="s">
        <v>526</v>
      </c>
      <c r="M179" s="546" t="s">
        <v>527</v>
      </c>
      <c r="N179" s="779">
        <v>1</v>
      </c>
      <c r="O179" s="546"/>
      <c r="P179" s="548">
        <v>45689</v>
      </c>
      <c r="Q179" s="548">
        <v>46022</v>
      </c>
      <c r="R179" s="547">
        <v>183</v>
      </c>
      <c r="S179" s="549" t="s">
        <v>535</v>
      </c>
      <c r="T179" s="547" t="s">
        <v>512</v>
      </c>
      <c r="U179" s="547" t="s">
        <v>467</v>
      </c>
      <c r="V179" s="553" t="s">
        <v>633</v>
      </c>
      <c r="W179" s="553" t="s">
        <v>589</v>
      </c>
      <c r="X179" s="547" t="s">
        <v>367</v>
      </c>
      <c r="Y179" s="993" t="s">
        <v>962</v>
      </c>
      <c r="Z179" s="780">
        <v>139500000</v>
      </c>
      <c r="AA179" s="547" t="s">
        <v>207</v>
      </c>
      <c r="AB179" s="547" t="s">
        <v>192</v>
      </c>
      <c r="AC179" s="548">
        <v>45689</v>
      </c>
      <c r="AD179" s="550"/>
      <c r="AE179" s="549"/>
      <c r="AF179" s="550"/>
      <c r="AG179" s="550"/>
      <c r="AH179" s="552"/>
      <c r="AI179" s="552"/>
    </row>
    <row r="180" spans="1:35" ht="82.8">
      <c r="A180" s="490"/>
      <c r="B180" s="542"/>
      <c r="C180" s="490"/>
      <c r="D180" s="421"/>
      <c r="E180" s="421"/>
      <c r="F180" s="421"/>
      <c r="G180" s="421"/>
      <c r="H180" s="421"/>
      <c r="I180" s="421"/>
      <c r="J180" s="421"/>
      <c r="K180" s="775" t="s">
        <v>957</v>
      </c>
      <c r="L180" s="545" t="s">
        <v>526</v>
      </c>
      <c r="M180" s="546" t="s">
        <v>527</v>
      </c>
      <c r="N180" s="547">
        <v>200</v>
      </c>
      <c r="O180" s="546"/>
      <c r="P180" s="548">
        <v>45690</v>
      </c>
      <c r="Q180" s="548">
        <v>46022</v>
      </c>
      <c r="R180" s="547">
        <v>183</v>
      </c>
      <c r="S180" s="554" t="s">
        <v>536</v>
      </c>
      <c r="T180" s="547" t="s">
        <v>512</v>
      </c>
      <c r="U180" s="547" t="s">
        <v>467</v>
      </c>
      <c r="V180" s="553" t="s">
        <v>634</v>
      </c>
      <c r="W180" s="553" t="s">
        <v>635</v>
      </c>
      <c r="X180" s="547" t="s">
        <v>367</v>
      </c>
      <c r="Y180" s="993" t="s">
        <v>963</v>
      </c>
      <c r="Z180" s="780">
        <v>147000000</v>
      </c>
      <c r="AA180" s="547" t="s">
        <v>193</v>
      </c>
      <c r="AB180" s="547" t="s">
        <v>192</v>
      </c>
      <c r="AC180" s="548">
        <v>45690</v>
      </c>
      <c r="AD180" s="550"/>
      <c r="AE180" s="549"/>
      <c r="AF180" s="550"/>
      <c r="AG180" s="550"/>
      <c r="AH180" s="552"/>
      <c r="AI180" s="552"/>
    </row>
    <row r="181" spans="1:35" ht="87" customHeight="1">
      <c r="A181" s="464"/>
      <c r="B181" s="542"/>
      <c r="C181" s="490"/>
      <c r="D181" s="421"/>
      <c r="E181" s="421"/>
      <c r="F181" s="421"/>
      <c r="G181" s="421"/>
      <c r="H181" s="421"/>
      <c r="I181" s="421"/>
      <c r="J181" s="421"/>
      <c r="K181" s="776" t="s">
        <v>958</v>
      </c>
      <c r="L181" s="545" t="s">
        <v>526</v>
      </c>
      <c r="M181" s="546" t="s">
        <v>528</v>
      </c>
      <c r="N181" s="547">
        <v>6</v>
      </c>
      <c r="O181" s="546"/>
      <c r="P181" s="548">
        <v>45691</v>
      </c>
      <c r="Q181" s="548">
        <v>46022</v>
      </c>
      <c r="R181" s="547">
        <v>183</v>
      </c>
      <c r="S181" s="547" t="s">
        <v>537</v>
      </c>
      <c r="T181" s="547" t="s">
        <v>512</v>
      </c>
      <c r="U181" s="547" t="s">
        <v>467</v>
      </c>
      <c r="V181" s="553"/>
      <c r="W181" s="553"/>
      <c r="X181" s="547" t="s">
        <v>367</v>
      </c>
      <c r="Y181" s="993" t="s">
        <v>964</v>
      </c>
      <c r="Z181" s="781">
        <v>72000000</v>
      </c>
      <c r="AA181" s="547" t="s">
        <v>193</v>
      </c>
      <c r="AB181" s="547" t="s">
        <v>192</v>
      </c>
      <c r="AC181" s="548">
        <v>45691</v>
      </c>
      <c r="AD181" s="550"/>
      <c r="AE181" s="549"/>
      <c r="AF181" s="550"/>
      <c r="AG181" s="550"/>
      <c r="AH181" s="552"/>
      <c r="AI181" s="552"/>
    </row>
    <row r="182" spans="1:35" ht="55.2">
      <c r="A182" s="490"/>
      <c r="B182" s="542"/>
      <c r="C182" s="490"/>
      <c r="D182" s="421"/>
      <c r="E182" s="421"/>
      <c r="F182" s="421"/>
      <c r="G182" s="421"/>
      <c r="H182" s="421"/>
      <c r="I182" s="421"/>
      <c r="J182" s="421"/>
      <c r="K182" s="777" t="s">
        <v>959</v>
      </c>
      <c r="L182" s="545" t="s">
        <v>526</v>
      </c>
      <c r="M182" s="546" t="s">
        <v>529</v>
      </c>
      <c r="N182" s="547">
        <v>1</v>
      </c>
      <c r="O182" s="546"/>
      <c r="P182" s="548">
        <v>45692</v>
      </c>
      <c r="Q182" s="548">
        <v>46022</v>
      </c>
      <c r="R182" s="547">
        <v>183</v>
      </c>
      <c r="S182" s="549" t="s">
        <v>535</v>
      </c>
      <c r="T182" s="547" t="s">
        <v>512</v>
      </c>
      <c r="U182" s="547" t="s">
        <v>467</v>
      </c>
      <c r="V182" s="553"/>
      <c r="W182" s="553"/>
      <c r="X182" s="547" t="s">
        <v>367</v>
      </c>
      <c r="Y182" s="993" t="s">
        <v>959</v>
      </c>
      <c r="Z182" s="781">
        <v>86000000</v>
      </c>
      <c r="AA182" s="547" t="s">
        <v>193</v>
      </c>
      <c r="AB182" s="547" t="s">
        <v>192</v>
      </c>
      <c r="AC182" s="548">
        <v>45692</v>
      </c>
      <c r="AD182" s="550"/>
      <c r="AE182" s="549"/>
      <c r="AF182" s="550"/>
      <c r="AG182" s="550"/>
      <c r="AH182" s="552"/>
      <c r="AI182" s="552"/>
    </row>
    <row r="183" spans="1:35" ht="55.2">
      <c r="A183" s="492"/>
      <c r="B183" s="542"/>
      <c r="C183" s="490"/>
      <c r="D183" s="421"/>
      <c r="E183" s="421"/>
      <c r="F183" s="421"/>
      <c r="G183" s="421"/>
      <c r="H183" s="421"/>
      <c r="I183" s="421"/>
      <c r="J183" s="422"/>
      <c r="K183" s="778" t="s">
        <v>960</v>
      </c>
      <c r="L183" s="545" t="s">
        <v>526</v>
      </c>
      <c r="M183" s="546" t="s">
        <v>530</v>
      </c>
      <c r="N183" s="547">
        <v>6</v>
      </c>
      <c r="O183" s="546"/>
      <c r="P183" s="548">
        <v>45693</v>
      </c>
      <c r="Q183" s="548">
        <v>46022</v>
      </c>
      <c r="R183" s="547">
        <v>183</v>
      </c>
      <c r="S183" s="547" t="s">
        <v>538</v>
      </c>
      <c r="T183" s="547" t="s">
        <v>512</v>
      </c>
      <c r="U183" s="547" t="s">
        <v>467</v>
      </c>
      <c r="V183" s="553"/>
      <c r="W183" s="553"/>
      <c r="X183" s="547" t="s">
        <v>367</v>
      </c>
      <c r="Y183" s="993" t="s">
        <v>965</v>
      </c>
      <c r="Z183" s="781">
        <v>60000000</v>
      </c>
      <c r="AA183" s="547" t="s">
        <v>193</v>
      </c>
      <c r="AB183" s="547" t="s">
        <v>192</v>
      </c>
      <c r="AC183" s="548">
        <v>45693</v>
      </c>
      <c r="AD183" s="550"/>
      <c r="AE183" s="549"/>
      <c r="AF183" s="550"/>
      <c r="AG183" s="550"/>
      <c r="AH183" s="552"/>
      <c r="AI183" s="552"/>
    </row>
    <row r="184" spans="1:35" ht="96.6">
      <c r="A184" s="485" t="s">
        <v>230</v>
      </c>
      <c r="B184" s="485" t="s">
        <v>253</v>
      </c>
      <c r="C184" s="489" t="s">
        <v>314</v>
      </c>
      <c r="D184" s="423" t="s">
        <v>291</v>
      </c>
      <c r="E184" s="423" t="s">
        <v>337</v>
      </c>
      <c r="F184" s="424">
        <v>2024130010138</v>
      </c>
      <c r="G184" s="423" t="s">
        <v>432</v>
      </c>
      <c r="H184" s="423" t="s">
        <v>433</v>
      </c>
      <c r="I184" s="423" t="s">
        <v>430</v>
      </c>
      <c r="J184" s="425">
        <v>1</v>
      </c>
      <c r="K184" s="762" t="s">
        <v>914</v>
      </c>
      <c r="L184" s="426" t="s">
        <v>531</v>
      </c>
      <c r="M184" s="410" t="s">
        <v>530</v>
      </c>
      <c r="N184" s="246">
        <v>7</v>
      </c>
      <c r="O184" s="410"/>
      <c r="P184" s="411">
        <v>45689</v>
      </c>
      <c r="Q184" s="411">
        <v>46022</v>
      </c>
      <c r="R184" s="246">
        <v>183</v>
      </c>
      <c r="S184" s="246" t="s">
        <v>539</v>
      </c>
      <c r="T184" s="246" t="s">
        <v>512</v>
      </c>
      <c r="U184" s="246" t="s">
        <v>467</v>
      </c>
      <c r="V184" s="251" t="s">
        <v>636</v>
      </c>
      <c r="W184" s="319" t="s">
        <v>637</v>
      </c>
      <c r="X184" s="246" t="s">
        <v>483</v>
      </c>
      <c r="Y184" s="762" t="s">
        <v>936</v>
      </c>
      <c r="Z184" s="770">
        <v>88800000.030000001</v>
      </c>
      <c r="AA184" s="248" t="s">
        <v>193</v>
      </c>
      <c r="AB184" s="248" t="s">
        <v>192</v>
      </c>
      <c r="AC184" s="411">
        <v>45689</v>
      </c>
      <c r="AD184" s="247"/>
      <c r="AE184" s="773">
        <v>1359000000</v>
      </c>
      <c r="AF184" s="773">
        <v>1359000000</v>
      </c>
      <c r="AG184" s="247"/>
      <c r="AH184" s="250" t="s">
        <v>333</v>
      </c>
      <c r="AI184" s="784" t="s">
        <v>337</v>
      </c>
    </row>
    <row r="185" spans="1:35" ht="69">
      <c r="A185" s="490" t="s">
        <v>234</v>
      </c>
      <c r="B185" s="490"/>
      <c r="C185" s="490"/>
      <c r="D185" s="427"/>
      <c r="E185" s="427"/>
      <c r="F185" s="427"/>
      <c r="G185" s="427"/>
      <c r="H185" s="427"/>
      <c r="I185" s="427"/>
      <c r="J185" s="427"/>
      <c r="K185" s="762" t="s">
        <v>915</v>
      </c>
      <c r="L185" s="426" t="s">
        <v>531</v>
      </c>
      <c r="M185" s="410" t="s">
        <v>530</v>
      </c>
      <c r="N185" s="246">
        <v>1</v>
      </c>
      <c r="O185" s="410"/>
      <c r="P185" s="411">
        <v>45690</v>
      </c>
      <c r="Q185" s="411">
        <v>45658</v>
      </c>
      <c r="R185" s="246">
        <v>183</v>
      </c>
      <c r="S185" s="249" t="s">
        <v>540</v>
      </c>
      <c r="T185" s="246" t="s">
        <v>512</v>
      </c>
      <c r="U185" s="246" t="s">
        <v>467</v>
      </c>
      <c r="V185" s="251" t="s">
        <v>638</v>
      </c>
      <c r="W185" s="319" t="s">
        <v>639</v>
      </c>
      <c r="X185" s="246" t="s">
        <v>483</v>
      </c>
      <c r="Y185" s="762" t="s">
        <v>915</v>
      </c>
      <c r="Z185" s="770">
        <v>48000000</v>
      </c>
      <c r="AA185" s="248" t="s">
        <v>193</v>
      </c>
      <c r="AB185" s="248" t="s">
        <v>192</v>
      </c>
      <c r="AC185" s="411">
        <v>45690</v>
      </c>
      <c r="AD185" s="247"/>
      <c r="AE185" s="249"/>
      <c r="AF185" s="247"/>
      <c r="AG185" s="247"/>
      <c r="AH185" s="250"/>
      <c r="AI185" s="250"/>
    </row>
    <row r="186" spans="1:35" ht="82.8">
      <c r="A186" s="490"/>
      <c r="B186" s="490"/>
      <c r="C186" s="490"/>
      <c r="D186" s="427"/>
      <c r="E186" s="427"/>
      <c r="F186" s="427"/>
      <c r="G186" s="427"/>
      <c r="H186" s="427"/>
      <c r="I186" s="427"/>
      <c r="J186" s="427"/>
      <c r="K186" s="763" t="s">
        <v>916</v>
      </c>
      <c r="L186" s="426" t="s">
        <v>531</v>
      </c>
      <c r="M186" s="410" t="s">
        <v>527</v>
      </c>
      <c r="N186" s="246">
        <v>85</v>
      </c>
      <c r="O186" s="410"/>
      <c r="P186" s="411">
        <v>45691</v>
      </c>
      <c r="Q186" s="411">
        <v>45658</v>
      </c>
      <c r="R186" s="246">
        <v>183</v>
      </c>
      <c r="S186" s="249" t="s">
        <v>540</v>
      </c>
      <c r="T186" s="246" t="s">
        <v>512</v>
      </c>
      <c r="U186" s="246" t="s">
        <v>467</v>
      </c>
      <c r="V186" s="251" t="s">
        <v>640</v>
      </c>
      <c r="W186" s="319" t="s">
        <v>641</v>
      </c>
      <c r="X186" s="246" t="s">
        <v>483</v>
      </c>
      <c r="Y186" s="762" t="s">
        <v>937</v>
      </c>
      <c r="Z186" s="770">
        <v>116750000</v>
      </c>
      <c r="AA186" s="248" t="s">
        <v>207</v>
      </c>
      <c r="AB186" s="248" t="s">
        <v>192</v>
      </c>
      <c r="AC186" s="411">
        <v>45691</v>
      </c>
      <c r="AD186" s="247"/>
      <c r="AE186" s="249"/>
      <c r="AF186" s="247"/>
      <c r="AG186" s="247"/>
      <c r="AH186" s="250"/>
      <c r="AI186" s="250"/>
    </row>
    <row r="187" spans="1:35" ht="55.2">
      <c r="A187" s="490"/>
      <c r="B187" s="490"/>
      <c r="C187" s="490"/>
      <c r="D187" s="427"/>
      <c r="E187" s="427"/>
      <c r="F187" s="427"/>
      <c r="G187" s="427"/>
      <c r="H187" s="427"/>
      <c r="I187" s="427"/>
      <c r="J187" s="427"/>
      <c r="K187" s="764" t="s">
        <v>917</v>
      </c>
      <c r="L187" s="426" t="s">
        <v>532</v>
      </c>
      <c r="M187" s="410" t="s">
        <v>530</v>
      </c>
      <c r="N187" s="246">
        <v>100</v>
      </c>
      <c r="O187" s="410"/>
      <c r="P187" s="411">
        <v>45692</v>
      </c>
      <c r="Q187" s="411">
        <v>45658</v>
      </c>
      <c r="R187" s="246">
        <v>183</v>
      </c>
      <c r="S187" s="249" t="s">
        <v>540</v>
      </c>
      <c r="T187" s="246" t="s">
        <v>512</v>
      </c>
      <c r="U187" s="246" t="s">
        <v>467</v>
      </c>
      <c r="V187" s="319"/>
      <c r="W187" s="319"/>
      <c r="X187" s="246" t="s">
        <v>483</v>
      </c>
      <c r="Y187" s="768" t="s">
        <v>938</v>
      </c>
      <c r="Z187" s="771">
        <v>110000000</v>
      </c>
      <c r="AA187" s="248" t="s">
        <v>193</v>
      </c>
      <c r="AB187" s="248" t="s">
        <v>192</v>
      </c>
      <c r="AC187" s="411">
        <v>45692</v>
      </c>
      <c r="AD187" s="247"/>
      <c r="AE187" s="249"/>
      <c r="AF187" s="247"/>
      <c r="AG187" s="247"/>
      <c r="AH187" s="250"/>
      <c r="AI187" s="250"/>
    </row>
    <row r="188" spans="1:35" ht="55.2">
      <c r="A188" s="490"/>
      <c r="B188" s="490"/>
      <c r="C188" s="490"/>
      <c r="D188" s="427"/>
      <c r="E188" s="427"/>
      <c r="F188" s="427"/>
      <c r="G188" s="427"/>
      <c r="H188" s="427"/>
      <c r="I188" s="427"/>
      <c r="J188" s="427"/>
      <c r="K188" s="764" t="s">
        <v>918</v>
      </c>
      <c r="L188" s="426" t="s">
        <v>532</v>
      </c>
      <c r="M188" s="410" t="s">
        <v>533</v>
      </c>
      <c r="N188" s="246">
        <v>1</v>
      </c>
      <c r="O188" s="410"/>
      <c r="P188" s="411">
        <v>45693</v>
      </c>
      <c r="Q188" s="411">
        <v>45658</v>
      </c>
      <c r="R188" s="246">
        <v>183</v>
      </c>
      <c r="S188" s="246" t="s">
        <v>541</v>
      </c>
      <c r="T188" s="246" t="s">
        <v>512</v>
      </c>
      <c r="U188" s="246" t="s">
        <v>467</v>
      </c>
      <c r="V188" s="319"/>
      <c r="W188" s="319"/>
      <c r="X188" s="246" t="s">
        <v>483</v>
      </c>
      <c r="Y188" s="764" t="s">
        <v>918</v>
      </c>
      <c r="Z188" s="771">
        <v>50000000</v>
      </c>
      <c r="AA188" s="248" t="s">
        <v>207</v>
      </c>
      <c r="AB188" s="248" t="s">
        <v>192</v>
      </c>
      <c r="AC188" s="411">
        <v>45693</v>
      </c>
      <c r="AD188" s="247"/>
      <c r="AE188" s="249"/>
      <c r="AF188" s="247"/>
      <c r="AG188" s="247"/>
      <c r="AH188" s="250"/>
      <c r="AI188" s="250"/>
    </row>
    <row r="189" spans="1:35" ht="82.8">
      <c r="A189" s="492"/>
      <c r="B189" s="490"/>
      <c r="C189" s="490"/>
      <c r="D189" s="427"/>
      <c r="E189" s="427"/>
      <c r="F189" s="427"/>
      <c r="G189" s="427"/>
      <c r="H189" s="427"/>
      <c r="I189" s="427"/>
      <c r="J189" s="427"/>
      <c r="K189" s="765" t="s">
        <v>919</v>
      </c>
      <c r="L189" s="426" t="s">
        <v>534</v>
      </c>
      <c r="M189" s="410" t="s">
        <v>527</v>
      </c>
      <c r="N189" s="246">
        <v>80</v>
      </c>
      <c r="O189" s="410"/>
      <c r="P189" s="411">
        <v>45694</v>
      </c>
      <c r="Q189" s="411">
        <v>45658</v>
      </c>
      <c r="R189" s="246">
        <v>183</v>
      </c>
      <c r="S189" s="246" t="s">
        <v>541</v>
      </c>
      <c r="T189" s="246" t="s">
        <v>512</v>
      </c>
      <c r="U189" s="246" t="s">
        <v>467</v>
      </c>
      <c r="V189" s="319"/>
      <c r="W189" s="319"/>
      <c r="X189" s="246" t="s">
        <v>483</v>
      </c>
      <c r="Y189" s="764" t="s">
        <v>939</v>
      </c>
      <c r="Z189" s="771">
        <v>240000000</v>
      </c>
      <c r="AA189" s="248" t="s">
        <v>207</v>
      </c>
      <c r="AB189" s="248" t="s">
        <v>192</v>
      </c>
      <c r="AC189" s="411">
        <v>45694</v>
      </c>
      <c r="AD189" s="247"/>
      <c r="AE189" s="249"/>
      <c r="AF189" s="247"/>
      <c r="AG189" s="247"/>
      <c r="AH189" s="250"/>
      <c r="AI189" s="250"/>
    </row>
    <row r="190" spans="1:35" ht="84.45" customHeight="1">
      <c r="A190" s="490"/>
      <c r="B190" s="490"/>
      <c r="C190" s="490"/>
      <c r="D190" s="427"/>
      <c r="E190" s="427"/>
      <c r="F190" s="427"/>
      <c r="G190" s="427"/>
      <c r="H190" s="427"/>
      <c r="I190" s="427"/>
      <c r="J190" s="427"/>
      <c r="K190" s="764" t="s">
        <v>920</v>
      </c>
      <c r="L190" s="426" t="s">
        <v>534</v>
      </c>
      <c r="M190" s="410" t="s">
        <v>527</v>
      </c>
      <c r="N190" s="246">
        <v>2</v>
      </c>
      <c r="O190" s="410"/>
      <c r="P190" s="411">
        <v>45695</v>
      </c>
      <c r="Q190" s="411">
        <v>45658</v>
      </c>
      <c r="R190" s="246">
        <v>183</v>
      </c>
      <c r="S190" s="246" t="s">
        <v>928</v>
      </c>
      <c r="T190" s="246" t="s">
        <v>512</v>
      </c>
      <c r="U190" s="246" t="s">
        <v>467</v>
      </c>
      <c r="V190" s="319"/>
      <c r="W190" s="319"/>
      <c r="X190" s="246"/>
      <c r="Y190" s="994" t="s">
        <v>940</v>
      </c>
      <c r="Z190" s="772">
        <v>56850000</v>
      </c>
      <c r="AA190" s="248" t="s">
        <v>207</v>
      </c>
      <c r="AB190" s="248" t="s">
        <v>192</v>
      </c>
      <c r="AC190" s="411">
        <v>45695</v>
      </c>
      <c r="AD190" s="247"/>
      <c r="AE190" s="249"/>
      <c r="AF190" s="247"/>
      <c r="AG190" s="247"/>
      <c r="AH190" s="250"/>
      <c r="AI190" s="250"/>
    </row>
    <row r="191" spans="1:35" ht="64.5" customHeight="1">
      <c r="A191" s="490"/>
      <c r="B191" s="490"/>
      <c r="C191" s="490"/>
      <c r="D191" s="427"/>
      <c r="E191" s="427"/>
      <c r="F191" s="427"/>
      <c r="G191" s="427"/>
      <c r="H191" s="427"/>
      <c r="I191" s="427"/>
      <c r="J191" s="427"/>
      <c r="K191" s="764" t="s">
        <v>921</v>
      </c>
      <c r="L191" s="426" t="s">
        <v>534</v>
      </c>
      <c r="M191" s="410" t="s">
        <v>530</v>
      </c>
      <c r="N191" s="246">
        <v>400</v>
      </c>
      <c r="O191" s="410"/>
      <c r="P191" s="411">
        <v>45696</v>
      </c>
      <c r="Q191" s="411">
        <v>45658</v>
      </c>
      <c r="R191" s="246">
        <v>183</v>
      </c>
      <c r="S191" s="246" t="s">
        <v>929</v>
      </c>
      <c r="T191" s="246" t="s">
        <v>512</v>
      </c>
      <c r="U191" s="246" t="s">
        <v>467</v>
      </c>
      <c r="V191" s="319"/>
      <c r="W191" s="319"/>
      <c r="X191" s="246"/>
      <c r="Y191" s="994" t="s">
        <v>941</v>
      </c>
      <c r="Z191" s="772">
        <v>229600000</v>
      </c>
      <c r="AA191" s="248" t="s">
        <v>207</v>
      </c>
      <c r="AB191" s="248" t="s">
        <v>192</v>
      </c>
      <c r="AC191" s="411">
        <v>45696</v>
      </c>
      <c r="AD191" s="247"/>
      <c r="AE191" s="249"/>
      <c r="AF191" s="247"/>
      <c r="AG191" s="247"/>
      <c r="AH191" s="250"/>
      <c r="AI191" s="250"/>
    </row>
    <row r="192" spans="1:35" ht="64.5" customHeight="1">
      <c r="A192" s="490"/>
      <c r="B192" s="490"/>
      <c r="C192" s="490"/>
      <c r="D192" s="427"/>
      <c r="E192" s="427"/>
      <c r="F192" s="427"/>
      <c r="G192" s="427"/>
      <c r="H192" s="427"/>
      <c r="I192" s="427"/>
      <c r="J192" s="427"/>
      <c r="K192" s="764" t="s">
        <v>922</v>
      </c>
      <c r="L192" s="426" t="s">
        <v>534</v>
      </c>
      <c r="M192" s="410" t="s">
        <v>530</v>
      </c>
      <c r="N192" s="246">
        <v>30</v>
      </c>
      <c r="O192" s="410"/>
      <c r="P192" s="411">
        <v>45697</v>
      </c>
      <c r="Q192" s="411">
        <v>45658</v>
      </c>
      <c r="R192" s="246">
        <v>183</v>
      </c>
      <c r="S192" s="246" t="s">
        <v>930</v>
      </c>
      <c r="T192" s="246" t="s">
        <v>512</v>
      </c>
      <c r="U192" s="246" t="s">
        <v>467</v>
      </c>
      <c r="V192" s="319"/>
      <c r="W192" s="319"/>
      <c r="X192" s="246"/>
      <c r="Y192" s="764" t="s">
        <v>758</v>
      </c>
      <c r="Z192" s="772">
        <v>77000000</v>
      </c>
      <c r="AA192" s="248" t="s">
        <v>207</v>
      </c>
      <c r="AB192" s="248" t="s">
        <v>192</v>
      </c>
      <c r="AC192" s="411">
        <v>45697</v>
      </c>
      <c r="AD192" s="247"/>
      <c r="AE192" s="249"/>
      <c r="AF192" s="247"/>
      <c r="AG192" s="247"/>
      <c r="AH192" s="250"/>
      <c r="AI192" s="250"/>
    </row>
    <row r="193" spans="1:35" ht="64.5" customHeight="1">
      <c r="A193" s="490"/>
      <c r="B193" s="490"/>
      <c r="C193" s="490"/>
      <c r="D193" s="427"/>
      <c r="E193" s="427"/>
      <c r="F193" s="427"/>
      <c r="G193" s="427"/>
      <c r="H193" s="427"/>
      <c r="I193" s="427"/>
      <c r="J193" s="427"/>
      <c r="K193" s="764" t="s">
        <v>923</v>
      </c>
      <c r="L193" s="426" t="s">
        <v>534</v>
      </c>
      <c r="M193" s="410" t="s">
        <v>530</v>
      </c>
      <c r="N193" s="246">
        <v>1</v>
      </c>
      <c r="O193" s="410"/>
      <c r="P193" s="411">
        <v>45698</v>
      </c>
      <c r="Q193" s="411">
        <v>45658</v>
      </c>
      <c r="R193" s="246">
        <v>183</v>
      </c>
      <c r="S193" s="246" t="s">
        <v>931</v>
      </c>
      <c r="T193" s="246" t="s">
        <v>512</v>
      </c>
      <c r="U193" s="246" t="s">
        <v>467</v>
      </c>
      <c r="V193" s="319"/>
      <c r="W193" s="319"/>
      <c r="X193" s="246"/>
      <c r="Y193" s="764" t="s">
        <v>942</v>
      </c>
      <c r="Z193" s="772">
        <v>35000000</v>
      </c>
      <c r="AA193" s="248" t="s">
        <v>207</v>
      </c>
      <c r="AB193" s="248" t="s">
        <v>192</v>
      </c>
      <c r="AC193" s="411">
        <v>45698</v>
      </c>
      <c r="AD193" s="247"/>
      <c r="AE193" s="249"/>
      <c r="AF193" s="247"/>
      <c r="AG193" s="247"/>
      <c r="AH193" s="250"/>
      <c r="AI193" s="250"/>
    </row>
    <row r="194" spans="1:35" ht="64.5" customHeight="1">
      <c r="A194" s="490"/>
      <c r="B194" s="490"/>
      <c r="C194" s="490"/>
      <c r="D194" s="427"/>
      <c r="E194" s="427"/>
      <c r="F194" s="427"/>
      <c r="G194" s="427"/>
      <c r="H194" s="427"/>
      <c r="I194" s="427"/>
      <c r="J194" s="427"/>
      <c r="K194" s="766" t="s">
        <v>924</v>
      </c>
      <c r="L194" s="426" t="s">
        <v>534</v>
      </c>
      <c r="M194" s="410" t="s">
        <v>527</v>
      </c>
      <c r="N194" s="246">
        <v>96</v>
      </c>
      <c r="O194" s="410"/>
      <c r="P194" s="411">
        <v>45699</v>
      </c>
      <c r="Q194" s="411">
        <v>45658</v>
      </c>
      <c r="R194" s="246">
        <v>183</v>
      </c>
      <c r="S194" s="246" t="s">
        <v>932</v>
      </c>
      <c r="T194" s="246" t="s">
        <v>512</v>
      </c>
      <c r="U194" s="246" t="s">
        <v>467</v>
      </c>
      <c r="V194" s="319"/>
      <c r="W194" s="319"/>
      <c r="X194" s="246"/>
      <c r="Y194" s="764" t="s">
        <v>943</v>
      </c>
      <c r="Z194" s="771">
        <v>116750000</v>
      </c>
      <c r="AA194" s="248" t="s">
        <v>207</v>
      </c>
      <c r="AB194" s="248" t="s">
        <v>192</v>
      </c>
      <c r="AC194" s="411">
        <v>45699</v>
      </c>
      <c r="AD194" s="247"/>
      <c r="AE194" s="249"/>
      <c r="AF194" s="247"/>
      <c r="AG194" s="247"/>
      <c r="AH194" s="250"/>
      <c r="AI194" s="250"/>
    </row>
    <row r="195" spans="1:35" ht="64.5" customHeight="1">
      <c r="A195" s="490"/>
      <c r="B195" s="490"/>
      <c r="C195" s="490"/>
      <c r="D195" s="427"/>
      <c r="E195" s="427"/>
      <c r="F195" s="427"/>
      <c r="G195" s="427"/>
      <c r="H195" s="427"/>
      <c r="I195" s="427"/>
      <c r="J195" s="427"/>
      <c r="K195" s="766" t="s">
        <v>925</v>
      </c>
      <c r="L195" s="426" t="s">
        <v>534</v>
      </c>
      <c r="M195" s="410" t="s">
        <v>527</v>
      </c>
      <c r="N195" s="246">
        <v>100</v>
      </c>
      <c r="O195" s="410"/>
      <c r="P195" s="411">
        <v>45700</v>
      </c>
      <c r="Q195" s="411">
        <v>45658</v>
      </c>
      <c r="R195" s="246">
        <v>183</v>
      </c>
      <c r="S195" s="246" t="s">
        <v>933</v>
      </c>
      <c r="T195" s="246" t="s">
        <v>512</v>
      </c>
      <c r="U195" s="246" t="s">
        <v>467</v>
      </c>
      <c r="V195" s="319"/>
      <c r="W195" s="319"/>
      <c r="X195" s="246"/>
      <c r="Y195" s="769" t="s">
        <v>944</v>
      </c>
      <c r="Z195" s="771">
        <v>107250000</v>
      </c>
      <c r="AA195" s="248" t="s">
        <v>207</v>
      </c>
      <c r="AB195" s="248" t="s">
        <v>192</v>
      </c>
      <c r="AC195" s="411">
        <v>45700</v>
      </c>
      <c r="AD195" s="247"/>
      <c r="AE195" s="249"/>
      <c r="AF195" s="247"/>
      <c r="AG195" s="247"/>
      <c r="AH195" s="250"/>
      <c r="AI195" s="250"/>
    </row>
    <row r="196" spans="1:35" ht="64.5" customHeight="1">
      <c r="A196" s="490"/>
      <c r="B196" s="490"/>
      <c r="C196" s="490"/>
      <c r="D196" s="427"/>
      <c r="E196" s="427"/>
      <c r="F196" s="427"/>
      <c r="G196" s="427"/>
      <c r="H196" s="427"/>
      <c r="I196" s="427"/>
      <c r="J196" s="427"/>
      <c r="K196" s="767" t="s">
        <v>926</v>
      </c>
      <c r="L196" s="426" t="s">
        <v>534</v>
      </c>
      <c r="M196" s="410" t="s">
        <v>533</v>
      </c>
      <c r="N196" s="246">
        <v>24</v>
      </c>
      <c r="O196" s="410"/>
      <c r="P196" s="411">
        <v>45701</v>
      </c>
      <c r="Q196" s="411">
        <v>45658</v>
      </c>
      <c r="R196" s="246">
        <v>183</v>
      </c>
      <c r="S196" s="246" t="s">
        <v>934</v>
      </c>
      <c r="T196" s="246" t="s">
        <v>512</v>
      </c>
      <c r="U196" s="246" t="s">
        <v>467</v>
      </c>
      <c r="V196" s="319"/>
      <c r="W196" s="319"/>
      <c r="X196" s="246"/>
      <c r="Y196" s="769" t="s">
        <v>945</v>
      </c>
      <c r="Z196" s="771">
        <v>48000000</v>
      </c>
      <c r="AA196" s="248" t="s">
        <v>207</v>
      </c>
      <c r="AB196" s="248" t="s">
        <v>192</v>
      </c>
      <c r="AC196" s="411">
        <v>45701</v>
      </c>
      <c r="AD196" s="247"/>
      <c r="AE196" s="249"/>
      <c r="AF196" s="247"/>
      <c r="AG196" s="247"/>
      <c r="AH196" s="250"/>
      <c r="AI196" s="250"/>
    </row>
    <row r="197" spans="1:35" ht="64.5" customHeight="1" thickBot="1">
      <c r="A197" s="490"/>
      <c r="B197" s="490"/>
      <c r="C197" s="490"/>
      <c r="D197" s="427"/>
      <c r="E197" s="427"/>
      <c r="F197" s="427"/>
      <c r="G197" s="427"/>
      <c r="H197" s="427"/>
      <c r="I197" s="427"/>
      <c r="J197" s="427"/>
      <c r="K197" s="764" t="s">
        <v>927</v>
      </c>
      <c r="L197" s="426" t="s">
        <v>534</v>
      </c>
      <c r="M197" s="410" t="s">
        <v>530</v>
      </c>
      <c r="N197" s="246">
        <v>1</v>
      </c>
      <c r="O197" s="410"/>
      <c r="P197" s="411">
        <v>45702</v>
      </c>
      <c r="Q197" s="411">
        <v>45658</v>
      </c>
      <c r="R197" s="246">
        <v>183</v>
      </c>
      <c r="S197" s="246" t="s">
        <v>935</v>
      </c>
      <c r="T197" s="246" t="s">
        <v>512</v>
      </c>
      <c r="U197" s="246" t="s">
        <v>467</v>
      </c>
      <c r="V197" s="319"/>
      <c r="W197" s="319"/>
      <c r="X197" s="246"/>
      <c r="Y197" s="764" t="s">
        <v>946</v>
      </c>
      <c r="Z197" s="771">
        <v>35000000</v>
      </c>
      <c r="AA197" s="248" t="s">
        <v>207</v>
      </c>
      <c r="AB197" s="248" t="s">
        <v>192</v>
      </c>
      <c r="AC197" s="411">
        <v>45702</v>
      </c>
      <c r="AD197" s="247"/>
      <c r="AE197" s="249"/>
      <c r="AF197" s="247"/>
      <c r="AG197" s="247"/>
      <c r="AH197" s="250"/>
      <c r="AI197" s="250"/>
    </row>
    <row r="198" spans="1:35" ht="112.05" customHeight="1">
      <c r="A198" s="485" t="s">
        <v>273</v>
      </c>
      <c r="B198" s="428" t="s">
        <v>253</v>
      </c>
      <c r="C198" s="474" t="s">
        <v>314</v>
      </c>
      <c r="D198" s="937" t="s">
        <v>294</v>
      </c>
      <c r="E198" s="937" t="s">
        <v>348</v>
      </c>
      <c r="F198" s="938">
        <v>2024130010122</v>
      </c>
      <c r="G198" s="937" t="s">
        <v>434</v>
      </c>
      <c r="H198" s="941" t="s">
        <v>435</v>
      </c>
      <c r="I198" s="941" t="s">
        <v>436</v>
      </c>
      <c r="J198" s="942"/>
      <c r="K198" s="943" t="s">
        <v>951</v>
      </c>
      <c r="L198" s="944" t="s">
        <v>510</v>
      </c>
      <c r="M198" s="945" t="s">
        <v>1057</v>
      </c>
      <c r="N198" s="946">
        <v>85</v>
      </c>
      <c r="O198" s="947"/>
      <c r="P198" s="948">
        <v>45689</v>
      </c>
      <c r="Q198" s="948">
        <v>46022</v>
      </c>
      <c r="R198" s="946">
        <f>Q198-P198</f>
        <v>333</v>
      </c>
      <c r="S198" s="949">
        <v>104263</v>
      </c>
      <c r="T198" s="946" t="s">
        <v>512</v>
      </c>
      <c r="U198" s="946" t="s">
        <v>468</v>
      </c>
      <c r="V198" s="950" t="s">
        <v>642</v>
      </c>
      <c r="W198" s="950" t="s">
        <v>513</v>
      </c>
      <c r="X198" s="946" t="s">
        <v>483</v>
      </c>
      <c r="Y198" s="950" t="s">
        <v>1055</v>
      </c>
      <c r="Z198" s="951">
        <v>235500000</v>
      </c>
      <c r="AA198" s="952" t="s">
        <v>207</v>
      </c>
      <c r="AB198" s="952" t="s">
        <v>192</v>
      </c>
      <c r="AC198" s="948">
        <v>45702</v>
      </c>
      <c r="AD198" s="947"/>
      <c r="AE198" s="953">
        <v>1260936683</v>
      </c>
      <c r="AF198" s="953">
        <v>1260936683</v>
      </c>
      <c r="AG198" s="947"/>
      <c r="AH198" s="954" t="s">
        <v>871</v>
      </c>
      <c r="AI198" s="955" t="s">
        <v>348</v>
      </c>
    </row>
    <row r="199" spans="1:35" ht="96.6">
      <c r="A199" s="435"/>
      <c r="B199" s="435"/>
      <c r="C199" s="435"/>
      <c r="D199" s="939"/>
      <c r="E199" s="939"/>
      <c r="F199" s="939"/>
      <c r="G199" s="939"/>
      <c r="H199" s="956"/>
      <c r="I199" s="956"/>
      <c r="J199" s="956"/>
      <c r="K199" s="943" t="s">
        <v>947</v>
      </c>
      <c r="L199" s="944" t="s">
        <v>510</v>
      </c>
      <c r="M199" s="945" t="s">
        <v>1054</v>
      </c>
      <c r="N199" s="946">
        <v>12</v>
      </c>
      <c r="O199" s="947"/>
      <c r="P199" s="948">
        <v>45690</v>
      </c>
      <c r="Q199" s="948">
        <v>46022</v>
      </c>
      <c r="R199" s="946">
        <v>183</v>
      </c>
      <c r="S199" s="949">
        <v>104263</v>
      </c>
      <c r="T199" s="946" t="s">
        <v>512</v>
      </c>
      <c r="U199" s="946" t="s">
        <v>468</v>
      </c>
      <c r="V199" s="950" t="s">
        <v>643</v>
      </c>
      <c r="W199" s="950" t="s">
        <v>513</v>
      </c>
      <c r="X199" s="946" t="s">
        <v>483</v>
      </c>
      <c r="Y199" s="957" t="s">
        <v>1056</v>
      </c>
      <c r="Z199" s="958">
        <v>50000000</v>
      </c>
      <c r="AA199" s="952" t="s">
        <v>198</v>
      </c>
      <c r="AB199" s="952" t="s">
        <v>184</v>
      </c>
      <c r="AC199" s="948">
        <v>45703</v>
      </c>
      <c r="AD199" s="947"/>
      <c r="AE199" s="949"/>
      <c r="AF199" s="949"/>
      <c r="AG199" s="947"/>
      <c r="AH199" s="954" t="s">
        <v>955</v>
      </c>
      <c r="AI199" s="959"/>
    </row>
    <row r="200" spans="1:35" ht="110.4">
      <c r="A200" s="435"/>
      <c r="B200" s="435"/>
      <c r="C200" s="435"/>
      <c r="D200" s="939"/>
      <c r="E200" s="939"/>
      <c r="F200" s="939"/>
      <c r="G200" s="939"/>
      <c r="H200" s="956"/>
      <c r="I200" s="956"/>
      <c r="J200" s="956"/>
      <c r="K200" s="943" t="s">
        <v>948</v>
      </c>
      <c r="L200" s="944" t="s">
        <v>510</v>
      </c>
      <c r="M200" s="945" t="s">
        <v>1053</v>
      </c>
      <c r="N200" s="946">
        <v>70</v>
      </c>
      <c r="O200" s="947"/>
      <c r="P200" s="948">
        <v>45691</v>
      </c>
      <c r="Q200" s="948">
        <v>46022</v>
      </c>
      <c r="R200" s="946">
        <v>183</v>
      </c>
      <c r="S200" s="949">
        <v>104263</v>
      </c>
      <c r="T200" s="946" t="s">
        <v>512</v>
      </c>
      <c r="U200" s="946" t="s">
        <v>468</v>
      </c>
      <c r="V200" s="950" t="s">
        <v>644</v>
      </c>
      <c r="W200" s="950" t="s">
        <v>513</v>
      </c>
      <c r="X200" s="946" t="s">
        <v>483</v>
      </c>
      <c r="Y200" s="957" t="s">
        <v>952</v>
      </c>
      <c r="Z200" s="960">
        <v>179000000</v>
      </c>
      <c r="AA200" s="952" t="s">
        <v>207</v>
      </c>
      <c r="AB200" s="952" t="s">
        <v>184</v>
      </c>
      <c r="AC200" s="948">
        <v>45704</v>
      </c>
      <c r="AD200" s="947"/>
      <c r="AE200" s="949"/>
      <c r="AF200" s="949"/>
      <c r="AG200" s="947"/>
      <c r="AH200" s="954" t="s">
        <v>871</v>
      </c>
      <c r="AI200" s="959"/>
    </row>
    <row r="201" spans="1:35" ht="110.4">
      <c r="A201" s="435"/>
      <c r="B201" s="435"/>
      <c r="C201" s="435"/>
      <c r="D201" s="939"/>
      <c r="E201" s="939"/>
      <c r="F201" s="939"/>
      <c r="G201" s="939"/>
      <c r="H201" s="956"/>
      <c r="I201" s="956"/>
      <c r="J201" s="956"/>
      <c r="K201" s="943" t="s">
        <v>949</v>
      </c>
      <c r="L201" s="944" t="s">
        <v>510</v>
      </c>
      <c r="M201" s="945" t="s">
        <v>511</v>
      </c>
      <c r="N201" s="946">
        <v>70</v>
      </c>
      <c r="O201" s="947"/>
      <c r="P201" s="948">
        <v>45692</v>
      </c>
      <c r="Q201" s="948">
        <v>46022</v>
      </c>
      <c r="R201" s="946">
        <v>183</v>
      </c>
      <c r="S201" s="949">
        <v>104263</v>
      </c>
      <c r="T201" s="946" t="s">
        <v>512</v>
      </c>
      <c r="U201" s="946" t="s">
        <v>468</v>
      </c>
      <c r="V201" s="961"/>
      <c r="W201" s="962"/>
      <c r="X201" s="946" t="s">
        <v>483</v>
      </c>
      <c r="Y201" s="957" t="s">
        <v>1058</v>
      </c>
      <c r="Z201" s="960">
        <v>229100000</v>
      </c>
      <c r="AA201" s="952" t="s">
        <v>207</v>
      </c>
      <c r="AB201" s="952" t="s">
        <v>192</v>
      </c>
      <c r="AC201" s="948">
        <v>45705</v>
      </c>
      <c r="AD201" s="947"/>
      <c r="AE201" s="949"/>
      <c r="AF201" s="949"/>
      <c r="AG201" s="947"/>
      <c r="AH201" s="954" t="s">
        <v>871</v>
      </c>
      <c r="AI201" s="959"/>
    </row>
    <row r="202" spans="1:35" ht="55.2">
      <c r="A202" s="435"/>
      <c r="B202" s="444"/>
      <c r="C202" s="444"/>
      <c r="D202" s="940"/>
      <c r="E202" s="940"/>
      <c r="F202" s="940"/>
      <c r="G202" s="940"/>
      <c r="H202" s="963"/>
      <c r="I202" s="956"/>
      <c r="J202" s="963"/>
      <c r="K202" s="954" t="s">
        <v>950</v>
      </c>
      <c r="L202" s="944" t="s">
        <v>510</v>
      </c>
      <c r="M202" s="957" t="s">
        <v>687</v>
      </c>
      <c r="N202" s="946">
        <v>5</v>
      </c>
      <c r="O202" s="947"/>
      <c r="P202" s="948">
        <v>45839</v>
      </c>
      <c r="Q202" s="948">
        <v>46022</v>
      </c>
      <c r="R202" s="946">
        <v>183</v>
      </c>
      <c r="S202" s="949">
        <v>104263</v>
      </c>
      <c r="T202" s="946" t="s">
        <v>512</v>
      </c>
      <c r="U202" s="946" t="s">
        <v>468</v>
      </c>
      <c r="V202" s="961"/>
      <c r="W202" s="962"/>
      <c r="X202" s="946" t="s">
        <v>483</v>
      </c>
      <c r="Y202" s="957" t="s">
        <v>953</v>
      </c>
      <c r="Z202" s="960">
        <v>307281004</v>
      </c>
      <c r="AA202" s="952" t="s">
        <v>207</v>
      </c>
      <c r="AB202" s="952" t="s">
        <v>192</v>
      </c>
      <c r="AC202" s="948">
        <v>45706</v>
      </c>
      <c r="AD202" s="947"/>
      <c r="AE202" s="949"/>
      <c r="AF202" s="949"/>
      <c r="AG202" s="947"/>
      <c r="AH202" s="954" t="s">
        <v>871</v>
      </c>
      <c r="AI202" s="959"/>
    </row>
    <row r="203" spans="1:35" ht="64.5" customHeight="1">
      <c r="A203" s="435"/>
      <c r="B203" s="435"/>
      <c r="C203" s="435"/>
      <c r="D203" s="939"/>
      <c r="E203" s="939"/>
      <c r="F203" s="939"/>
      <c r="G203" s="939"/>
      <c r="H203" s="956"/>
      <c r="I203" s="956"/>
      <c r="J203" s="956"/>
      <c r="K203" s="964"/>
      <c r="L203" s="965"/>
      <c r="M203" s="966"/>
      <c r="N203" s="967"/>
      <c r="O203" s="968"/>
      <c r="P203" s="969"/>
      <c r="Q203" s="969"/>
      <c r="R203" s="967"/>
      <c r="S203" s="970"/>
      <c r="T203" s="967"/>
      <c r="U203" s="967"/>
      <c r="V203" s="971"/>
      <c r="W203" s="972"/>
      <c r="X203" s="946"/>
      <c r="Y203" s="973" t="s">
        <v>954</v>
      </c>
      <c r="Z203" s="960">
        <v>61505679</v>
      </c>
      <c r="AA203" s="952" t="s">
        <v>207</v>
      </c>
      <c r="AB203" s="952" t="s">
        <v>192</v>
      </c>
      <c r="AC203" s="948">
        <v>45707</v>
      </c>
      <c r="AD203" s="947"/>
      <c r="AE203" s="949"/>
      <c r="AF203" s="949"/>
      <c r="AG203" s="947"/>
      <c r="AH203" s="954" t="s">
        <v>871</v>
      </c>
      <c r="AI203" s="959"/>
    </row>
    <row r="204" spans="1:35" ht="82.8">
      <c r="A204" s="428" t="s">
        <v>265</v>
      </c>
      <c r="B204" s="428" t="s">
        <v>253</v>
      </c>
      <c r="C204" s="474" t="s">
        <v>314</v>
      </c>
      <c r="D204" s="256" t="s">
        <v>296</v>
      </c>
      <c r="E204" s="256" t="s">
        <v>351</v>
      </c>
      <c r="F204" s="436">
        <v>2024130010095</v>
      </c>
      <c r="G204" s="256" t="s">
        <v>437</v>
      </c>
      <c r="H204" s="256" t="s">
        <v>438</v>
      </c>
      <c r="I204" s="256" t="s">
        <v>439</v>
      </c>
      <c r="J204" s="256"/>
      <c r="K204" s="1152" t="s">
        <v>852</v>
      </c>
      <c r="L204" s="1104"/>
      <c r="M204" s="1122" t="s">
        <v>687</v>
      </c>
      <c r="N204" s="1133">
        <v>1</v>
      </c>
      <c r="O204" s="1107"/>
      <c r="P204" s="1100">
        <v>45689</v>
      </c>
      <c r="Q204" s="1100">
        <v>46022</v>
      </c>
      <c r="R204" s="1104">
        <v>213</v>
      </c>
      <c r="S204" s="1107"/>
      <c r="T204" s="1104" t="s">
        <v>512</v>
      </c>
      <c r="U204" s="1104" t="s">
        <v>461</v>
      </c>
      <c r="V204" s="1152" t="s">
        <v>645</v>
      </c>
      <c r="W204" s="1152" t="s">
        <v>647</v>
      </c>
      <c r="X204" s="558" t="s">
        <v>367</v>
      </c>
      <c r="Y204" s="1000" t="s">
        <v>856</v>
      </c>
      <c r="Z204" s="567">
        <v>59400000</v>
      </c>
      <c r="AA204" s="558" t="s">
        <v>207</v>
      </c>
      <c r="AB204" s="556" t="s">
        <v>343</v>
      </c>
      <c r="AC204" s="559">
        <v>45707</v>
      </c>
      <c r="AD204" s="557"/>
      <c r="AE204" s="724">
        <v>3580714868</v>
      </c>
      <c r="AF204" s="724">
        <v>3580714868</v>
      </c>
      <c r="AG204" s="557"/>
      <c r="AH204" s="556" t="s">
        <v>343</v>
      </c>
      <c r="AI204" s="725" t="s">
        <v>351</v>
      </c>
    </row>
    <row r="205" spans="1:35" ht="36.75" customHeight="1">
      <c r="A205" s="435"/>
      <c r="B205" s="435"/>
      <c r="C205" s="462"/>
      <c r="D205" s="257"/>
      <c r="E205" s="257"/>
      <c r="F205" s="555"/>
      <c r="G205" s="257"/>
      <c r="H205" s="257"/>
      <c r="I205" s="257"/>
      <c r="J205" s="257"/>
      <c r="K205" s="1153"/>
      <c r="L205" s="1105"/>
      <c r="M205" s="1123"/>
      <c r="N205" s="1134"/>
      <c r="O205" s="1128"/>
      <c r="P205" s="1132"/>
      <c r="Q205" s="1132"/>
      <c r="R205" s="1105"/>
      <c r="S205" s="1128"/>
      <c r="T205" s="1105"/>
      <c r="U205" s="1105"/>
      <c r="V205" s="1153"/>
      <c r="W205" s="1153"/>
      <c r="X205" s="558" t="s">
        <v>367</v>
      </c>
      <c r="Y205" s="1000" t="s">
        <v>856</v>
      </c>
      <c r="Z205" s="567">
        <v>13200000</v>
      </c>
      <c r="AA205" s="558" t="s">
        <v>207</v>
      </c>
      <c r="AB205" s="556" t="s">
        <v>342</v>
      </c>
      <c r="AC205" s="559">
        <v>45707</v>
      </c>
      <c r="AD205" s="557"/>
      <c r="AE205" s="562"/>
      <c r="AF205" s="562"/>
      <c r="AG205" s="557"/>
      <c r="AH205" s="556" t="s">
        <v>342</v>
      </c>
      <c r="AI205" s="556"/>
    </row>
    <row r="206" spans="1:35" ht="42" customHeight="1">
      <c r="A206" s="435"/>
      <c r="B206" s="435"/>
      <c r="C206" s="462"/>
      <c r="D206" s="257"/>
      <c r="E206" s="257"/>
      <c r="F206" s="555"/>
      <c r="G206" s="257"/>
      <c r="H206" s="257"/>
      <c r="I206" s="257"/>
      <c r="J206" s="257"/>
      <c r="K206" s="1359"/>
      <c r="L206" s="1106"/>
      <c r="M206" s="1124"/>
      <c r="N206" s="1135"/>
      <c r="O206" s="1108"/>
      <c r="P206" s="1101"/>
      <c r="Q206" s="1101"/>
      <c r="R206" s="1106"/>
      <c r="S206" s="1108"/>
      <c r="T206" s="1106"/>
      <c r="U206" s="1106"/>
      <c r="V206" s="1359"/>
      <c r="W206" s="1359"/>
      <c r="X206" s="558" t="s">
        <v>367</v>
      </c>
      <c r="Y206" s="1001" t="s">
        <v>857</v>
      </c>
      <c r="Z206" s="567">
        <v>133650000</v>
      </c>
      <c r="AA206" s="558"/>
      <c r="AB206" s="556" t="s">
        <v>333</v>
      </c>
      <c r="AC206" s="559">
        <v>45707</v>
      </c>
      <c r="AD206" s="557"/>
      <c r="AE206" s="562"/>
      <c r="AF206" s="562"/>
      <c r="AG206" s="557"/>
      <c r="AH206" s="556" t="s">
        <v>333</v>
      </c>
      <c r="AI206" s="556"/>
    </row>
    <row r="207" spans="1:35" ht="105" customHeight="1">
      <c r="A207" s="435"/>
      <c r="B207" s="435"/>
      <c r="C207" s="462"/>
      <c r="D207" s="257"/>
      <c r="E207" s="257"/>
      <c r="F207" s="257"/>
      <c r="G207" s="257"/>
      <c r="H207" s="257"/>
      <c r="I207" s="257"/>
      <c r="J207" s="257"/>
      <c r="K207" s="556" t="s">
        <v>440</v>
      </c>
      <c r="L207" s="556"/>
      <c r="M207" s="557" t="s">
        <v>687</v>
      </c>
      <c r="N207" s="558">
        <v>12</v>
      </c>
      <c r="O207" s="557"/>
      <c r="P207" s="630">
        <v>45689</v>
      </c>
      <c r="Q207" s="630">
        <v>46022</v>
      </c>
      <c r="R207" s="558">
        <v>213</v>
      </c>
      <c r="S207" s="560"/>
      <c r="T207" s="558" t="s">
        <v>512</v>
      </c>
      <c r="U207" s="558" t="s">
        <v>461</v>
      </c>
      <c r="V207" s="563" t="s">
        <v>646</v>
      </c>
      <c r="W207" s="556" t="s">
        <v>648</v>
      </c>
      <c r="X207" s="558" t="s">
        <v>367</v>
      </c>
      <c r="Y207" s="979" t="s">
        <v>857</v>
      </c>
      <c r="Z207" s="723">
        <v>29700000</v>
      </c>
      <c r="AA207" s="558"/>
      <c r="AB207" s="556" t="s">
        <v>334</v>
      </c>
      <c r="AC207" s="559">
        <v>45707</v>
      </c>
      <c r="AD207" s="557"/>
      <c r="AE207" s="562"/>
      <c r="AF207" s="562"/>
      <c r="AG207" s="557"/>
      <c r="AH207" s="556" t="s">
        <v>334</v>
      </c>
      <c r="AI207" s="556"/>
    </row>
    <row r="208" spans="1:35" ht="27.6">
      <c r="A208" s="435"/>
      <c r="B208" s="435"/>
      <c r="C208" s="462"/>
      <c r="D208" s="257"/>
      <c r="E208" s="257"/>
      <c r="F208" s="257"/>
      <c r="G208" s="257"/>
      <c r="H208" s="257"/>
      <c r="I208" s="257"/>
      <c r="J208" s="257"/>
      <c r="K208" s="1152" t="s">
        <v>441</v>
      </c>
      <c r="L208" s="1104"/>
      <c r="M208" s="1129" t="s">
        <v>687</v>
      </c>
      <c r="N208" s="1125">
        <v>1</v>
      </c>
      <c r="O208" s="1107"/>
      <c r="P208" s="1100">
        <v>45689</v>
      </c>
      <c r="Q208" s="1100">
        <v>46022</v>
      </c>
      <c r="R208" s="1104">
        <v>213</v>
      </c>
      <c r="S208" s="1107"/>
      <c r="T208" s="1104" t="s">
        <v>512</v>
      </c>
      <c r="U208" s="1104" t="s">
        <v>461</v>
      </c>
      <c r="V208" s="1152" t="s">
        <v>649</v>
      </c>
      <c r="W208" s="1152" t="s">
        <v>650</v>
      </c>
      <c r="X208" s="558" t="s">
        <v>367</v>
      </c>
      <c r="Y208" s="1000" t="s">
        <v>759</v>
      </c>
      <c r="Z208" s="567">
        <v>105000000</v>
      </c>
      <c r="AA208" s="558" t="s">
        <v>207</v>
      </c>
      <c r="AB208" s="561"/>
      <c r="AC208" s="559">
        <v>45707</v>
      </c>
      <c r="AD208" s="557"/>
      <c r="AE208" s="562"/>
      <c r="AF208" s="562"/>
      <c r="AG208" s="557"/>
      <c r="AH208" s="556"/>
      <c r="AI208" s="556"/>
    </row>
    <row r="209" spans="1:35" ht="69">
      <c r="A209" s="435"/>
      <c r="B209" s="435"/>
      <c r="C209" s="462"/>
      <c r="D209" s="257"/>
      <c r="E209" s="257"/>
      <c r="F209" s="257"/>
      <c r="G209" s="257"/>
      <c r="H209" s="257"/>
      <c r="I209" s="257"/>
      <c r="J209" s="257"/>
      <c r="K209" s="1153"/>
      <c r="L209" s="1105"/>
      <c r="M209" s="1130"/>
      <c r="N209" s="1126"/>
      <c r="O209" s="1128"/>
      <c r="P209" s="1132"/>
      <c r="Q209" s="1132"/>
      <c r="R209" s="1105"/>
      <c r="S209" s="1128"/>
      <c r="T209" s="1105"/>
      <c r="U209" s="1105"/>
      <c r="V209" s="1153"/>
      <c r="W209" s="1153"/>
      <c r="X209" s="558" t="s">
        <v>367</v>
      </c>
      <c r="Y209" s="1000" t="s">
        <v>858</v>
      </c>
      <c r="Z209" s="567">
        <v>59400000</v>
      </c>
      <c r="AA209" s="558" t="s">
        <v>207</v>
      </c>
      <c r="AB209" s="561"/>
      <c r="AC209" s="559">
        <v>45707</v>
      </c>
      <c r="AD209" s="557"/>
      <c r="AE209" s="562"/>
      <c r="AF209" s="562"/>
      <c r="AG209" s="557"/>
      <c r="AH209" s="556"/>
      <c r="AI209" s="556"/>
    </row>
    <row r="210" spans="1:35" ht="69">
      <c r="A210" s="435"/>
      <c r="B210" s="435"/>
      <c r="C210" s="462"/>
      <c r="D210" s="257"/>
      <c r="E210" s="257"/>
      <c r="F210" s="257"/>
      <c r="G210" s="257"/>
      <c r="H210" s="257"/>
      <c r="I210" s="257"/>
      <c r="J210" s="257"/>
      <c r="K210" s="1359"/>
      <c r="L210" s="1106"/>
      <c r="M210" s="1131"/>
      <c r="N210" s="1127"/>
      <c r="O210" s="1108"/>
      <c r="P210" s="1101"/>
      <c r="Q210" s="1101"/>
      <c r="R210" s="1106"/>
      <c r="S210" s="1108"/>
      <c r="T210" s="1106"/>
      <c r="U210" s="1106"/>
      <c r="V210" s="1359"/>
      <c r="W210" s="1359"/>
      <c r="X210" s="558" t="s">
        <v>367</v>
      </c>
      <c r="Y210" s="1000" t="s">
        <v>859</v>
      </c>
      <c r="Z210" s="567">
        <v>13200000</v>
      </c>
      <c r="AA210" s="558" t="s">
        <v>207</v>
      </c>
      <c r="AB210" s="561"/>
      <c r="AC210" s="559">
        <v>45707</v>
      </c>
      <c r="AD210" s="557"/>
      <c r="AE210" s="562"/>
      <c r="AF210" s="562"/>
      <c r="AG210" s="557"/>
      <c r="AH210" s="556"/>
      <c r="AI210" s="556"/>
    </row>
    <row r="211" spans="1:35" ht="55.2">
      <c r="A211" s="435"/>
      <c r="B211" s="435"/>
      <c r="C211" s="462"/>
      <c r="D211" s="257"/>
      <c r="E211" s="257"/>
      <c r="F211" s="257"/>
      <c r="G211" s="257"/>
      <c r="H211" s="257"/>
      <c r="I211" s="257"/>
      <c r="J211" s="257"/>
      <c r="K211" s="556" t="s">
        <v>853</v>
      </c>
      <c r="L211" s="556"/>
      <c r="M211" s="557" t="s">
        <v>696</v>
      </c>
      <c r="N211" s="564">
        <v>1</v>
      </c>
      <c r="O211" s="557"/>
      <c r="P211" s="559">
        <v>45689</v>
      </c>
      <c r="Q211" s="559">
        <v>46022</v>
      </c>
      <c r="R211" s="558">
        <v>213</v>
      </c>
      <c r="S211" s="560"/>
      <c r="T211" s="558" t="s">
        <v>512</v>
      </c>
      <c r="U211" s="558" t="s">
        <v>461</v>
      </c>
      <c r="V211" s="557"/>
      <c r="W211" s="557"/>
      <c r="X211" s="558" t="s">
        <v>367</v>
      </c>
      <c r="Y211" s="1000" t="s">
        <v>860</v>
      </c>
      <c r="Z211" s="567">
        <v>44550000</v>
      </c>
      <c r="AA211" s="558" t="s">
        <v>207</v>
      </c>
      <c r="AB211" s="561"/>
      <c r="AC211" s="559">
        <v>45707</v>
      </c>
      <c r="AD211" s="557"/>
      <c r="AE211" s="562"/>
      <c r="AF211" s="562"/>
      <c r="AG211" s="557"/>
      <c r="AH211" s="556"/>
      <c r="AI211" s="556"/>
    </row>
    <row r="212" spans="1:35" ht="55.2">
      <c r="A212" s="435"/>
      <c r="B212" s="435"/>
      <c r="C212" s="462"/>
      <c r="D212" s="257"/>
      <c r="E212" s="257"/>
      <c r="F212" s="257"/>
      <c r="G212" s="257"/>
      <c r="H212" s="257"/>
      <c r="I212" s="257"/>
      <c r="J212" s="257"/>
      <c r="K212" s="1152" t="s">
        <v>854</v>
      </c>
      <c r="L212" s="1104"/>
      <c r="M212" s="1129" t="s">
        <v>697</v>
      </c>
      <c r="N212" s="1125">
        <v>1</v>
      </c>
      <c r="O212" s="1107"/>
      <c r="P212" s="1100">
        <v>45689</v>
      </c>
      <c r="Q212" s="1100">
        <v>46022</v>
      </c>
      <c r="R212" s="1104">
        <v>213</v>
      </c>
      <c r="S212" s="1107"/>
      <c r="T212" s="1104" t="s">
        <v>512</v>
      </c>
      <c r="U212" s="1104" t="s">
        <v>461</v>
      </c>
      <c r="V212" s="1107"/>
      <c r="W212" s="1107"/>
      <c r="X212" s="558" t="s">
        <v>367</v>
      </c>
      <c r="Y212" s="1000" t="s">
        <v>860</v>
      </c>
      <c r="Z212" s="567">
        <v>9900000</v>
      </c>
      <c r="AA212" s="558" t="s">
        <v>207</v>
      </c>
      <c r="AB212" s="561"/>
      <c r="AC212" s="559">
        <v>45707</v>
      </c>
      <c r="AD212" s="557"/>
      <c r="AE212" s="562"/>
      <c r="AF212" s="562"/>
      <c r="AG212" s="557"/>
      <c r="AH212" s="556"/>
      <c r="AI212" s="556"/>
    </row>
    <row r="213" spans="1:35" ht="120">
      <c r="A213" s="435"/>
      <c r="B213" s="435"/>
      <c r="C213" s="462"/>
      <c r="D213" s="257"/>
      <c r="E213" s="257"/>
      <c r="F213" s="257"/>
      <c r="G213" s="257"/>
      <c r="H213" s="257"/>
      <c r="I213" s="257"/>
      <c r="J213" s="257"/>
      <c r="K213" s="1153"/>
      <c r="L213" s="1106"/>
      <c r="M213" s="1131"/>
      <c r="N213" s="1127"/>
      <c r="O213" s="1108"/>
      <c r="P213" s="1101"/>
      <c r="Q213" s="1101"/>
      <c r="R213" s="1106"/>
      <c r="S213" s="1108"/>
      <c r="T213" s="1106"/>
      <c r="U213" s="1106"/>
      <c r="V213" s="1108"/>
      <c r="W213" s="1108"/>
      <c r="X213" s="558" t="s">
        <v>367</v>
      </c>
      <c r="Y213" s="1001" t="s">
        <v>861</v>
      </c>
      <c r="Z213" s="567">
        <v>178200000</v>
      </c>
      <c r="AA213" s="558" t="s">
        <v>207</v>
      </c>
      <c r="AB213" s="561"/>
      <c r="AC213" s="559">
        <v>45707</v>
      </c>
      <c r="AD213" s="557"/>
      <c r="AE213" s="562"/>
      <c r="AF213" s="562"/>
      <c r="AG213" s="557"/>
      <c r="AH213" s="556"/>
      <c r="AI213" s="556"/>
    </row>
    <row r="214" spans="1:35" ht="48.75" customHeight="1">
      <c r="A214" s="464"/>
      <c r="B214" s="464"/>
      <c r="C214" s="465"/>
      <c r="D214" s="257"/>
      <c r="E214" s="257"/>
      <c r="F214" s="257"/>
      <c r="G214" s="257"/>
      <c r="H214" s="257"/>
      <c r="I214" s="257"/>
      <c r="J214" s="257"/>
      <c r="K214" s="717" t="s">
        <v>855</v>
      </c>
      <c r="L214" s="557"/>
      <c r="M214" s="557"/>
      <c r="N214" s="718">
        <v>1</v>
      </c>
      <c r="O214" s="557"/>
      <c r="P214" s="565"/>
      <c r="Q214" s="565"/>
      <c r="R214" s="557"/>
      <c r="S214" s="560"/>
      <c r="T214" s="558"/>
      <c r="U214" s="558" t="s">
        <v>461</v>
      </c>
      <c r="V214" s="557"/>
      <c r="W214" s="557"/>
      <c r="X214" s="558" t="s">
        <v>367</v>
      </c>
      <c r="Y214" s="1002" t="s">
        <v>861</v>
      </c>
      <c r="Z214" s="568">
        <v>6600000</v>
      </c>
      <c r="AA214" s="558" t="s">
        <v>207</v>
      </c>
      <c r="AB214" s="561"/>
      <c r="AC214" s="559">
        <v>45707</v>
      </c>
      <c r="AD214" s="557"/>
      <c r="AE214" s="562"/>
      <c r="AF214" s="562"/>
      <c r="AG214" s="557"/>
      <c r="AH214" s="556"/>
      <c r="AI214" s="556"/>
    </row>
    <row r="215" spans="1:35" ht="48.75" customHeight="1">
      <c r="A215" s="464"/>
      <c r="B215" s="464"/>
      <c r="C215" s="465"/>
      <c r="D215" s="257"/>
      <c r="E215" s="257"/>
      <c r="F215" s="257"/>
      <c r="G215" s="257"/>
      <c r="H215" s="257"/>
      <c r="I215" s="257"/>
      <c r="J215" s="257"/>
      <c r="K215" s="719"/>
      <c r="L215" s="720"/>
      <c r="M215" s="720"/>
      <c r="N215" s="721"/>
      <c r="O215" s="720"/>
      <c r="P215" s="722"/>
      <c r="Q215" s="722"/>
      <c r="R215" s="720"/>
      <c r="S215" s="651"/>
      <c r="T215" s="652"/>
      <c r="U215" s="652"/>
      <c r="V215" s="720"/>
      <c r="W215" s="720"/>
      <c r="X215" s="558" t="s">
        <v>367</v>
      </c>
      <c r="Y215" s="1003" t="s">
        <v>862</v>
      </c>
      <c r="Z215" s="568">
        <v>229996800</v>
      </c>
      <c r="AA215" s="558" t="s">
        <v>207</v>
      </c>
      <c r="AB215" s="561"/>
      <c r="AC215" s="559">
        <v>45707</v>
      </c>
      <c r="AD215" s="557"/>
      <c r="AE215" s="562"/>
      <c r="AF215" s="562"/>
      <c r="AG215" s="557"/>
      <c r="AH215" s="556"/>
      <c r="AI215" s="556"/>
    </row>
    <row r="216" spans="1:35" ht="48.75" customHeight="1">
      <c r="A216" s="464"/>
      <c r="B216" s="464"/>
      <c r="C216" s="465"/>
      <c r="D216" s="257"/>
      <c r="E216" s="257"/>
      <c r="F216" s="257"/>
      <c r="G216" s="257"/>
      <c r="H216" s="257"/>
      <c r="I216" s="257"/>
      <c r="J216" s="257"/>
      <c r="K216" s="719"/>
      <c r="L216" s="720"/>
      <c r="M216" s="720"/>
      <c r="N216" s="721"/>
      <c r="O216" s="720"/>
      <c r="P216" s="722"/>
      <c r="Q216" s="722"/>
      <c r="R216" s="720"/>
      <c r="S216" s="651"/>
      <c r="T216" s="652"/>
      <c r="U216" s="652"/>
      <c r="V216" s="720"/>
      <c r="W216" s="720"/>
      <c r="X216" s="558" t="s">
        <v>367</v>
      </c>
      <c r="Y216" s="1003" t="s">
        <v>854</v>
      </c>
      <c r="Z216" s="568">
        <v>1203204634</v>
      </c>
      <c r="AA216" s="558"/>
      <c r="AB216" s="561"/>
      <c r="AC216" s="559">
        <v>45707</v>
      </c>
      <c r="AD216" s="557"/>
      <c r="AE216" s="562"/>
      <c r="AF216" s="562"/>
      <c r="AG216" s="557"/>
      <c r="AH216" s="556"/>
      <c r="AI216" s="556"/>
    </row>
    <row r="217" spans="1:35" ht="96.6">
      <c r="A217" s="428" t="s">
        <v>252</v>
      </c>
      <c r="B217" s="428" t="s">
        <v>253</v>
      </c>
      <c r="C217" s="474" t="s">
        <v>314</v>
      </c>
      <c r="D217" s="412" t="s">
        <v>299</v>
      </c>
      <c r="E217" s="412" t="s">
        <v>350</v>
      </c>
      <c r="F217" s="437">
        <v>2024130010141</v>
      </c>
      <c r="G217" s="412" t="s">
        <v>443</v>
      </c>
      <c r="H217" s="412" t="s">
        <v>444</v>
      </c>
      <c r="I217" s="412" t="s">
        <v>445</v>
      </c>
      <c r="J217" s="412"/>
      <c r="K217" s="1371" t="s">
        <v>990</v>
      </c>
      <c r="L217" s="1112"/>
      <c r="M217" s="1159" t="s">
        <v>693</v>
      </c>
      <c r="N217" s="1161">
        <v>70</v>
      </c>
      <c r="O217" s="1109"/>
      <c r="P217" s="1381">
        <v>45689</v>
      </c>
      <c r="Q217" s="1381">
        <v>46022</v>
      </c>
      <c r="R217" s="1112">
        <v>213</v>
      </c>
      <c r="S217" s="1109"/>
      <c r="T217" s="1112" t="s">
        <v>512</v>
      </c>
      <c r="U217" s="1373" t="s">
        <v>442</v>
      </c>
      <c r="V217" s="1376" t="s">
        <v>651</v>
      </c>
      <c r="W217" s="1376" t="s">
        <v>652</v>
      </c>
      <c r="X217" s="521" t="s">
        <v>367</v>
      </c>
      <c r="Y217" s="1004" t="s">
        <v>761</v>
      </c>
      <c r="Z217" s="584">
        <v>135000000</v>
      </c>
      <c r="AA217" s="323" t="s">
        <v>207</v>
      </c>
      <c r="AB217" s="324" t="s">
        <v>192</v>
      </c>
      <c r="AC217" s="897">
        <v>45707</v>
      </c>
      <c r="AD217" s="321"/>
      <c r="AE217" s="816">
        <v>602900589</v>
      </c>
      <c r="AF217" s="816">
        <v>602900589</v>
      </c>
      <c r="AG217" s="321"/>
      <c r="AH217" s="326" t="s">
        <v>333</v>
      </c>
      <c r="AI217" s="810" t="s">
        <v>350</v>
      </c>
    </row>
    <row r="218" spans="1:35" ht="105.75" customHeight="1">
      <c r="A218" s="435"/>
      <c r="B218" s="435"/>
      <c r="C218" s="462"/>
      <c r="D218" s="441"/>
      <c r="E218" s="441"/>
      <c r="F218" s="566"/>
      <c r="G218" s="441"/>
      <c r="H218" s="441"/>
      <c r="I218" s="441"/>
      <c r="J218" s="441"/>
      <c r="K218" s="1372"/>
      <c r="L218" s="1113"/>
      <c r="M218" s="1379"/>
      <c r="N218" s="1380"/>
      <c r="O218" s="1110"/>
      <c r="P218" s="1382"/>
      <c r="Q218" s="1382"/>
      <c r="R218" s="1113"/>
      <c r="S218" s="1110"/>
      <c r="T218" s="1113"/>
      <c r="U218" s="1374"/>
      <c r="V218" s="1377"/>
      <c r="W218" s="1377"/>
      <c r="X218" s="569" t="s">
        <v>367</v>
      </c>
      <c r="Y218" s="1004" t="s">
        <v>994</v>
      </c>
      <c r="Z218" s="584">
        <v>57500000</v>
      </c>
      <c r="AA218" s="323" t="s">
        <v>207</v>
      </c>
      <c r="AB218" s="324" t="s">
        <v>192</v>
      </c>
      <c r="AC218" s="898">
        <v>45707</v>
      </c>
      <c r="AD218" s="321"/>
      <c r="AE218" s="325"/>
      <c r="AF218" s="325"/>
      <c r="AG218" s="321"/>
      <c r="AH218" s="326" t="s">
        <v>345</v>
      </c>
      <c r="AI218" s="326"/>
    </row>
    <row r="219" spans="1:35" ht="41.4">
      <c r="A219" s="435"/>
      <c r="B219" s="435"/>
      <c r="C219" s="462"/>
      <c r="D219" s="441"/>
      <c r="E219" s="441"/>
      <c r="F219" s="566"/>
      <c r="G219" s="441"/>
      <c r="H219" s="441"/>
      <c r="I219" s="441"/>
      <c r="J219" s="441"/>
      <c r="K219" s="1372"/>
      <c r="L219" s="1113"/>
      <c r="M219" s="1379"/>
      <c r="N219" s="1380"/>
      <c r="O219" s="1110"/>
      <c r="P219" s="1382"/>
      <c r="Q219" s="1382"/>
      <c r="R219" s="1113"/>
      <c r="S219" s="1110"/>
      <c r="T219" s="1113"/>
      <c r="U219" s="1374"/>
      <c r="V219" s="1377"/>
      <c r="W219" s="1377"/>
      <c r="X219" s="569" t="s">
        <v>367</v>
      </c>
      <c r="Y219" s="1004" t="s">
        <v>763</v>
      </c>
      <c r="Z219" s="584">
        <v>45000000</v>
      </c>
      <c r="AA219" s="323" t="s">
        <v>207</v>
      </c>
      <c r="AB219" s="324" t="s">
        <v>192</v>
      </c>
      <c r="AC219" s="898">
        <v>45707</v>
      </c>
      <c r="AD219" s="321"/>
      <c r="AE219" s="325"/>
      <c r="AF219" s="325"/>
      <c r="AG219" s="321"/>
      <c r="AH219" s="326"/>
      <c r="AI219" s="326"/>
    </row>
    <row r="220" spans="1:35" ht="82.8">
      <c r="A220" s="435"/>
      <c r="B220" s="435"/>
      <c r="C220" s="462"/>
      <c r="D220" s="441"/>
      <c r="E220" s="441"/>
      <c r="F220" s="566"/>
      <c r="G220" s="441"/>
      <c r="H220" s="441"/>
      <c r="I220" s="441"/>
      <c r="J220" s="441"/>
      <c r="K220" s="1372"/>
      <c r="L220" s="1114"/>
      <c r="M220" s="1160"/>
      <c r="N220" s="1162"/>
      <c r="O220" s="1111"/>
      <c r="P220" s="1383"/>
      <c r="Q220" s="1383"/>
      <c r="R220" s="1114"/>
      <c r="S220" s="1111"/>
      <c r="T220" s="1114"/>
      <c r="U220" s="1375"/>
      <c r="V220" s="1378"/>
      <c r="W220" s="1378"/>
      <c r="X220" s="569" t="s">
        <v>367</v>
      </c>
      <c r="Y220" s="1004" t="s">
        <v>764</v>
      </c>
      <c r="Z220" s="584">
        <v>57500000</v>
      </c>
      <c r="AA220" s="323" t="s">
        <v>207</v>
      </c>
      <c r="AB220" s="324" t="s">
        <v>192</v>
      </c>
      <c r="AC220" s="898">
        <v>45707</v>
      </c>
      <c r="AD220" s="321"/>
      <c r="AE220" s="325"/>
      <c r="AF220" s="325"/>
      <c r="AG220" s="321"/>
      <c r="AH220" s="326"/>
      <c r="AI220" s="326"/>
    </row>
    <row r="221" spans="1:35" ht="55.2">
      <c r="A221" s="435"/>
      <c r="B221" s="435"/>
      <c r="C221" s="462"/>
      <c r="D221" s="441"/>
      <c r="E221" s="441"/>
      <c r="F221" s="566"/>
      <c r="G221" s="441"/>
      <c r="H221" s="441"/>
      <c r="I221" s="441"/>
      <c r="J221" s="441"/>
      <c r="K221" s="570" t="s">
        <v>991</v>
      </c>
      <c r="L221" s="326"/>
      <c r="M221" s="625" t="s">
        <v>687</v>
      </c>
      <c r="N221" s="438">
        <v>40</v>
      </c>
      <c r="O221" s="321"/>
      <c r="P221" s="641">
        <v>45689</v>
      </c>
      <c r="Q221" s="641">
        <v>46022</v>
      </c>
      <c r="R221" s="320"/>
      <c r="S221" s="322"/>
      <c r="T221" s="640" t="s">
        <v>512</v>
      </c>
      <c r="U221" s="320" t="s">
        <v>442</v>
      </c>
      <c r="V221" s="439" t="s">
        <v>653</v>
      </c>
      <c r="W221" s="440" t="s">
        <v>654</v>
      </c>
      <c r="X221" s="569" t="s">
        <v>367</v>
      </c>
      <c r="Y221" s="1004" t="s">
        <v>765</v>
      </c>
      <c r="Z221" s="584">
        <v>45000000</v>
      </c>
      <c r="AA221" s="323" t="s">
        <v>207</v>
      </c>
      <c r="AB221" s="324" t="s">
        <v>192</v>
      </c>
      <c r="AC221" s="898">
        <v>45707</v>
      </c>
      <c r="AD221" s="321"/>
      <c r="AE221" s="325"/>
      <c r="AF221" s="325"/>
      <c r="AG221" s="321"/>
      <c r="AH221" s="326"/>
      <c r="AI221" s="326"/>
    </row>
    <row r="222" spans="1:35" ht="87.75" customHeight="1">
      <c r="A222" s="435" t="s">
        <v>248</v>
      </c>
      <c r="B222" s="435"/>
      <c r="C222" s="435"/>
      <c r="D222" s="441"/>
      <c r="E222" s="441"/>
      <c r="F222" s="441"/>
      <c r="G222" s="441"/>
      <c r="H222" s="441"/>
      <c r="I222" s="441"/>
      <c r="J222" s="441"/>
      <c r="K222" s="811" t="s">
        <v>992</v>
      </c>
      <c r="L222" s="326"/>
      <c r="M222" s="625" t="s">
        <v>687</v>
      </c>
      <c r="N222" s="438">
        <v>5</v>
      </c>
      <c r="O222" s="321"/>
      <c r="P222" s="641">
        <v>45689</v>
      </c>
      <c r="Q222" s="641">
        <v>46022</v>
      </c>
      <c r="R222" s="320">
        <v>213</v>
      </c>
      <c r="S222" s="322"/>
      <c r="T222" s="320" t="s">
        <v>512</v>
      </c>
      <c r="U222" s="320" t="s">
        <v>442</v>
      </c>
      <c r="V222" s="442" t="s">
        <v>655</v>
      </c>
      <c r="W222" s="440" t="s">
        <v>656</v>
      </c>
      <c r="X222" s="569" t="s">
        <v>367</v>
      </c>
      <c r="Y222" s="1004" t="s">
        <v>995</v>
      </c>
      <c r="Z222" s="584">
        <v>34848000</v>
      </c>
      <c r="AA222" s="323" t="s">
        <v>207</v>
      </c>
      <c r="AB222" s="324" t="s">
        <v>192</v>
      </c>
      <c r="AC222" s="898">
        <v>45707</v>
      </c>
      <c r="AD222" s="321"/>
      <c r="AE222" s="325"/>
      <c r="AF222" s="325"/>
      <c r="AG222" s="321"/>
      <c r="AH222" s="326"/>
      <c r="AI222" s="326"/>
    </row>
    <row r="223" spans="1:35" ht="69">
      <c r="A223" s="435"/>
      <c r="B223" s="435"/>
      <c r="C223" s="435"/>
      <c r="D223" s="441"/>
      <c r="E223" s="441"/>
      <c r="F223" s="441"/>
      <c r="G223" s="441"/>
      <c r="H223" s="441"/>
      <c r="I223" s="441"/>
      <c r="J223" s="441"/>
      <c r="K223" s="1388" t="s">
        <v>993</v>
      </c>
      <c r="L223" s="1112"/>
      <c r="M223" s="1159" t="s">
        <v>687</v>
      </c>
      <c r="N223" s="1161">
        <v>150</v>
      </c>
      <c r="O223" s="1109"/>
      <c r="P223" s="1381">
        <v>45689</v>
      </c>
      <c r="Q223" s="1381">
        <v>46022</v>
      </c>
      <c r="R223" s="1112">
        <v>213</v>
      </c>
      <c r="S223" s="1109"/>
      <c r="T223" s="1112" t="s">
        <v>512</v>
      </c>
      <c r="U223" s="1112" t="s">
        <v>442</v>
      </c>
      <c r="V223" s="1163"/>
      <c r="W223" s="1165"/>
      <c r="X223" s="521" t="s">
        <v>367</v>
      </c>
      <c r="Y223" s="1004" t="s">
        <v>996</v>
      </c>
      <c r="Z223" s="584">
        <v>45000000</v>
      </c>
      <c r="AA223" s="323" t="s">
        <v>207</v>
      </c>
      <c r="AB223" s="324" t="s">
        <v>192</v>
      </c>
      <c r="AC223" s="898">
        <v>45707</v>
      </c>
      <c r="AD223" s="321"/>
      <c r="AE223" s="325"/>
      <c r="AF223" s="325"/>
      <c r="AG223" s="321"/>
      <c r="AH223" s="326"/>
      <c r="AI223" s="326"/>
    </row>
    <row r="224" spans="1:35" ht="41.4">
      <c r="A224" s="435"/>
      <c r="B224" s="435"/>
      <c r="C224" s="435"/>
      <c r="D224" s="441"/>
      <c r="E224" s="441"/>
      <c r="F224" s="441"/>
      <c r="G224" s="441"/>
      <c r="H224" s="441"/>
      <c r="I224" s="441"/>
      <c r="J224" s="441"/>
      <c r="K224" s="1389"/>
      <c r="L224" s="1114"/>
      <c r="M224" s="1160"/>
      <c r="N224" s="1162"/>
      <c r="O224" s="1111"/>
      <c r="P224" s="1383"/>
      <c r="Q224" s="1383"/>
      <c r="R224" s="1114"/>
      <c r="S224" s="1111"/>
      <c r="T224" s="1114"/>
      <c r="U224" s="1114"/>
      <c r="V224" s="1164"/>
      <c r="W224" s="1166"/>
      <c r="X224" s="521" t="s">
        <v>367</v>
      </c>
      <c r="Y224" s="1004" t="s">
        <v>997</v>
      </c>
      <c r="Z224" s="584">
        <v>60000000</v>
      </c>
      <c r="AA224" s="323" t="s">
        <v>207</v>
      </c>
      <c r="AB224" s="324" t="s">
        <v>192</v>
      </c>
      <c r="AC224" s="898">
        <v>45707</v>
      </c>
      <c r="AD224" s="321"/>
      <c r="AE224" s="325"/>
      <c r="AF224" s="325"/>
      <c r="AG224" s="321"/>
      <c r="AH224" s="326"/>
      <c r="AI224" s="326"/>
    </row>
    <row r="225" spans="1:35" ht="55.2">
      <c r="A225" s="435"/>
      <c r="B225" s="541"/>
      <c r="C225" s="435"/>
      <c r="D225" s="441"/>
      <c r="E225" s="812"/>
      <c r="F225" s="441"/>
      <c r="G225" s="812"/>
      <c r="H225" s="441"/>
      <c r="I225" s="812"/>
      <c r="J225" s="813"/>
      <c r="K225" s="699"/>
      <c r="L225" s="688"/>
      <c r="M225" s="689"/>
      <c r="N225" s="690"/>
      <c r="O225" s="692"/>
      <c r="P225" s="691"/>
      <c r="Q225" s="691"/>
      <c r="R225" s="688"/>
      <c r="S225" s="692"/>
      <c r="T225" s="688"/>
      <c r="U225" s="693"/>
      <c r="V225" s="814"/>
      <c r="W225" s="815"/>
      <c r="X225" s="521"/>
      <c r="Y225" s="1004" t="s">
        <v>766</v>
      </c>
      <c r="Z225" s="584">
        <v>123052589</v>
      </c>
      <c r="AA225" s="323"/>
      <c r="AB225" s="324"/>
      <c r="AC225" s="898">
        <v>45707</v>
      </c>
      <c r="AD225" s="321"/>
      <c r="AE225" s="325"/>
      <c r="AF225" s="325"/>
      <c r="AG225" s="321"/>
      <c r="AH225" s="326"/>
      <c r="AI225" s="326"/>
    </row>
    <row r="226" spans="1:35" ht="78" customHeight="1">
      <c r="A226" s="428" t="s">
        <v>239</v>
      </c>
      <c r="B226" s="573" t="s">
        <v>253</v>
      </c>
      <c r="C226" s="474" t="s">
        <v>314</v>
      </c>
      <c r="D226" s="428" t="s">
        <v>302</v>
      </c>
      <c r="E226" s="573" t="s">
        <v>349</v>
      </c>
      <c r="F226" s="429">
        <v>2024130010148</v>
      </c>
      <c r="G226" s="573" t="s">
        <v>446</v>
      </c>
      <c r="H226" s="428" t="s">
        <v>447</v>
      </c>
      <c r="I226" s="573" t="s">
        <v>448</v>
      </c>
      <c r="J226" s="443"/>
      <c r="K226" s="1386" t="s">
        <v>998</v>
      </c>
      <c r="L226" s="1391"/>
      <c r="M226" s="1392" t="s">
        <v>693</v>
      </c>
      <c r="N226" s="1393">
        <v>9</v>
      </c>
      <c r="O226" s="1394"/>
      <c r="P226" s="1395">
        <v>45689</v>
      </c>
      <c r="Q226" s="1395">
        <v>46022</v>
      </c>
      <c r="R226" s="1391">
        <v>213</v>
      </c>
      <c r="S226" s="1394"/>
      <c r="T226" s="1391" t="s">
        <v>512</v>
      </c>
      <c r="U226" s="1150" t="s">
        <v>442</v>
      </c>
      <c r="V226" s="1390" t="s">
        <v>771</v>
      </c>
      <c r="W226" s="1384" t="s">
        <v>772</v>
      </c>
      <c r="X226" s="522" t="s">
        <v>367</v>
      </c>
      <c r="Y226" s="1005" t="s">
        <v>767</v>
      </c>
      <c r="Z226" s="592">
        <v>63250000</v>
      </c>
      <c r="AA226" s="585" t="s">
        <v>207</v>
      </c>
      <c r="AB226" s="585" t="s">
        <v>192</v>
      </c>
      <c r="AC226" s="899">
        <v>45707</v>
      </c>
      <c r="AD226" s="587"/>
      <c r="AE226" s="828">
        <v>611128777</v>
      </c>
      <c r="AF226" s="828">
        <v>611128777</v>
      </c>
      <c r="AG226" s="587"/>
      <c r="AH226" s="589" t="s">
        <v>333</v>
      </c>
      <c r="AI226" s="817" t="s">
        <v>349</v>
      </c>
    </row>
    <row r="227" spans="1:35" ht="84" customHeight="1">
      <c r="A227" s="435"/>
      <c r="B227" s="541"/>
      <c r="C227" s="462"/>
      <c r="D227" s="435"/>
      <c r="E227" s="541"/>
      <c r="F227" s="571"/>
      <c r="G227" s="541"/>
      <c r="H227" s="435"/>
      <c r="I227" s="541"/>
      <c r="J227" s="541"/>
      <c r="K227" s="1387"/>
      <c r="L227" s="1391"/>
      <c r="M227" s="1392"/>
      <c r="N227" s="1393"/>
      <c r="O227" s="1394"/>
      <c r="P227" s="1395"/>
      <c r="Q227" s="1395"/>
      <c r="R227" s="1391"/>
      <c r="S227" s="1394"/>
      <c r="T227" s="1391"/>
      <c r="U227" s="1151"/>
      <c r="V227" s="1385"/>
      <c r="W227" s="1385"/>
      <c r="X227" s="609" t="s">
        <v>367</v>
      </c>
      <c r="Y227" s="1006" t="s">
        <v>1008</v>
      </c>
      <c r="Z227" s="610">
        <v>99000000</v>
      </c>
      <c r="AA227" s="611" t="s">
        <v>207</v>
      </c>
      <c r="AB227" s="611" t="s">
        <v>192</v>
      </c>
      <c r="AC227" s="900">
        <v>45707</v>
      </c>
      <c r="AD227" s="587"/>
      <c r="AE227" s="588"/>
      <c r="AF227" s="588"/>
      <c r="AG227" s="587"/>
      <c r="AH227" s="589"/>
      <c r="AI227" s="589"/>
    </row>
    <row r="228" spans="1:35" ht="55.2">
      <c r="A228" s="464"/>
      <c r="B228" s="572"/>
      <c r="C228" s="464"/>
      <c r="D228" s="464"/>
      <c r="E228" s="572"/>
      <c r="F228" s="464"/>
      <c r="G228" s="572"/>
      <c r="H228" s="464"/>
      <c r="I228" s="572"/>
      <c r="J228" s="473"/>
      <c r="K228" s="575" t="s">
        <v>999</v>
      </c>
      <c r="L228" s="432"/>
      <c r="M228" s="827" t="s">
        <v>1007</v>
      </c>
      <c r="N228" s="824">
        <v>40</v>
      </c>
      <c r="O228" s="432"/>
      <c r="P228" s="619">
        <v>45689</v>
      </c>
      <c r="Q228" s="619">
        <v>46022</v>
      </c>
      <c r="R228" s="432">
        <v>213</v>
      </c>
      <c r="S228" s="433"/>
      <c r="T228" s="639" t="s">
        <v>512</v>
      </c>
      <c r="U228" s="431" t="s">
        <v>442</v>
      </c>
      <c r="V228" s="578" t="s">
        <v>773</v>
      </c>
      <c r="W228" s="434" t="s">
        <v>589</v>
      </c>
      <c r="X228" s="576" t="s">
        <v>367</v>
      </c>
      <c r="Y228" s="1007" t="s">
        <v>768</v>
      </c>
      <c r="Z228" s="590">
        <v>99000000</v>
      </c>
      <c r="AA228" s="585" t="s">
        <v>207</v>
      </c>
      <c r="AB228" s="586" t="s">
        <v>192</v>
      </c>
      <c r="AC228" s="899">
        <v>45707</v>
      </c>
      <c r="AD228" s="587"/>
      <c r="AE228" s="588"/>
      <c r="AF228" s="587"/>
      <c r="AG228" s="587"/>
      <c r="AH228" s="589"/>
      <c r="AI228" s="589"/>
    </row>
    <row r="229" spans="1:35" ht="116.25" customHeight="1">
      <c r="A229" s="435"/>
      <c r="B229" s="541"/>
      <c r="C229" s="462"/>
      <c r="D229" s="435"/>
      <c r="E229" s="541"/>
      <c r="F229" s="571"/>
      <c r="G229" s="541"/>
      <c r="H229" s="435"/>
      <c r="I229" s="541"/>
      <c r="J229" s="446"/>
      <c r="K229" s="575" t="s">
        <v>1000</v>
      </c>
      <c r="L229" s="488"/>
      <c r="M229" s="827" t="s">
        <v>1007</v>
      </c>
      <c r="N229" s="823">
        <v>9</v>
      </c>
      <c r="O229" s="472"/>
      <c r="P229" s="612">
        <v>45689</v>
      </c>
      <c r="Q229" s="612">
        <v>46022</v>
      </c>
      <c r="R229" s="469">
        <v>213</v>
      </c>
      <c r="S229" s="577"/>
      <c r="T229" s="637" t="s">
        <v>512</v>
      </c>
      <c r="U229" s="469" t="s">
        <v>442</v>
      </c>
      <c r="V229" s="613" t="s">
        <v>774</v>
      </c>
      <c r="W229" s="614" t="s">
        <v>775</v>
      </c>
      <c r="X229" s="615" t="s">
        <v>367</v>
      </c>
      <c r="Y229" s="1008" t="s">
        <v>769</v>
      </c>
      <c r="Z229" s="616">
        <v>63250000</v>
      </c>
      <c r="AA229" s="617" t="s">
        <v>207</v>
      </c>
      <c r="AB229" s="618" t="s">
        <v>192</v>
      </c>
      <c r="AC229" s="901">
        <v>45707</v>
      </c>
      <c r="AD229" s="587"/>
      <c r="AE229" s="588"/>
      <c r="AF229" s="588"/>
      <c r="AG229" s="587"/>
      <c r="AH229" s="589"/>
      <c r="AI229" s="589"/>
    </row>
    <row r="230" spans="1:35" ht="104.25" customHeight="1">
      <c r="A230" s="435"/>
      <c r="B230" s="541"/>
      <c r="C230" s="462"/>
      <c r="D230" s="435"/>
      <c r="E230" s="541"/>
      <c r="F230" s="571"/>
      <c r="G230" s="541"/>
      <c r="H230" s="435"/>
      <c r="I230" s="541"/>
      <c r="J230" s="446"/>
      <c r="K230" s="575" t="s">
        <v>1001</v>
      </c>
      <c r="L230" s="488"/>
      <c r="M230" s="624" t="s">
        <v>687</v>
      </c>
      <c r="N230" s="825">
        <v>1</v>
      </c>
      <c r="O230" s="432"/>
      <c r="P230" s="612">
        <v>45690</v>
      </c>
      <c r="Q230" s="510">
        <v>46022</v>
      </c>
      <c r="R230" s="431">
        <v>213</v>
      </c>
      <c r="S230" s="433"/>
      <c r="T230" s="638" t="s">
        <v>512</v>
      </c>
      <c r="U230" s="431" t="s">
        <v>442</v>
      </c>
      <c r="V230" s="432"/>
      <c r="W230" s="432"/>
      <c r="X230" s="576" t="s">
        <v>367</v>
      </c>
      <c r="Y230" s="1005" t="s">
        <v>762</v>
      </c>
      <c r="Z230" s="590">
        <v>63250000</v>
      </c>
      <c r="AA230" s="585" t="s">
        <v>207</v>
      </c>
      <c r="AB230" s="586" t="s">
        <v>192</v>
      </c>
      <c r="AC230" s="899">
        <v>45707</v>
      </c>
      <c r="AD230" s="587"/>
      <c r="AE230" s="588"/>
      <c r="AF230" s="588"/>
      <c r="AG230" s="587"/>
      <c r="AH230" s="589"/>
      <c r="AI230" s="589"/>
    </row>
    <row r="231" spans="1:35" ht="60" customHeight="1">
      <c r="A231" s="435"/>
      <c r="B231" s="541"/>
      <c r="C231" s="462"/>
      <c r="D231" s="435"/>
      <c r="E231" s="541"/>
      <c r="F231" s="571"/>
      <c r="G231" s="541"/>
      <c r="H231" s="435"/>
      <c r="I231" s="541"/>
      <c r="J231" s="446"/>
      <c r="K231" s="575" t="s">
        <v>1002</v>
      </c>
      <c r="L231" s="488"/>
      <c r="M231" s="624" t="s">
        <v>687</v>
      </c>
      <c r="N231" s="445">
        <v>2</v>
      </c>
      <c r="O231" s="432"/>
      <c r="P231" s="510">
        <v>45689</v>
      </c>
      <c r="Q231" s="510">
        <v>46022</v>
      </c>
      <c r="R231" s="431">
        <v>213</v>
      </c>
      <c r="S231" s="433"/>
      <c r="T231" s="638" t="s">
        <v>512</v>
      </c>
      <c r="U231" s="431" t="s">
        <v>442</v>
      </c>
      <c r="V231" s="432"/>
      <c r="W231" s="432"/>
      <c r="X231" s="576" t="s">
        <v>367</v>
      </c>
      <c r="Y231" s="1005" t="s">
        <v>1009</v>
      </c>
      <c r="Z231" s="590">
        <v>31944000</v>
      </c>
      <c r="AA231" s="585" t="s">
        <v>207</v>
      </c>
      <c r="AB231" s="586" t="s">
        <v>192</v>
      </c>
      <c r="AC231" s="899">
        <v>45707</v>
      </c>
      <c r="AD231" s="587"/>
      <c r="AE231" s="588"/>
      <c r="AF231" s="588"/>
      <c r="AG231" s="587"/>
      <c r="AH231" s="589"/>
      <c r="AI231" s="589"/>
    </row>
    <row r="232" spans="1:35" ht="82.5" customHeight="1">
      <c r="A232" s="435"/>
      <c r="B232" s="541"/>
      <c r="C232" s="462"/>
      <c r="D232" s="435"/>
      <c r="E232" s="541"/>
      <c r="F232" s="571"/>
      <c r="G232" s="541"/>
      <c r="H232" s="435"/>
      <c r="I232" s="541"/>
      <c r="J232" s="446"/>
      <c r="K232" s="1386" t="s">
        <v>1003</v>
      </c>
      <c r="L232" s="1150"/>
      <c r="M232" s="1155" t="s">
        <v>687</v>
      </c>
      <c r="N232" s="1157">
        <v>2</v>
      </c>
      <c r="O232" s="1188"/>
      <c r="P232" s="1186">
        <v>45689</v>
      </c>
      <c r="Q232" s="1186">
        <v>46022</v>
      </c>
      <c r="R232" s="1150">
        <v>213</v>
      </c>
      <c r="S232" s="1188"/>
      <c r="T232" s="1150" t="s">
        <v>512</v>
      </c>
      <c r="U232" s="1150" t="s">
        <v>442</v>
      </c>
      <c r="V232" s="1188"/>
      <c r="W232" s="1188"/>
      <c r="X232" s="522" t="s">
        <v>367</v>
      </c>
      <c r="Y232" s="1005" t="s">
        <v>1010</v>
      </c>
      <c r="Z232" s="591">
        <v>63052589</v>
      </c>
      <c r="AA232" s="585" t="s">
        <v>207</v>
      </c>
      <c r="AB232" s="586" t="s">
        <v>192</v>
      </c>
      <c r="AC232" s="899">
        <v>45707</v>
      </c>
      <c r="AD232" s="587"/>
      <c r="AE232" s="588"/>
      <c r="AF232" s="588"/>
      <c r="AG232" s="587"/>
      <c r="AH232" s="589"/>
      <c r="AI232" s="589"/>
    </row>
    <row r="233" spans="1:35" ht="55.5" customHeight="1">
      <c r="A233" s="435"/>
      <c r="B233" s="541"/>
      <c r="C233" s="462"/>
      <c r="D233" s="435"/>
      <c r="E233" s="541"/>
      <c r="F233" s="571"/>
      <c r="G233" s="541"/>
      <c r="H233" s="435"/>
      <c r="I233" s="541"/>
      <c r="J233" s="446"/>
      <c r="K233" s="1387"/>
      <c r="L233" s="1154"/>
      <c r="M233" s="1156"/>
      <c r="N233" s="1158"/>
      <c r="O233" s="1189"/>
      <c r="P233" s="1187"/>
      <c r="Q233" s="1187"/>
      <c r="R233" s="1154"/>
      <c r="S233" s="1189"/>
      <c r="T233" s="1154"/>
      <c r="U233" s="1154"/>
      <c r="V233" s="1189"/>
      <c r="W233" s="1189"/>
      <c r="X233" s="576" t="s">
        <v>367</v>
      </c>
      <c r="Y233" s="1005" t="s">
        <v>1011</v>
      </c>
      <c r="Z233" s="591">
        <v>30000000</v>
      </c>
      <c r="AA233" s="585" t="s">
        <v>207</v>
      </c>
      <c r="AB233" s="586" t="s">
        <v>192</v>
      </c>
      <c r="AC233" s="899">
        <v>45707</v>
      </c>
      <c r="AD233" s="587"/>
      <c r="AE233" s="588"/>
      <c r="AF233" s="588"/>
      <c r="AG233" s="587"/>
      <c r="AH233" s="589"/>
      <c r="AI233" s="589"/>
    </row>
    <row r="234" spans="1:35" ht="97.5" customHeight="1">
      <c r="A234" s="444"/>
      <c r="B234" s="574"/>
      <c r="C234" s="444"/>
      <c r="D234" s="444"/>
      <c r="E234" s="574"/>
      <c r="F234" s="444"/>
      <c r="G234" s="574"/>
      <c r="H234" s="444"/>
      <c r="I234" s="541"/>
      <c r="J234" s="447"/>
      <c r="K234" s="575" t="s">
        <v>1004</v>
      </c>
      <c r="L234" s="430"/>
      <c r="M234" s="624" t="s">
        <v>687</v>
      </c>
      <c r="N234" s="445">
        <v>12</v>
      </c>
      <c r="O234" s="432"/>
      <c r="P234" s="510">
        <v>45689</v>
      </c>
      <c r="Q234" s="510">
        <v>46022</v>
      </c>
      <c r="R234" s="431">
        <v>213</v>
      </c>
      <c r="S234" s="433"/>
      <c r="T234" s="431" t="s">
        <v>512</v>
      </c>
      <c r="U234" s="431" t="s">
        <v>442</v>
      </c>
      <c r="V234" s="432"/>
      <c r="W234" s="432"/>
      <c r="X234" s="522" t="s">
        <v>367</v>
      </c>
      <c r="Y234" s="1005" t="s">
        <v>1012</v>
      </c>
      <c r="Z234" s="591">
        <v>25000000</v>
      </c>
      <c r="AA234" s="585" t="s">
        <v>207</v>
      </c>
      <c r="AB234" s="586" t="s">
        <v>192</v>
      </c>
      <c r="AC234" s="899">
        <v>45707</v>
      </c>
      <c r="AD234" s="587"/>
      <c r="AE234" s="588"/>
      <c r="AF234" s="588"/>
      <c r="AG234" s="587"/>
      <c r="AH234" s="589"/>
      <c r="AI234" s="589"/>
    </row>
    <row r="235" spans="1:35" ht="97.5" customHeight="1">
      <c r="A235" s="435"/>
      <c r="B235" s="541"/>
      <c r="C235" s="435"/>
      <c r="D235" s="435"/>
      <c r="E235" s="541"/>
      <c r="F235" s="435"/>
      <c r="G235" s="541"/>
      <c r="H235" s="435"/>
      <c r="I235" s="541"/>
      <c r="J235" s="446"/>
      <c r="K235" s="818" t="s">
        <v>1005</v>
      </c>
      <c r="L235" s="428"/>
      <c r="M235" s="624" t="s">
        <v>687</v>
      </c>
      <c r="N235" s="698">
        <v>1</v>
      </c>
      <c r="O235" s="819"/>
      <c r="P235" s="510">
        <v>45690</v>
      </c>
      <c r="Q235" s="820">
        <v>46022</v>
      </c>
      <c r="R235" s="431">
        <v>213</v>
      </c>
      <c r="S235" s="697"/>
      <c r="T235" s="431" t="s">
        <v>512</v>
      </c>
      <c r="U235" s="431" t="s">
        <v>442</v>
      </c>
      <c r="V235" s="819"/>
      <c r="W235" s="819"/>
      <c r="X235" s="821"/>
      <c r="Y235" s="1006" t="s">
        <v>770</v>
      </c>
      <c r="Z235" s="822">
        <v>48382188</v>
      </c>
      <c r="AA235" s="585" t="s">
        <v>207</v>
      </c>
      <c r="AB235" s="586" t="s">
        <v>192</v>
      </c>
      <c r="AC235" s="899">
        <v>45707</v>
      </c>
      <c r="AD235" s="587"/>
      <c r="AE235" s="588"/>
      <c r="AF235" s="588"/>
      <c r="AG235" s="587"/>
      <c r="AH235" s="589"/>
      <c r="AI235" s="589"/>
    </row>
    <row r="236" spans="1:35" ht="97.5" customHeight="1">
      <c r="A236" s="435"/>
      <c r="B236" s="541"/>
      <c r="C236" s="435"/>
      <c r="D236" s="435"/>
      <c r="E236" s="541"/>
      <c r="F236" s="435"/>
      <c r="G236" s="541"/>
      <c r="H236" s="435"/>
      <c r="I236" s="541"/>
      <c r="J236" s="446"/>
      <c r="K236" s="818" t="s">
        <v>1006</v>
      </c>
      <c r="L236" s="428"/>
      <c r="M236" s="826" t="s">
        <v>690</v>
      </c>
      <c r="N236" s="698">
        <v>1</v>
      </c>
      <c r="O236" s="819"/>
      <c r="P236" s="510">
        <v>45691</v>
      </c>
      <c r="Q236" s="820">
        <v>46023</v>
      </c>
      <c r="R236" s="431">
        <v>213</v>
      </c>
      <c r="S236" s="697"/>
      <c r="T236" s="431" t="s">
        <v>512</v>
      </c>
      <c r="U236" s="431" t="s">
        <v>442</v>
      </c>
      <c r="V236" s="819"/>
      <c r="W236" s="819"/>
      <c r="X236" s="821"/>
      <c r="Y236" s="1006" t="s">
        <v>1013</v>
      </c>
      <c r="Z236" s="822">
        <v>25000000</v>
      </c>
      <c r="AA236" s="585" t="s">
        <v>207</v>
      </c>
      <c r="AB236" s="586" t="s">
        <v>192</v>
      </c>
      <c r="AC236" s="899">
        <v>45707</v>
      </c>
      <c r="AD236" s="587"/>
      <c r="AE236" s="588"/>
      <c r="AF236" s="588"/>
      <c r="AG236" s="587"/>
      <c r="AH236" s="589"/>
      <c r="AI236" s="589"/>
    </row>
    <row r="237" spans="1:35" ht="97.5" customHeight="1">
      <c r="A237" s="1150"/>
      <c r="B237" s="1150" t="s">
        <v>253</v>
      </c>
      <c r="C237" s="1150" t="s">
        <v>314</v>
      </c>
      <c r="D237" s="1148" t="s">
        <v>305</v>
      </c>
      <c r="E237" s="1148" t="s">
        <v>347</v>
      </c>
      <c r="F237" s="627">
        <v>2024130010094</v>
      </c>
      <c r="G237" s="1148" t="s">
        <v>450</v>
      </c>
      <c r="H237" s="1148" t="s">
        <v>449</v>
      </c>
      <c r="I237" s="1420" t="s">
        <v>371</v>
      </c>
      <c r="J237" s="327"/>
      <c r="K237" s="1182" t="s">
        <v>451</v>
      </c>
      <c r="L237" s="1176"/>
      <c r="M237" s="1174" t="s">
        <v>690</v>
      </c>
      <c r="N237" s="1178">
        <v>1</v>
      </c>
      <c r="O237" s="1180"/>
      <c r="P237" s="1184">
        <v>45689</v>
      </c>
      <c r="Q237" s="1184">
        <v>46022</v>
      </c>
      <c r="R237" s="1176">
        <v>213</v>
      </c>
      <c r="S237" s="1180"/>
      <c r="T237" s="1176" t="s">
        <v>512</v>
      </c>
      <c r="U237" s="1176" t="s">
        <v>454</v>
      </c>
      <c r="V237" s="1225" t="s">
        <v>672</v>
      </c>
      <c r="W237" s="1227" t="s">
        <v>657</v>
      </c>
      <c r="X237" s="1221" t="s">
        <v>367</v>
      </c>
      <c r="Y237" s="1223" t="s">
        <v>900</v>
      </c>
      <c r="Z237" s="1430">
        <v>181500000</v>
      </c>
      <c r="AA237" s="579" t="s">
        <v>207</v>
      </c>
      <c r="AB237" s="579" t="s">
        <v>186</v>
      </c>
      <c r="AC237" s="902">
        <v>45707</v>
      </c>
      <c r="AD237" s="580"/>
      <c r="AE237" s="753">
        <v>660002471</v>
      </c>
      <c r="AF237" s="753">
        <v>660002471</v>
      </c>
      <c r="AG237" s="580"/>
      <c r="AH237" s="583" t="s">
        <v>333</v>
      </c>
      <c r="AI237" s="831" t="s">
        <v>347</v>
      </c>
    </row>
    <row r="238" spans="1:35" ht="57" customHeight="1">
      <c r="A238" s="1151"/>
      <c r="B238" s="1151"/>
      <c r="C238" s="1151"/>
      <c r="D238" s="1149"/>
      <c r="E238" s="1149"/>
      <c r="F238" s="628"/>
      <c r="G238" s="1149"/>
      <c r="H238" s="1149"/>
      <c r="I238" s="1421"/>
      <c r="J238" s="337"/>
      <c r="K238" s="1183"/>
      <c r="L238" s="1177"/>
      <c r="M238" s="1175"/>
      <c r="N238" s="1179"/>
      <c r="O238" s="1181"/>
      <c r="P238" s="1185"/>
      <c r="Q238" s="1185"/>
      <c r="R238" s="1177"/>
      <c r="S238" s="1181"/>
      <c r="T238" s="1177"/>
      <c r="U238" s="1177"/>
      <c r="V238" s="1226"/>
      <c r="W238" s="1228"/>
      <c r="X238" s="1222"/>
      <c r="Y238" s="1224"/>
      <c r="Z238" s="1431"/>
      <c r="AA238" s="579" t="s">
        <v>207</v>
      </c>
      <c r="AB238" s="579" t="s">
        <v>192</v>
      </c>
      <c r="AC238" s="902">
        <v>45707</v>
      </c>
      <c r="AD238" s="580"/>
      <c r="AE238" s="581"/>
      <c r="AF238" s="582"/>
      <c r="AG238" s="580"/>
      <c r="AH238" s="583" t="s">
        <v>343</v>
      </c>
      <c r="AI238" s="583"/>
    </row>
    <row r="239" spans="1:35" ht="138">
      <c r="A239" s="1151"/>
      <c r="B239" s="1151"/>
      <c r="C239" s="1151"/>
      <c r="D239" s="1149"/>
      <c r="E239" s="1149"/>
      <c r="F239" s="629"/>
      <c r="G239" s="1149"/>
      <c r="H239" s="1149"/>
      <c r="I239" s="1421"/>
      <c r="J239" s="337"/>
      <c r="K239" s="750" t="s">
        <v>897</v>
      </c>
      <c r="L239" s="194"/>
      <c r="M239" s="626" t="s">
        <v>687</v>
      </c>
      <c r="N239" s="331">
        <v>1</v>
      </c>
      <c r="O239" s="189"/>
      <c r="P239" s="506">
        <v>45689</v>
      </c>
      <c r="Q239" s="506">
        <v>46022</v>
      </c>
      <c r="R239" s="331">
        <v>213</v>
      </c>
      <c r="S239" s="332"/>
      <c r="T239" s="331" t="s">
        <v>512</v>
      </c>
      <c r="U239" s="331" t="s">
        <v>454</v>
      </c>
      <c r="V239" s="448" t="s">
        <v>658</v>
      </c>
      <c r="W239" s="583" t="s">
        <v>659</v>
      </c>
      <c r="X239" s="579" t="s">
        <v>367</v>
      </c>
      <c r="Y239" s="1009" t="s">
        <v>901</v>
      </c>
      <c r="Z239" s="593">
        <v>98852471</v>
      </c>
      <c r="AA239" s="579" t="s">
        <v>207</v>
      </c>
      <c r="AB239" s="579" t="s">
        <v>192</v>
      </c>
      <c r="AC239" s="902">
        <v>45707</v>
      </c>
      <c r="AD239" s="580"/>
      <c r="AE239" s="581"/>
      <c r="AF239" s="582"/>
      <c r="AG239" s="580"/>
      <c r="AH239" s="583" t="s">
        <v>342</v>
      </c>
      <c r="AI239" s="583"/>
    </row>
    <row r="240" spans="1:35" ht="179.4">
      <c r="A240" s="1151"/>
      <c r="B240" s="1151"/>
      <c r="C240" s="1151"/>
      <c r="D240" s="1149"/>
      <c r="E240" s="1149"/>
      <c r="F240" s="629"/>
      <c r="G240" s="1149"/>
      <c r="H240" s="1149"/>
      <c r="I240" s="1421"/>
      <c r="J240" s="337"/>
      <c r="K240" s="751" t="s">
        <v>898</v>
      </c>
      <c r="L240" s="449"/>
      <c r="M240" s="626" t="s">
        <v>687</v>
      </c>
      <c r="N240" s="735">
        <v>1</v>
      </c>
      <c r="O240" s="189"/>
      <c r="P240" s="506">
        <v>45689</v>
      </c>
      <c r="Q240" s="506">
        <v>46022</v>
      </c>
      <c r="R240" s="331">
        <v>213</v>
      </c>
      <c r="S240" s="332"/>
      <c r="T240" s="331" t="s">
        <v>512</v>
      </c>
      <c r="U240" s="331" t="s">
        <v>454</v>
      </c>
      <c r="V240" s="448" t="s">
        <v>660</v>
      </c>
      <c r="W240" s="583" t="s">
        <v>661</v>
      </c>
      <c r="X240" s="579" t="s">
        <v>367</v>
      </c>
      <c r="Y240" s="1009" t="s">
        <v>902</v>
      </c>
      <c r="Z240" s="593">
        <v>330000000</v>
      </c>
      <c r="AA240" s="579" t="s">
        <v>207</v>
      </c>
      <c r="AB240" s="579" t="s">
        <v>192</v>
      </c>
      <c r="AC240" s="902">
        <v>45707</v>
      </c>
      <c r="AD240" s="580"/>
      <c r="AE240" s="581"/>
      <c r="AF240" s="582"/>
      <c r="AG240" s="580"/>
      <c r="AH240" s="583" t="s">
        <v>345</v>
      </c>
      <c r="AI240" s="583"/>
    </row>
    <row r="241" spans="1:35" ht="55.2">
      <c r="A241" s="1151"/>
      <c r="B241" s="1151"/>
      <c r="C241" s="1151"/>
      <c r="D241" s="1149"/>
      <c r="E241" s="1149"/>
      <c r="F241" s="629"/>
      <c r="G241" s="1149"/>
      <c r="H241" s="1149"/>
      <c r="I241" s="1421"/>
      <c r="J241" s="337"/>
      <c r="K241" s="750" t="s">
        <v>899</v>
      </c>
      <c r="L241" s="194"/>
      <c r="M241" s="626" t="s">
        <v>687</v>
      </c>
      <c r="N241" s="735">
        <v>1</v>
      </c>
      <c r="O241" s="189"/>
      <c r="P241" s="506">
        <v>45689</v>
      </c>
      <c r="Q241" s="506">
        <v>46022</v>
      </c>
      <c r="R241" s="331">
        <v>213</v>
      </c>
      <c r="S241" s="332"/>
      <c r="T241" s="331" t="s">
        <v>512</v>
      </c>
      <c r="U241" s="331" t="s">
        <v>454</v>
      </c>
      <c r="V241" s="189"/>
      <c r="W241" s="580"/>
      <c r="X241" s="579" t="s">
        <v>367</v>
      </c>
      <c r="Y241" s="1009" t="s">
        <v>903</v>
      </c>
      <c r="Z241" s="593">
        <v>34650000</v>
      </c>
      <c r="AA241" s="579" t="s">
        <v>207</v>
      </c>
      <c r="AB241" s="579" t="s">
        <v>186</v>
      </c>
      <c r="AC241" s="902">
        <v>45707</v>
      </c>
      <c r="AD241" s="580"/>
      <c r="AE241" s="581"/>
      <c r="AF241" s="582"/>
      <c r="AG241" s="580"/>
      <c r="AH241" s="583" t="s">
        <v>340</v>
      </c>
      <c r="AI241" s="583"/>
    </row>
    <row r="242" spans="1:35" ht="27.6">
      <c r="A242" s="1151"/>
      <c r="B242" s="1151"/>
      <c r="C242" s="1151"/>
      <c r="D242" s="1149"/>
      <c r="E242" s="1149"/>
      <c r="F242" s="629"/>
      <c r="G242" s="1149"/>
      <c r="H242" s="1149"/>
      <c r="I242" s="1421"/>
      <c r="J242" s="337"/>
      <c r="K242" s="750" t="s">
        <v>855</v>
      </c>
      <c r="L242" s="194"/>
      <c r="M242" s="626"/>
      <c r="N242" s="735">
        <v>1</v>
      </c>
      <c r="O242" s="189"/>
      <c r="P242" s="506">
        <v>45689</v>
      </c>
      <c r="Q242" s="506">
        <v>46022</v>
      </c>
      <c r="R242" s="331">
        <v>213</v>
      </c>
      <c r="S242" s="332"/>
      <c r="T242" s="331" t="s">
        <v>512</v>
      </c>
      <c r="U242" s="331" t="s">
        <v>454</v>
      </c>
      <c r="V242" s="189"/>
      <c r="W242" s="580"/>
      <c r="X242" s="579" t="s">
        <v>367</v>
      </c>
      <c r="Y242" s="1009" t="s">
        <v>855</v>
      </c>
      <c r="Z242" s="593">
        <v>15000000</v>
      </c>
      <c r="AA242" s="579" t="s">
        <v>207</v>
      </c>
      <c r="AB242" s="579" t="s">
        <v>186</v>
      </c>
      <c r="AC242" s="902">
        <v>45707</v>
      </c>
      <c r="AD242" s="580"/>
      <c r="AE242" s="581"/>
      <c r="AF242" s="582"/>
      <c r="AG242" s="580"/>
      <c r="AH242" s="583" t="s">
        <v>344</v>
      </c>
      <c r="AI242" s="583"/>
    </row>
    <row r="243" spans="1:35" s="673" customFormat="1" ht="72" customHeight="1">
      <c r="A243" s="1151"/>
      <c r="B243" s="1151"/>
      <c r="C243" s="1151"/>
      <c r="D243" s="1149"/>
      <c r="E243" s="1149"/>
      <c r="F243" s="629"/>
      <c r="G243" s="1149"/>
      <c r="H243" s="1149"/>
      <c r="I243" s="1421"/>
      <c r="J243" s="337"/>
      <c r="K243" s="710"/>
      <c r="L243" s="705"/>
      <c r="M243" s="711"/>
      <c r="N243" s="712"/>
      <c r="O243" s="706"/>
      <c r="P243" s="707"/>
      <c r="Q243" s="707"/>
      <c r="R243" s="705"/>
      <c r="S243" s="706"/>
      <c r="T243" s="705"/>
      <c r="U243" s="705"/>
      <c r="V243" s="706"/>
      <c r="W243" s="704"/>
      <c r="X243" s="703"/>
      <c r="Y243" s="1010"/>
      <c r="Z243" s="752"/>
      <c r="AA243" s="579"/>
      <c r="AB243" s="579"/>
      <c r="AC243" s="902">
        <v>45707</v>
      </c>
      <c r="AD243" s="580"/>
      <c r="AE243" s="581"/>
      <c r="AF243" s="582"/>
      <c r="AG243" s="580"/>
      <c r="AH243" s="583" t="s">
        <v>346</v>
      </c>
      <c r="AI243" s="583"/>
    </row>
    <row r="244" spans="1:35" ht="69.75" customHeight="1">
      <c r="A244" s="1151"/>
      <c r="B244" s="443" t="s">
        <v>253</v>
      </c>
      <c r="C244" s="477" t="s">
        <v>314</v>
      </c>
      <c r="D244" s="451" t="s">
        <v>307</v>
      </c>
      <c r="E244" s="451" t="s">
        <v>341</v>
      </c>
      <c r="F244" s="289">
        <v>2024130010092</v>
      </c>
      <c r="G244" s="451" t="s">
        <v>452</v>
      </c>
      <c r="H244" s="451" t="s">
        <v>453</v>
      </c>
      <c r="I244" s="451" t="s">
        <v>445</v>
      </c>
      <c r="J244" s="288"/>
      <c r="K244" s="1170" t="s">
        <v>863</v>
      </c>
      <c r="L244" s="1231"/>
      <c r="M244" s="1233" t="s">
        <v>690</v>
      </c>
      <c r="N244" s="1234">
        <v>1</v>
      </c>
      <c r="O244" s="1231"/>
      <c r="P244" s="1093">
        <v>45689</v>
      </c>
      <c r="Q244" s="1093">
        <v>46022</v>
      </c>
      <c r="R244" s="1172">
        <v>213</v>
      </c>
      <c r="S244" s="1203"/>
      <c r="T244" s="1172" t="s">
        <v>512</v>
      </c>
      <c r="U244" s="1172" t="s">
        <v>454</v>
      </c>
      <c r="V244" s="1213" t="s">
        <v>666</v>
      </c>
      <c r="W244" s="1213" t="s">
        <v>671</v>
      </c>
      <c r="X244" s="523" t="s">
        <v>367</v>
      </c>
      <c r="Y244" s="1229" t="s">
        <v>867</v>
      </c>
      <c r="Z244" s="1422">
        <v>192500000</v>
      </c>
      <c r="AA244" s="294" t="s">
        <v>207</v>
      </c>
      <c r="AB244" s="294" t="s">
        <v>192</v>
      </c>
      <c r="AC244" s="903">
        <v>45707</v>
      </c>
      <c r="AD244" s="291"/>
      <c r="AE244" s="733">
        <v>413367905</v>
      </c>
      <c r="AF244" s="733">
        <v>413367905</v>
      </c>
      <c r="AG244" s="733">
        <v>413367905</v>
      </c>
      <c r="AH244" s="731" t="s">
        <v>873</v>
      </c>
      <c r="AI244" s="832" t="s">
        <v>341</v>
      </c>
    </row>
    <row r="245" spans="1:35" ht="86.25" customHeight="1">
      <c r="A245" s="1151"/>
      <c r="B245" s="446"/>
      <c r="C245" s="478"/>
      <c r="D245" s="453"/>
      <c r="E245" s="453"/>
      <c r="F245" s="594"/>
      <c r="G245" s="453"/>
      <c r="H245" s="453"/>
      <c r="I245" s="453"/>
      <c r="J245" s="454"/>
      <c r="K245" s="1171"/>
      <c r="L245" s="1232"/>
      <c r="M245" s="1171"/>
      <c r="N245" s="1235"/>
      <c r="O245" s="1232"/>
      <c r="P245" s="1095"/>
      <c r="Q245" s="1094"/>
      <c r="R245" s="1173"/>
      <c r="S245" s="1205"/>
      <c r="T245" s="1173"/>
      <c r="U245" s="1173"/>
      <c r="V245" s="1215"/>
      <c r="W245" s="1215"/>
      <c r="X245" s="595" t="s">
        <v>367</v>
      </c>
      <c r="Y245" s="1230"/>
      <c r="Z245" s="1423"/>
      <c r="AA245" s="294" t="s">
        <v>207</v>
      </c>
      <c r="AB245" s="294" t="s">
        <v>186</v>
      </c>
      <c r="AC245" s="903">
        <v>45707</v>
      </c>
      <c r="AD245" s="291"/>
      <c r="AE245" s="296"/>
      <c r="AF245" s="452"/>
      <c r="AG245" s="291"/>
      <c r="AH245" s="731" t="s">
        <v>874</v>
      </c>
      <c r="AI245" s="295"/>
    </row>
    <row r="246" spans="1:35" ht="96.6">
      <c r="A246" s="1151"/>
      <c r="B246" s="446"/>
      <c r="C246" s="446"/>
      <c r="D246" s="453"/>
      <c r="E246" s="453"/>
      <c r="F246" s="453"/>
      <c r="G246" s="453"/>
      <c r="H246" s="453"/>
      <c r="I246" s="453"/>
      <c r="J246" s="454"/>
      <c r="K246" s="1170" t="s">
        <v>864</v>
      </c>
      <c r="L246" s="1172"/>
      <c r="M246" s="1210" t="s">
        <v>687</v>
      </c>
      <c r="N246" s="1172">
        <v>4</v>
      </c>
      <c r="O246" s="1203"/>
      <c r="P246" s="1208">
        <v>45689</v>
      </c>
      <c r="Q246" s="1093">
        <v>45658</v>
      </c>
      <c r="R246" s="1206">
        <v>213</v>
      </c>
      <c r="S246" s="1203"/>
      <c r="T246" s="1172" t="s">
        <v>512</v>
      </c>
      <c r="U246" s="1172" t="s">
        <v>454</v>
      </c>
      <c r="V246" s="1213" t="s">
        <v>667</v>
      </c>
      <c r="W246" s="1213" t="s">
        <v>668</v>
      </c>
      <c r="X246" s="523" t="s">
        <v>367</v>
      </c>
      <c r="Y246" s="732" t="s">
        <v>868</v>
      </c>
      <c r="Z246" s="596">
        <v>55000000</v>
      </c>
      <c r="AA246" s="294" t="s">
        <v>207</v>
      </c>
      <c r="AB246" s="294" t="s">
        <v>192</v>
      </c>
      <c r="AC246" s="903">
        <v>45707</v>
      </c>
      <c r="AD246" s="291"/>
      <c r="AE246" s="296"/>
      <c r="AF246" s="452"/>
      <c r="AG246" s="291"/>
      <c r="AH246" s="731" t="s">
        <v>875</v>
      </c>
      <c r="AI246" s="295"/>
    </row>
    <row r="247" spans="1:35" ht="82.8">
      <c r="A247" s="1151"/>
      <c r="B247" s="446"/>
      <c r="C247" s="446"/>
      <c r="D247" s="453"/>
      <c r="E247" s="453"/>
      <c r="F247" s="453"/>
      <c r="G247" s="453"/>
      <c r="H247" s="453"/>
      <c r="I247" s="453"/>
      <c r="J247" s="454"/>
      <c r="K247" s="1216"/>
      <c r="L247" s="1202"/>
      <c r="M247" s="1211"/>
      <c r="N247" s="1202"/>
      <c r="O247" s="1204"/>
      <c r="P247" s="1209"/>
      <c r="Q247" s="1094"/>
      <c r="R247" s="1207"/>
      <c r="S247" s="1204"/>
      <c r="T247" s="1202"/>
      <c r="U247" s="1202"/>
      <c r="V247" s="1214"/>
      <c r="W247" s="1214"/>
      <c r="X247" s="595" t="s">
        <v>367</v>
      </c>
      <c r="Y247" s="732" t="s">
        <v>869</v>
      </c>
      <c r="Z247" s="596">
        <v>33000000</v>
      </c>
      <c r="AA247" s="294" t="s">
        <v>207</v>
      </c>
      <c r="AB247" s="294" t="s">
        <v>192</v>
      </c>
      <c r="AC247" s="903">
        <v>45707</v>
      </c>
      <c r="AD247" s="291"/>
      <c r="AE247" s="296"/>
      <c r="AF247" s="452"/>
      <c r="AG247" s="291"/>
      <c r="AH247" s="732" t="s">
        <v>876</v>
      </c>
      <c r="AI247" s="295"/>
    </row>
    <row r="248" spans="1:35" ht="29.25" customHeight="1">
      <c r="A248" s="1151"/>
      <c r="B248" s="446"/>
      <c r="C248" s="446"/>
      <c r="D248" s="453"/>
      <c r="E248" s="453"/>
      <c r="F248" s="453"/>
      <c r="G248" s="453"/>
      <c r="H248" s="453"/>
      <c r="I248" s="453"/>
      <c r="J248" s="454"/>
      <c r="K248" s="1216"/>
      <c r="L248" s="1202"/>
      <c r="M248" s="1211"/>
      <c r="N248" s="1202"/>
      <c r="O248" s="1204"/>
      <c r="P248" s="1094"/>
      <c r="Q248" s="1094"/>
      <c r="R248" s="1202"/>
      <c r="S248" s="1204"/>
      <c r="T248" s="1202"/>
      <c r="U248" s="1202"/>
      <c r="V248" s="1214"/>
      <c r="W248" s="1214"/>
      <c r="X248" s="1217" t="s">
        <v>368</v>
      </c>
      <c r="Y248" s="1196" t="s">
        <v>760</v>
      </c>
      <c r="Z248" s="1424">
        <v>15000000</v>
      </c>
      <c r="AA248" s="294"/>
      <c r="AB248" s="294" t="s">
        <v>184</v>
      </c>
      <c r="AC248" s="903">
        <v>45707</v>
      </c>
      <c r="AD248" s="291"/>
      <c r="AE248" s="296"/>
      <c r="AF248" s="452"/>
      <c r="AG248" s="291"/>
      <c r="AH248" s="731" t="s">
        <v>872</v>
      </c>
      <c r="AI248" s="295"/>
    </row>
    <row r="249" spans="1:35" ht="33" customHeight="1">
      <c r="A249" s="1151"/>
      <c r="B249" s="446"/>
      <c r="C249" s="446"/>
      <c r="D249" s="453"/>
      <c r="E249" s="453"/>
      <c r="F249" s="453"/>
      <c r="G249" s="453"/>
      <c r="H249" s="453"/>
      <c r="I249" s="453"/>
      <c r="J249" s="454"/>
      <c r="K249" s="1171"/>
      <c r="L249" s="1173"/>
      <c r="M249" s="1212"/>
      <c r="N249" s="1173"/>
      <c r="O249" s="1205"/>
      <c r="P249" s="1095"/>
      <c r="Q249" s="1095"/>
      <c r="R249" s="1173"/>
      <c r="S249" s="1205"/>
      <c r="T249" s="1173"/>
      <c r="U249" s="1173"/>
      <c r="V249" s="1215"/>
      <c r="W249" s="1215"/>
      <c r="X249" s="1218"/>
      <c r="Y249" s="1197"/>
      <c r="Z249" s="1425"/>
      <c r="AA249" s="294"/>
      <c r="AB249" s="294" t="s">
        <v>186</v>
      </c>
      <c r="AC249" s="903">
        <v>45707</v>
      </c>
      <c r="AD249" s="291"/>
      <c r="AE249" s="296"/>
      <c r="AF249" s="452"/>
      <c r="AG249" s="291"/>
      <c r="AH249" s="295"/>
      <c r="AI249" s="295"/>
    </row>
    <row r="250" spans="1:35" ht="124.2">
      <c r="A250" s="1151"/>
      <c r="B250" s="446"/>
      <c r="C250" s="446"/>
      <c r="D250" s="453"/>
      <c r="E250" s="453"/>
      <c r="F250" s="453"/>
      <c r="G250" s="453"/>
      <c r="H250" s="453"/>
      <c r="I250" s="453"/>
      <c r="J250" s="454"/>
      <c r="K250" s="728" t="s">
        <v>865</v>
      </c>
      <c r="L250" s="371"/>
      <c r="M250" s="371" t="s">
        <v>698</v>
      </c>
      <c r="N250" s="455">
        <v>12</v>
      </c>
      <c r="O250" s="291"/>
      <c r="P250" s="511">
        <v>45689</v>
      </c>
      <c r="Q250" s="511">
        <v>46022</v>
      </c>
      <c r="R250" s="290">
        <v>213</v>
      </c>
      <c r="S250" s="292"/>
      <c r="T250" s="636" t="s">
        <v>512</v>
      </c>
      <c r="U250" s="290" t="s">
        <v>454</v>
      </c>
      <c r="V250" s="456" t="s">
        <v>669</v>
      </c>
      <c r="W250" s="597" t="s">
        <v>670</v>
      </c>
      <c r="X250" s="523" t="s">
        <v>367</v>
      </c>
      <c r="Y250" s="732" t="s">
        <v>870</v>
      </c>
      <c r="Z250" s="596">
        <v>117867905</v>
      </c>
      <c r="AA250" s="294" t="s">
        <v>207</v>
      </c>
      <c r="AB250" s="294" t="s">
        <v>192</v>
      </c>
      <c r="AC250" s="903">
        <v>45707</v>
      </c>
      <c r="AD250" s="291"/>
      <c r="AE250" s="296"/>
      <c r="AF250" s="452"/>
      <c r="AG250" s="291"/>
      <c r="AH250" s="295"/>
      <c r="AI250" s="295"/>
    </row>
    <row r="251" spans="1:35" ht="75" customHeight="1">
      <c r="A251" s="1151"/>
      <c r="B251" s="446"/>
      <c r="C251" s="446"/>
      <c r="D251" s="453"/>
      <c r="E251" s="453"/>
      <c r="F251" s="453"/>
      <c r="G251" s="453"/>
      <c r="H251" s="453"/>
      <c r="I251" s="453"/>
      <c r="J251" s="454"/>
      <c r="K251" s="728" t="s">
        <v>866</v>
      </c>
      <c r="L251" s="371"/>
      <c r="M251" s="371" t="s">
        <v>698</v>
      </c>
      <c r="N251" s="729">
        <v>1</v>
      </c>
      <c r="O251" s="291"/>
      <c r="P251" s="511">
        <v>45690</v>
      </c>
      <c r="Q251" s="511">
        <v>45992</v>
      </c>
      <c r="R251" s="291"/>
      <c r="S251" s="292"/>
      <c r="T251" s="290"/>
      <c r="U251" s="290" t="s">
        <v>454</v>
      </c>
      <c r="V251" s="291"/>
      <c r="W251" s="291"/>
      <c r="X251" s="523"/>
      <c r="Y251" s="995"/>
      <c r="Z251" s="293"/>
      <c r="AA251" s="294"/>
      <c r="AB251" s="294"/>
      <c r="AC251" s="903">
        <v>45707</v>
      </c>
      <c r="AD251" s="291"/>
      <c r="AE251" s="296"/>
      <c r="AF251" s="452"/>
      <c r="AG251" s="291"/>
      <c r="AH251" s="295"/>
      <c r="AI251" s="295"/>
    </row>
    <row r="252" spans="1:35" ht="100.95" customHeight="1">
      <c r="A252" s="462"/>
      <c r="B252" s="541"/>
      <c r="C252" s="446"/>
      <c r="D252" s="453"/>
      <c r="E252" s="453"/>
      <c r="F252" s="453"/>
      <c r="G252" s="453"/>
      <c r="H252" s="453"/>
      <c r="I252" s="453"/>
      <c r="J252" s="454"/>
      <c r="K252" s="728" t="s">
        <v>855</v>
      </c>
      <c r="L252" s="371"/>
      <c r="M252" s="454" t="s">
        <v>1265</v>
      </c>
      <c r="N252" s="730">
        <v>1</v>
      </c>
      <c r="O252" s="291"/>
      <c r="P252" s="511">
        <v>45691</v>
      </c>
      <c r="Q252" s="511">
        <v>45992</v>
      </c>
      <c r="R252" s="726"/>
      <c r="S252" s="654"/>
      <c r="T252" s="653"/>
      <c r="U252" s="653"/>
      <c r="V252" s="726"/>
      <c r="W252" s="726"/>
      <c r="X252" s="727"/>
      <c r="Y252" s="995"/>
      <c r="Z252" s="293"/>
      <c r="AA252" s="294"/>
      <c r="AB252" s="294"/>
      <c r="AC252" s="904">
        <v>45707</v>
      </c>
      <c r="AD252" s="291"/>
      <c r="AE252" s="296"/>
      <c r="AF252" s="452"/>
      <c r="AG252" s="291"/>
      <c r="AH252" s="295"/>
      <c r="AI252" s="295"/>
    </row>
    <row r="253" spans="1:35" ht="73.5" customHeight="1">
      <c r="A253" s="1151"/>
      <c r="B253" s="486" t="s">
        <v>253</v>
      </c>
      <c r="C253" s="474" t="s">
        <v>314</v>
      </c>
      <c r="D253" s="234" t="s">
        <v>310</v>
      </c>
      <c r="E253" s="234" t="s">
        <v>336</v>
      </c>
      <c r="F253" s="236">
        <v>2024130010131</v>
      </c>
      <c r="G253" s="234" t="s">
        <v>401</v>
      </c>
      <c r="H253" s="234" t="s">
        <v>402</v>
      </c>
      <c r="I253" s="234" t="s">
        <v>403</v>
      </c>
      <c r="J253" s="234"/>
      <c r="K253" s="1569" t="s">
        <v>1264</v>
      </c>
      <c r="L253" s="1167"/>
      <c r="M253" s="1416" t="s">
        <v>1266</v>
      </c>
      <c r="N253" s="1167">
        <v>166</v>
      </c>
      <c r="O253" s="239"/>
      <c r="P253" s="1219">
        <v>45689</v>
      </c>
      <c r="Q253" s="1219">
        <v>46022</v>
      </c>
      <c r="R253" s="1167">
        <v>183</v>
      </c>
      <c r="S253" s="1167">
        <v>165</v>
      </c>
      <c r="T253" s="1167" t="s">
        <v>512</v>
      </c>
      <c r="U253" s="1167" t="s">
        <v>455</v>
      </c>
      <c r="V253" s="1200" t="s">
        <v>662</v>
      </c>
      <c r="W253" s="1200" t="s">
        <v>663</v>
      </c>
      <c r="X253" s="458" t="s">
        <v>483</v>
      </c>
      <c r="Y253" s="1011" t="s">
        <v>1016</v>
      </c>
      <c r="Z253" s="607">
        <v>60500000</v>
      </c>
      <c r="AA253" s="240" t="s">
        <v>207</v>
      </c>
      <c r="AB253" s="240" t="s">
        <v>192</v>
      </c>
      <c r="AC253" s="905">
        <v>45707</v>
      </c>
      <c r="AD253" s="239"/>
      <c r="AE253" s="459">
        <v>556473322</v>
      </c>
      <c r="AF253" s="459">
        <v>556473322</v>
      </c>
      <c r="AG253" s="239"/>
      <c r="AH253" s="238" t="s">
        <v>333</v>
      </c>
      <c r="AI253" s="829" t="s">
        <v>336</v>
      </c>
    </row>
    <row r="254" spans="1:35" ht="74.25" customHeight="1">
      <c r="A254" s="1151"/>
      <c r="B254" s="487"/>
      <c r="C254" s="462"/>
      <c r="D254" s="235"/>
      <c r="E254" s="235"/>
      <c r="F254" s="598"/>
      <c r="G254" s="235"/>
      <c r="H254" s="235"/>
      <c r="I254" s="235"/>
      <c r="J254" s="235"/>
      <c r="K254" s="1199"/>
      <c r="L254" s="1169"/>
      <c r="M254" s="1417"/>
      <c r="N254" s="1169"/>
      <c r="O254" s="239"/>
      <c r="P254" s="1220"/>
      <c r="Q254" s="1220"/>
      <c r="R254" s="1169"/>
      <c r="S254" s="1169"/>
      <c r="T254" s="1169"/>
      <c r="U254" s="1169"/>
      <c r="V254" s="1201"/>
      <c r="W254" s="1201"/>
      <c r="X254" s="602" t="s">
        <v>367</v>
      </c>
      <c r="Y254" s="1011" t="s">
        <v>1017</v>
      </c>
      <c r="Z254" s="607">
        <v>50000000</v>
      </c>
      <c r="AA254" s="240" t="s">
        <v>207</v>
      </c>
      <c r="AB254" s="240" t="s">
        <v>192</v>
      </c>
      <c r="AC254" s="906">
        <v>45707</v>
      </c>
      <c r="AD254" s="284"/>
      <c r="AE254" s="599"/>
      <c r="AF254" s="599"/>
      <c r="AG254" s="284"/>
      <c r="AH254" s="600"/>
      <c r="AI254" s="601"/>
    </row>
    <row r="255" spans="1:35" ht="73.5" customHeight="1">
      <c r="A255" s="1151"/>
      <c r="B255" s="494"/>
      <c r="C255" s="464"/>
      <c r="D255" s="243"/>
      <c r="E255" s="243"/>
      <c r="F255" s="243"/>
      <c r="G255" s="243"/>
      <c r="H255" s="243"/>
      <c r="I255" s="243"/>
      <c r="J255" s="243"/>
      <c r="K255" s="830" t="s">
        <v>1014</v>
      </c>
      <c r="L255" s="245"/>
      <c r="M255" s="833" t="s">
        <v>687</v>
      </c>
      <c r="N255" s="461">
        <v>15</v>
      </c>
      <c r="O255" s="239"/>
      <c r="P255" s="512">
        <v>45689</v>
      </c>
      <c r="Q255" s="512">
        <v>46022</v>
      </c>
      <c r="R255" s="237">
        <v>183</v>
      </c>
      <c r="S255" s="461">
        <v>5</v>
      </c>
      <c r="T255" s="237" t="s">
        <v>512</v>
      </c>
      <c r="U255" s="237" t="s">
        <v>455</v>
      </c>
      <c r="V255" s="450" t="s">
        <v>673</v>
      </c>
      <c r="W255" s="457" t="s">
        <v>664</v>
      </c>
      <c r="X255" s="602" t="s">
        <v>367</v>
      </c>
      <c r="Y255" s="1011" t="s">
        <v>1018</v>
      </c>
      <c r="Z255" s="608">
        <v>50000000</v>
      </c>
      <c r="AA255" s="240" t="s">
        <v>207</v>
      </c>
      <c r="AB255" s="240" t="s">
        <v>192</v>
      </c>
      <c r="AC255" s="907">
        <v>45707</v>
      </c>
      <c r="AD255" s="284"/>
      <c r="AE255" s="460"/>
      <c r="AF255" s="284"/>
      <c r="AG255" s="284"/>
      <c r="AH255" s="245"/>
      <c r="AI255" s="245"/>
    </row>
    <row r="256" spans="1:35" ht="96.6">
      <c r="A256" s="1151"/>
      <c r="B256" s="494"/>
      <c r="C256" s="464"/>
      <c r="D256" s="243"/>
      <c r="E256" s="243"/>
      <c r="F256" s="243"/>
      <c r="G256" s="243"/>
      <c r="H256" s="243"/>
      <c r="I256" s="243"/>
      <c r="J256" s="243"/>
      <c r="K256" s="1198" t="s">
        <v>1015</v>
      </c>
      <c r="L256" s="1167"/>
      <c r="M256" s="1416" t="s">
        <v>699</v>
      </c>
      <c r="N256" s="1167">
        <v>1</v>
      </c>
      <c r="O256" s="239"/>
      <c r="P256" s="512">
        <v>45689</v>
      </c>
      <c r="Q256" s="512">
        <v>46022</v>
      </c>
      <c r="R256" s="237">
        <v>183</v>
      </c>
      <c r="S256" s="461">
        <v>10</v>
      </c>
      <c r="T256" s="237" t="s">
        <v>512</v>
      </c>
      <c r="U256" s="1167" t="s">
        <v>455</v>
      </c>
      <c r="V256" s="1190" t="s">
        <v>674</v>
      </c>
      <c r="W256" s="1193" t="s">
        <v>665</v>
      </c>
      <c r="X256" s="602" t="s">
        <v>367</v>
      </c>
      <c r="Y256" s="1012" t="s">
        <v>1019</v>
      </c>
      <c r="Z256" s="608">
        <v>50000000</v>
      </c>
      <c r="AA256" s="240" t="s">
        <v>207</v>
      </c>
      <c r="AB256" s="240" t="s">
        <v>192</v>
      </c>
      <c r="AC256" s="907">
        <v>45707</v>
      </c>
      <c r="AD256" s="284"/>
      <c r="AE256" s="460"/>
      <c r="AF256" s="284"/>
      <c r="AG256" s="284"/>
      <c r="AH256" s="245"/>
      <c r="AI256" s="245"/>
    </row>
    <row r="257" spans="1:35" ht="69">
      <c r="A257" s="1151"/>
      <c r="B257" s="494"/>
      <c r="C257" s="464"/>
      <c r="D257" s="243"/>
      <c r="E257" s="243"/>
      <c r="F257" s="243"/>
      <c r="G257" s="243"/>
      <c r="H257" s="243"/>
      <c r="I257" s="243"/>
      <c r="J257" s="243"/>
      <c r="K257" s="1419"/>
      <c r="L257" s="1168"/>
      <c r="M257" s="1418"/>
      <c r="N257" s="1168"/>
      <c r="O257" s="239"/>
      <c r="P257" s="512"/>
      <c r="Q257" s="512"/>
      <c r="R257" s="237"/>
      <c r="S257" s="237"/>
      <c r="T257" s="237"/>
      <c r="U257" s="1168"/>
      <c r="V257" s="1191"/>
      <c r="W257" s="1194"/>
      <c r="X257" s="602" t="s">
        <v>367</v>
      </c>
      <c r="Y257" s="1012" t="s">
        <v>1020</v>
      </c>
      <c r="Z257" s="603">
        <v>39600000</v>
      </c>
      <c r="AA257" s="240" t="s">
        <v>207</v>
      </c>
      <c r="AB257" s="240" t="s">
        <v>192</v>
      </c>
      <c r="AC257" s="905">
        <v>45707</v>
      </c>
      <c r="AD257" s="239"/>
      <c r="AE257" s="241"/>
      <c r="AF257" s="239"/>
      <c r="AG257" s="239"/>
      <c r="AH257" s="242"/>
      <c r="AI257" s="242"/>
    </row>
    <row r="258" spans="1:35" ht="69">
      <c r="A258" s="1151"/>
      <c r="B258" s="494"/>
      <c r="C258" s="464"/>
      <c r="D258" s="243"/>
      <c r="E258" s="243"/>
      <c r="F258" s="243"/>
      <c r="G258" s="243"/>
      <c r="H258" s="243"/>
      <c r="I258" s="243"/>
      <c r="J258" s="243"/>
      <c r="K258" s="1199"/>
      <c r="L258" s="1169"/>
      <c r="M258" s="1417"/>
      <c r="N258" s="1169"/>
      <c r="O258" s="239"/>
      <c r="P258" s="512"/>
      <c r="Q258" s="512"/>
      <c r="R258" s="237"/>
      <c r="S258" s="237"/>
      <c r="T258" s="237"/>
      <c r="U258" s="1169"/>
      <c r="V258" s="1192"/>
      <c r="W258" s="1195"/>
      <c r="X258" s="602" t="s">
        <v>367</v>
      </c>
      <c r="Y258" s="1012" t="s">
        <v>1021</v>
      </c>
      <c r="Z258" s="603">
        <v>55000000</v>
      </c>
      <c r="AA258" s="240" t="s">
        <v>207</v>
      </c>
      <c r="AB258" s="240" t="s">
        <v>192</v>
      </c>
      <c r="AC258" s="905">
        <v>45707</v>
      </c>
      <c r="AD258" s="239"/>
      <c r="AE258" s="241"/>
      <c r="AF258" s="239"/>
      <c r="AG258" s="239"/>
      <c r="AH258" s="242"/>
      <c r="AI258" s="242"/>
    </row>
    <row r="259" spans="1:35" ht="69">
      <c r="A259" s="1151"/>
      <c r="B259" s="494"/>
      <c r="C259" s="464"/>
      <c r="D259" s="243"/>
      <c r="E259" s="243"/>
      <c r="F259" s="243"/>
      <c r="G259" s="243"/>
      <c r="H259" s="243"/>
      <c r="I259" s="243"/>
      <c r="J259" s="243"/>
      <c r="K259" s="695"/>
      <c r="L259" s="461"/>
      <c r="M259" s="694"/>
      <c r="N259" s="461"/>
      <c r="O259" s="239"/>
      <c r="P259" s="512"/>
      <c r="Q259" s="512"/>
      <c r="R259" s="237"/>
      <c r="S259" s="237"/>
      <c r="T259" s="237"/>
      <c r="U259" s="461"/>
      <c r="V259" s="708"/>
      <c r="W259" s="709"/>
      <c r="X259" s="602" t="s">
        <v>367</v>
      </c>
      <c r="Y259" s="1012" t="s">
        <v>1022</v>
      </c>
      <c r="Z259" s="603">
        <v>32000000</v>
      </c>
      <c r="AA259" s="240" t="s">
        <v>207</v>
      </c>
      <c r="AB259" s="240" t="s">
        <v>192</v>
      </c>
      <c r="AC259" s="905">
        <v>45707</v>
      </c>
      <c r="AD259" s="239"/>
      <c r="AE259" s="241"/>
      <c r="AF259" s="239"/>
      <c r="AG259" s="239"/>
      <c r="AH259" s="242"/>
      <c r="AI259" s="242"/>
    </row>
    <row r="260" spans="1:35" ht="55.2">
      <c r="A260" s="1151"/>
      <c r="B260" s="494"/>
      <c r="C260" s="464"/>
      <c r="D260" s="243"/>
      <c r="E260" s="243"/>
      <c r="F260" s="243"/>
      <c r="G260" s="243"/>
      <c r="H260" s="243"/>
      <c r="I260" s="243"/>
      <c r="J260" s="243"/>
      <c r="K260" s="695"/>
      <c r="L260" s="461"/>
      <c r="M260" s="694"/>
      <c r="N260" s="461"/>
      <c r="O260" s="239"/>
      <c r="P260" s="512"/>
      <c r="Q260" s="512"/>
      <c r="R260" s="237"/>
      <c r="S260" s="237"/>
      <c r="T260" s="237"/>
      <c r="U260" s="461"/>
      <c r="V260" s="708"/>
      <c r="W260" s="709"/>
      <c r="X260" s="602" t="s">
        <v>367</v>
      </c>
      <c r="Y260" s="1012" t="s">
        <v>1023</v>
      </c>
      <c r="Z260" s="603">
        <v>50000000</v>
      </c>
      <c r="AA260" s="240" t="s">
        <v>207</v>
      </c>
      <c r="AB260" s="240" t="s">
        <v>192</v>
      </c>
      <c r="AC260" s="905">
        <v>45707</v>
      </c>
      <c r="AD260" s="239"/>
      <c r="AE260" s="241"/>
      <c r="AF260" s="239"/>
      <c r="AG260" s="239"/>
      <c r="AH260" s="242"/>
      <c r="AI260" s="242"/>
    </row>
    <row r="261" spans="1:35" ht="126.75" customHeight="1">
      <c r="A261" s="1154"/>
      <c r="B261" s="495"/>
      <c r="C261" s="472"/>
      <c r="D261" s="284"/>
      <c r="E261" s="284"/>
      <c r="F261" s="284"/>
      <c r="G261" s="284"/>
      <c r="H261" s="284"/>
      <c r="I261" s="284"/>
      <c r="J261" s="284"/>
      <c r="K261" s="245"/>
      <c r="L261" s="245"/>
      <c r="M261" s="242"/>
      <c r="N261" s="237"/>
      <c r="O261" s="239"/>
      <c r="P261" s="512"/>
      <c r="Q261" s="512"/>
      <c r="R261" s="237"/>
      <c r="S261" s="237"/>
      <c r="T261" s="237"/>
      <c r="U261" s="237"/>
      <c r="V261" s="239"/>
      <c r="W261" s="239"/>
      <c r="X261" s="602" t="s">
        <v>367</v>
      </c>
      <c r="Y261" s="1013" t="s">
        <v>1059</v>
      </c>
      <c r="Z261" s="608">
        <v>169373322</v>
      </c>
      <c r="AA261" s="240" t="s">
        <v>207</v>
      </c>
      <c r="AB261" s="240" t="s">
        <v>192</v>
      </c>
      <c r="AC261" s="905">
        <v>45707</v>
      </c>
      <c r="AD261" s="239"/>
      <c r="AE261" s="241"/>
      <c r="AF261" s="239"/>
      <c r="AG261" s="239"/>
      <c r="AH261" s="242"/>
      <c r="AI261" s="242"/>
    </row>
    <row r="262" spans="1:35">
      <c r="Y262"/>
      <c r="Z262" s="58"/>
      <c r="AA262" s="604"/>
      <c r="AB262" s="605"/>
      <c r="AC262" s="58"/>
      <c r="AD262"/>
      <c r="AF262"/>
      <c r="AG262"/>
      <c r="AH262" s="606"/>
      <c r="AI262" s="606"/>
    </row>
    <row r="263" spans="1:35">
      <c r="AA263" s="80"/>
      <c r="AB263" s="81"/>
    </row>
    <row r="264" spans="1:35">
      <c r="AA264" s="80"/>
      <c r="AB264" s="81"/>
    </row>
    <row r="265" spans="1:35">
      <c r="AA265" s="80"/>
      <c r="AB265" s="81"/>
    </row>
    <row r="266" spans="1:35">
      <c r="AA266" s="80"/>
      <c r="AB266" s="81"/>
    </row>
    <row r="267" spans="1:35">
      <c r="AA267" s="80"/>
      <c r="AB267" s="81"/>
    </row>
    <row r="268" spans="1:35">
      <c r="AB268" s="81"/>
    </row>
    <row r="269" spans="1:35">
      <c r="AB269" s="81"/>
    </row>
    <row r="270" spans="1:35">
      <c r="AB270" s="81"/>
    </row>
    <row r="271" spans="1:35">
      <c r="AB271" s="81"/>
    </row>
    <row r="272" spans="1:35">
      <c r="AB272" s="81"/>
    </row>
    <row r="273" spans="28:28">
      <c r="AB273" s="81"/>
    </row>
    <row r="274" spans="28:28">
      <c r="AB274" s="81"/>
    </row>
    <row r="275" spans="28:28">
      <c r="AB275" s="81"/>
    </row>
    <row r="276" spans="28:28">
      <c r="AB276" s="81"/>
    </row>
  </sheetData>
  <mergeCells count="370">
    <mergeCell ref="AF158:AF160"/>
    <mergeCell ref="AI158:AI160"/>
    <mergeCell ref="AH158:AH160"/>
    <mergeCell ref="Y177:Y178"/>
    <mergeCell ref="Z177:Z178"/>
    <mergeCell ref="AA177:AA178"/>
    <mergeCell ref="AB177:AB178"/>
    <mergeCell ref="AC177:AC178"/>
    <mergeCell ref="Y158:Y160"/>
    <mergeCell ref="Z158:Z160"/>
    <mergeCell ref="AA158:AA160"/>
    <mergeCell ref="AB158:AB160"/>
    <mergeCell ref="AC158:AC160"/>
    <mergeCell ref="AD158:AD160"/>
    <mergeCell ref="AE158:AE160"/>
    <mergeCell ref="Q121:Q122"/>
    <mergeCell ref="Z244:Z245"/>
    <mergeCell ref="Z248:Z249"/>
    <mergeCell ref="M95:M97"/>
    <mergeCell ref="Z94:Z95"/>
    <mergeCell ref="Z91:Z92"/>
    <mergeCell ref="Z237:Z238"/>
    <mergeCell ref="Z121:Z122"/>
    <mergeCell ref="Z129:Z130"/>
    <mergeCell ref="N158:N160"/>
    <mergeCell ref="P158:P160"/>
    <mergeCell ref="Q158:Q160"/>
    <mergeCell ref="R158:R160"/>
    <mergeCell ref="S158:S160"/>
    <mergeCell ref="T158:T160"/>
    <mergeCell ref="U146:U148"/>
    <mergeCell ref="V146:V148"/>
    <mergeCell ref="W146:W148"/>
    <mergeCell ref="R140:R141"/>
    <mergeCell ref="S140:S141"/>
    <mergeCell ref="T140:T141"/>
    <mergeCell ref="T144:T145"/>
    <mergeCell ref="S253:S254"/>
    <mergeCell ref="T253:T254"/>
    <mergeCell ref="S223:S224"/>
    <mergeCell ref="T223:T224"/>
    <mergeCell ref="O204:O206"/>
    <mergeCell ref="P204:P206"/>
    <mergeCell ref="Q204:Q206"/>
    <mergeCell ref="R204:R206"/>
    <mergeCell ref="S204:S206"/>
    <mergeCell ref="Q208:Q210"/>
    <mergeCell ref="R208:R210"/>
    <mergeCell ref="S208:S210"/>
    <mergeCell ref="P223:P224"/>
    <mergeCell ref="Q223:Q224"/>
    <mergeCell ref="R223:R224"/>
    <mergeCell ref="O223:O224"/>
    <mergeCell ref="Q144:Q145"/>
    <mergeCell ref="R144:R145"/>
    <mergeCell ref="S144:S145"/>
    <mergeCell ref="P144:P145"/>
    <mergeCell ref="A237:A243"/>
    <mergeCell ref="A244:A251"/>
    <mergeCell ref="A253:A261"/>
    <mergeCell ref="L253:L254"/>
    <mergeCell ref="M253:M254"/>
    <mergeCell ref="L256:L258"/>
    <mergeCell ref="M256:M258"/>
    <mergeCell ref="N256:N258"/>
    <mergeCell ref="N253:N254"/>
    <mergeCell ref="K256:K258"/>
    <mergeCell ref="I237:I243"/>
    <mergeCell ref="L246:L249"/>
    <mergeCell ref="B237:B243"/>
    <mergeCell ref="G101:G116"/>
    <mergeCell ref="L101:L109"/>
    <mergeCell ref="T101:T109"/>
    <mergeCell ref="S101:S109"/>
    <mergeCell ref="N101:N109"/>
    <mergeCell ref="M101:M109"/>
    <mergeCell ref="A155:A160"/>
    <mergeCell ref="B155:B160"/>
    <mergeCell ref="C155:C160"/>
    <mergeCell ref="B139:B148"/>
    <mergeCell ref="C139:C148"/>
    <mergeCell ref="D139:D148"/>
    <mergeCell ref="D155:D160"/>
    <mergeCell ref="J139:J148"/>
    <mergeCell ref="I139:I148"/>
    <mergeCell ref="H139:H148"/>
    <mergeCell ref="G139:G148"/>
    <mergeCell ref="M146:M148"/>
    <mergeCell ref="L146:L148"/>
    <mergeCell ref="N146:N148"/>
    <mergeCell ref="Q140:Q141"/>
    <mergeCell ref="L158:L160"/>
    <mergeCell ref="W226:W227"/>
    <mergeCell ref="K232:K233"/>
    <mergeCell ref="U232:U233"/>
    <mergeCell ref="V232:V233"/>
    <mergeCell ref="W232:W233"/>
    <mergeCell ref="K223:K224"/>
    <mergeCell ref="K226:K227"/>
    <mergeCell ref="U226:U227"/>
    <mergeCell ref="V226:V227"/>
    <mergeCell ref="L226:L227"/>
    <mergeCell ref="M226:M227"/>
    <mergeCell ref="N226:N227"/>
    <mergeCell ref="O226:O227"/>
    <mergeCell ref="P226:P227"/>
    <mergeCell ref="Q226:Q227"/>
    <mergeCell ref="R226:R227"/>
    <mergeCell ref="S226:S227"/>
    <mergeCell ref="T226:T227"/>
    <mergeCell ref="T232:T233"/>
    <mergeCell ref="O232:O233"/>
    <mergeCell ref="U212:U213"/>
    <mergeCell ref="V212:V213"/>
    <mergeCell ref="W212:W213"/>
    <mergeCell ref="K217:K220"/>
    <mergeCell ref="U217:U220"/>
    <mergeCell ref="V217:V220"/>
    <mergeCell ref="W217:W220"/>
    <mergeCell ref="K208:K210"/>
    <mergeCell ref="U208:U210"/>
    <mergeCell ref="V208:V210"/>
    <mergeCell ref="W208:W210"/>
    <mergeCell ref="O212:O213"/>
    <mergeCell ref="P212:P213"/>
    <mergeCell ref="L217:L220"/>
    <mergeCell ref="M217:M220"/>
    <mergeCell ref="N217:N220"/>
    <mergeCell ref="O217:O220"/>
    <mergeCell ref="P217:P220"/>
    <mergeCell ref="Q217:Q220"/>
    <mergeCell ref="R217:R220"/>
    <mergeCell ref="K177:K178"/>
    <mergeCell ref="U177:U178"/>
    <mergeCell ref="V177:V178"/>
    <mergeCell ref="W177:W178"/>
    <mergeCell ref="K204:K206"/>
    <mergeCell ref="U204:U206"/>
    <mergeCell ref="V204:V206"/>
    <mergeCell ref="W204:W206"/>
    <mergeCell ref="Y121:Y122"/>
    <mergeCell ref="U129:U130"/>
    <mergeCell ref="Y129:Y130"/>
    <mergeCell ref="X129:X130"/>
    <mergeCell ref="W129:W130"/>
    <mergeCell ref="V129:V130"/>
    <mergeCell ref="U121:U122"/>
    <mergeCell ref="V121:V122"/>
    <mergeCell ref="W121:W122"/>
    <mergeCell ref="X121:X122"/>
    <mergeCell ref="K140:K141"/>
    <mergeCell ref="U140:U141"/>
    <mergeCell ref="V140:V141"/>
    <mergeCell ref="W140:W141"/>
    <mergeCell ref="W144:W145"/>
    <mergeCell ref="K146:K148"/>
    <mergeCell ref="Y114:Y115"/>
    <mergeCell ref="K101:K109"/>
    <mergeCell ref="U101:U109"/>
    <mergeCell ref="V101:V109"/>
    <mergeCell ref="W101:W109"/>
    <mergeCell ref="Y104:Y105"/>
    <mergeCell ref="Y106:Y108"/>
    <mergeCell ref="K114:K116"/>
    <mergeCell ref="U114:U116"/>
    <mergeCell ref="V114:V116"/>
    <mergeCell ref="W114:W116"/>
    <mergeCell ref="X114:X115"/>
    <mergeCell ref="K111:K112"/>
    <mergeCell ref="U111:U112"/>
    <mergeCell ref="V111:V112"/>
    <mergeCell ref="W111:W112"/>
    <mergeCell ref="Y111:Y112"/>
    <mergeCell ref="X94:X95"/>
    <mergeCell ref="Y94:Y95"/>
    <mergeCell ref="X101:X103"/>
    <mergeCell ref="K94:K95"/>
    <mergeCell ref="U94:U95"/>
    <mergeCell ref="V94:V95"/>
    <mergeCell ref="W94:W95"/>
    <mergeCell ref="K91:K93"/>
    <mergeCell ref="V91:V93"/>
    <mergeCell ref="W91:W93"/>
    <mergeCell ref="X91:X93"/>
    <mergeCell ref="Y91:Y92"/>
    <mergeCell ref="M91:M93"/>
    <mergeCell ref="N91:N93"/>
    <mergeCell ref="P91:P93"/>
    <mergeCell ref="Q91:Q93"/>
    <mergeCell ref="R91:R93"/>
    <mergeCell ref="S91:S93"/>
    <mergeCell ref="T91:T93"/>
    <mergeCell ref="AJ76:AJ78"/>
    <mergeCell ref="A6:W7"/>
    <mergeCell ref="X6:AC7"/>
    <mergeCell ref="AE6:AI7"/>
    <mergeCell ref="U91:U93"/>
    <mergeCell ref="A1:B4"/>
    <mergeCell ref="C1:AH1"/>
    <mergeCell ref="C2:AH2"/>
    <mergeCell ref="C3:AH3"/>
    <mergeCell ref="C4:AH4"/>
    <mergeCell ref="A5:B5"/>
    <mergeCell ref="C5:AI5"/>
    <mergeCell ref="A9:A16"/>
    <mergeCell ref="B9:B16"/>
    <mergeCell ref="C9:C16"/>
    <mergeCell ref="K51:K52"/>
    <mergeCell ref="E139:E148"/>
    <mergeCell ref="F139:F148"/>
    <mergeCell ref="M140:M141"/>
    <mergeCell ref="U158:U160"/>
    <mergeCell ref="V158:V160"/>
    <mergeCell ref="K144:K145"/>
    <mergeCell ref="U144:U145"/>
    <mergeCell ref="V144:V145"/>
    <mergeCell ref="W158:W160"/>
    <mergeCell ref="G155:G160"/>
    <mergeCell ref="E155:E160"/>
    <mergeCell ref="F156:F159"/>
    <mergeCell ref="L140:L141"/>
    <mergeCell ref="L144:L145"/>
    <mergeCell ref="J155:J160"/>
    <mergeCell ref="I155:I160"/>
    <mergeCell ref="H155:H160"/>
    <mergeCell ref="K158:K160"/>
    <mergeCell ref="M158:M160"/>
    <mergeCell ref="O146:O148"/>
    <mergeCell ref="P146:P148"/>
    <mergeCell ref="Q146:Q148"/>
    <mergeCell ref="R146:R148"/>
    <mergeCell ref="S146:S148"/>
    <mergeCell ref="K165:K166"/>
    <mergeCell ref="U165:U166"/>
    <mergeCell ref="V165:V166"/>
    <mergeCell ref="W165:W166"/>
    <mergeCell ref="L165:L166"/>
    <mergeCell ref="M165:M166"/>
    <mergeCell ref="N165:N166"/>
    <mergeCell ref="T165:T166"/>
    <mergeCell ref="O165:O166"/>
    <mergeCell ref="P165:P166"/>
    <mergeCell ref="Q165:Q166"/>
    <mergeCell ref="R165:R166"/>
    <mergeCell ref="S165:S166"/>
    <mergeCell ref="X237:X238"/>
    <mergeCell ref="Y237:Y238"/>
    <mergeCell ref="U237:U238"/>
    <mergeCell ref="V237:V238"/>
    <mergeCell ref="W237:W238"/>
    <mergeCell ref="V244:V245"/>
    <mergeCell ref="W244:W245"/>
    <mergeCell ref="Y244:Y245"/>
    <mergeCell ref="L244:L245"/>
    <mergeCell ref="M244:M245"/>
    <mergeCell ref="N244:N245"/>
    <mergeCell ref="O244:O245"/>
    <mergeCell ref="P244:P245"/>
    <mergeCell ref="Q244:Q245"/>
    <mergeCell ref="R244:R245"/>
    <mergeCell ref="S244:S245"/>
    <mergeCell ref="T244:T245"/>
    <mergeCell ref="Y248:Y249"/>
    <mergeCell ref="K253:K254"/>
    <mergeCell ref="U253:U254"/>
    <mergeCell ref="V253:V254"/>
    <mergeCell ref="W253:W254"/>
    <mergeCell ref="T246:T249"/>
    <mergeCell ref="S246:S249"/>
    <mergeCell ref="R246:R249"/>
    <mergeCell ref="P246:P249"/>
    <mergeCell ref="O246:O249"/>
    <mergeCell ref="N246:N249"/>
    <mergeCell ref="M246:M249"/>
    <mergeCell ref="V246:V249"/>
    <mergeCell ref="W246:W249"/>
    <mergeCell ref="U246:U249"/>
    <mergeCell ref="K246:K249"/>
    <mergeCell ref="X248:X249"/>
    <mergeCell ref="P253:P254"/>
    <mergeCell ref="Q253:Q254"/>
    <mergeCell ref="R253:R254"/>
    <mergeCell ref="V223:V224"/>
    <mergeCell ref="W223:W224"/>
    <mergeCell ref="U256:U258"/>
    <mergeCell ref="K244:K245"/>
    <mergeCell ref="U244:U245"/>
    <mergeCell ref="M237:M238"/>
    <mergeCell ref="L237:L238"/>
    <mergeCell ref="N237:N238"/>
    <mergeCell ref="O237:O238"/>
    <mergeCell ref="K237:K238"/>
    <mergeCell ref="U223:U224"/>
    <mergeCell ref="P237:P238"/>
    <mergeCell ref="Q237:Q238"/>
    <mergeCell ref="R237:R238"/>
    <mergeCell ref="S237:S238"/>
    <mergeCell ref="T237:T238"/>
    <mergeCell ref="P232:P233"/>
    <mergeCell ref="Q232:Q233"/>
    <mergeCell ref="R232:R233"/>
    <mergeCell ref="S232:S233"/>
    <mergeCell ref="V256:V258"/>
    <mergeCell ref="W256:W258"/>
    <mergeCell ref="M212:M213"/>
    <mergeCell ref="L212:L213"/>
    <mergeCell ref="N212:N213"/>
    <mergeCell ref="H237:H243"/>
    <mergeCell ref="G237:G243"/>
    <mergeCell ref="E237:E243"/>
    <mergeCell ref="D237:D243"/>
    <mergeCell ref="C237:C243"/>
    <mergeCell ref="K212:K213"/>
    <mergeCell ref="L232:L233"/>
    <mergeCell ref="M232:M233"/>
    <mergeCell ref="N232:N233"/>
    <mergeCell ref="L223:L224"/>
    <mergeCell ref="M223:M224"/>
    <mergeCell ref="N223:N224"/>
    <mergeCell ref="N140:N141"/>
    <mergeCell ref="O140:O141"/>
    <mergeCell ref="P140:P141"/>
    <mergeCell ref="L177:L178"/>
    <mergeCell ref="M177:M178"/>
    <mergeCell ref="N177:N178"/>
    <mergeCell ref="O177:O178"/>
    <mergeCell ref="P177:P178"/>
    <mergeCell ref="M144:M145"/>
    <mergeCell ref="N144:N145"/>
    <mergeCell ref="O144:O145"/>
    <mergeCell ref="L204:L206"/>
    <mergeCell ref="M204:M206"/>
    <mergeCell ref="L208:L210"/>
    <mergeCell ref="N208:N210"/>
    <mergeCell ref="O208:O210"/>
    <mergeCell ref="M208:M210"/>
    <mergeCell ref="P208:P210"/>
    <mergeCell ref="N204:N206"/>
    <mergeCell ref="M129:M130"/>
    <mergeCell ref="L129:L130"/>
    <mergeCell ref="L121:L122"/>
    <mergeCell ref="M121:M122"/>
    <mergeCell ref="N121:N122"/>
    <mergeCell ref="O129:O130"/>
    <mergeCell ref="N129:N130"/>
    <mergeCell ref="O121:O122"/>
    <mergeCell ref="S129:S130"/>
    <mergeCell ref="R121:R122"/>
    <mergeCell ref="S121:S122"/>
    <mergeCell ref="T129:T130"/>
    <mergeCell ref="R129:R130"/>
    <mergeCell ref="Q129:Q130"/>
    <mergeCell ref="P129:P130"/>
    <mergeCell ref="Q246:Q247"/>
    <mergeCell ref="Q248:Q249"/>
    <mergeCell ref="R177:R178"/>
    <mergeCell ref="S177:S178"/>
    <mergeCell ref="T177:T178"/>
    <mergeCell ref="Q212:Q213"/>
    <mergeCell ref="Q177:Q178"/>
    <mergeCell ref="T208:T210"/>
    <mergeCell ref="T204:T206"/>
    <mergeCell ref="R212:R213"/>
    <mergeCell ref="S212:S213"/>
    <mergeCell ref="T212:T213"/>
    <mergeCell ref="S217:S220"/>
    <mergeCell ref="T217:T220"/>
    <mergeCell ref="T146:T148"/>
    <mergeCell ref="T121:T122"/>
    <mergeCell ref="P121:P122"/>
  </mergeCells>
  <phoneticPr fontId="78" type="noConversion"/>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disablePrompts="1" count="12">
        <x14:dataValidation type="list" allowBlank="1" showErrorMessage="1">
          <x14:formula1>
            <xm:f>ANEXO1!$F$2:$F$7</xm:f>
          </x14:formula1>
          <xm:sqref>AB62:AB118 AB208:AB227 AB161:AB177 AB232:AB276 AB179:AB203 AB139:AB158</xm:sqref>
        </x14:dataValidation>
        <x14:dataValidation type="list" allowBlank="1" showErrorMessage="1">
          <x14:formula1>
            <xm:f>ANEXO1!$A$2:$A$21</xm:f>
          </x14:formula1>
          <xm:sqref>AA161:AA177 AA179:AA267 AA62:AA158</xm:sqref>
        </x14:dataValidation>
        <x14:dataValidation type="list" allowBlank="1" showErrorMessage="1">
          <x14:formula1>
            <xm:f>[7]ANEXO1!#REF!</xm:f>
          </x14:formula1>
          <xm:sqref>AA51:AA61</xm:sqref>
        </x14:dataValidation>
        <x14:dataValidation type="list" allowBlank="1" showErrorMessage="1">
          <x14:formula1>
            <xm:f>[4]ANEXO1!#REF!</xm:f>
          </x14:formula1>
          <xm:sqref>AB51:AB61</xm:sqref>
        </x14:dataValidation>
        <x14:dataValidation type="list" allowBlank="1" showErrorMessage="1">
          <x14:formula1>
            <xm:f>[8]ANEXO1!#REF!</xm:f>
          </x14:formula1>
          <xm:sqref>AA38:AB50</xm:sqref>
        </x14:dataValidation>
        <x14:dataValidation type="list" allowBlank="1" showErrorMessage="1">
          <x14:formula1>
            <xm:f>[9]ANEXO1!#REF!</xm:f>
          </x14:formula1>
          <xm:sqref>AB31:AB37</xm:sqref>
        </x14:dataValidation>
        <x14:dataValidation type="list" allowBlank="1" showErrorMessage="1">
          <x14:formula1>
            <xm:f>[9]ANEXO1!#REF!</xm:f>
          </x14:formula1>
          <xm:sqref>AA31:AA37</xm:sqref>
        </x14:dataValidation>
        <x14:dataValidation type="list" allowBlank="1" showInputMessage="1" showErrorMessage="1">
          <x14:formula1>
            <xm:f>[10]Hoja2!#REF!</xm:f>
          </x14:formula1>
          <xm:sqref>AA20</xm:sqref>
        </x14:dataValidation>
        <x14:dataValidation type="list" allowBlank="1" showErrorMessage="1">
          <x14:formula1>
            <xm:f>[6]ANEXO1!#REF!</xm:f>
          </x14:formula1>
          <xm:sqref>AA21:AB30</xm:sqref>
        </x14:dataValidation>
        <x14:dataValidation type="list" allowBlank="1" showErrorMessage="1">
          <x14:formula1>
            <xm:f>[4]ANEXO1!#REF!</xm:f>
          </x14:formula1>
          <xm:sqref>AA18:AA19 AB17:AB19</xm:sqref>
        </x14:dataValidation>
        <x14:dataValidation type="list" allowBlank="1" showErrorMessage="1">
          <x14:formula1>
            <xm:f>[5]ANEXO1!#REF!</xm:f>
          </x14:formula1>
          <xm:sqref>AA17</xm:sqref>
        </x14:dataValidation>
        <x14:dataValidation type="list" allowBlank="1" showErrorMessage="1">
          <x14:formula1>
            <xm:f>[5]ANEXO1!#REF!</xm:f>
          </x14:formula1>
          <xm:sqref>AA9:AB16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0"/>
  <sheetViews>
    <sheetView topLeftCell="A10" workbookViewId="0">
      <selection activeCell="B4" sqref="B4:F4"/>
    </sheetView>
  </sheetViews>
  <sheetFormatPr baseColWidth="10" defaultColWidth="12.59765625" defaultRowHeight="15" customHeight="1"/>
  <cols>
    <col min="1" max="1" width="20.69921875" customWidth="1"/>
    <col min="2" max="2" width="25" customWidth="1"/>
    <col min="3" max="3" width="19.69921875" customWidth="1"/>
    <col min="4" max="4" width="20.3984375" customWidth="1"/>
    <col min="5" max="6" width="22.8984375" customWidth="1"/>
    <col min="7" max="7" width="25.09765625" customWidth="1"/>
    <col min="8" max="26" width="10.8984375" customWidth="1"/>
    <col min="37" max="39" width="12.59765625" style="40"/>
  </cols>
  <sheetData>
    <row r="1" spans="1:26" ht="17.399999999999999">
      <c r="A1" s="1467" t="s">
        <v>165</v>
      </c>
      <c r="B1" s="1468"/>
      <c r="C1" s="1468"/>
      <c r="D1" s="1468"/>
      <c r="E1" s="1468"/>
      <c r="F1" s="1468"/>
      <c r="G1" s="1469"/>
    </row>
    <row r="2" spans="1:26" ht="15.6">
      <c r="A2" s="9" t="s">
        <v>166</v>
      </c>
      <c r="B2" s="1470" t="s">
        <v>167</v>
      </c>
      <c r="C2" s="1072"/>
      <c r="D2" s="1072"/>
      <c r="E2" s="1072"/>
      <c r="F2" s="1061"/>
      <c r="G2" s="10" t="s">
        <v>168</v>
      </c>
      <c r="H2" s="11"/>
      <c r="I2" s="11"/>
      <c r="J2" s="11"/>
      <c r="K2" s="11"/>
      <c r="L2" s="11"/>
      <c r="M2" s="11"/>
      <c r="N2" s="11"/>
      <c r="O2" s="11"/>
      <c r="P2" s="11"/>
      <c r="Q2" s="11"/>
      <c r="R2" s="11"/>
      <c r="S2" s="11"/>
      <c r="T2" s="11"/>
      <c r="U2" s="11"/>
      <c r="V2" s="11"/>
      <c r="W2" s="11"/>
      <c r="X2" s="11"/>
      <c r="Y2" s="11"/>
      <c r="Z2" s="11"/>
    </row>
    <row r="3" spans="1:26" ht="34.5" customHeight="1">
      <c r="A3" s="12"/>
      <c r="B3" s="1471"/>
      <c r="C3" s="1072"/>
      <c r="D3" s="1072"/>
      <c r="E3" s="1072"/>
      <c r="F3" s="1061"/>
      <c r="G3" s="13"/>
    </row>
    <row r="4" spans="1:26" ht="52.5" customHeight="1">
      <c r="A4" s="14"/>
      <c r="B4" s="1471"/>
      <c r="C4" s="1072"/>
      <c r="D4" s="1072"/>
      <c r="E4" s="1072"/>
      <c r="F4" s="1061"/>
      <c r="G4" s="13"/>
    </row>
    <row r="5" spans="1:26">
      <c r="A5" s="14"/>
      <c r="B5" s="1472"/>
      <c r="C5" s="1072"/>
      <c r="D5" s="1072"/>
      <c r="E5" s="1072"/>
      <c r="F5" s="1061"/>
      <c r="G5" s="15"/>
    </row>
    <row r="6" spans="1:26">
      <c r="A6" s="14"/>
      <c r="B6" s="1472"/>
      <c r="C6" s="1072"/>
      <c r="D6" s="1072"/>
      <c r="E6" s="1072"/>
      <c r="F6" s="1061"/>
      <c r="G6" s="15"/>
    </row>
    <row r="7" spans="1:26">
      <c r="A7" s="14"/>
      <c r="B7" s="16"/>
      <c r="C7" s="16"/>
      <c r="D7" s="16"/>
      <c r="E7" s="16"/>
      <c r="F7" s="16"/>
      <c r="G7" s="15"/>
    </row>
    <row r="8" spans="1:26">
      <c r="A8" s="14"/>
      <c r="B8" s="16"/>
      <c r="C8" s="16"/>
      <c r="D8" s="16"/>
      <c r="E8" s="16"/>
      <c r="F8" s="16"/>
      <c r="G8" s="15"/>
    </row>
    <row r="9" spans="1:26" ht="15.6">
      <c r="A9" s="17"/>
      <c r="B9" s="1470" t="s">
        <v>169</v>
      </c>
      <c r="C9" s="1061"/>
      <c r="D9" s="1470" t="s">
        <v>170</v>
      </c>
      <c r="E9" s="1061"/>
      <c r="F9" s="17" t="s">
        <v>166</v>
      </c>
      <c r="G9" s="17" t="s">
        <v>171</v>
      </c>
      <c r="H9" s="11"/>
      <c r="I9" s="11"/>
      <c r="J9" s="11"/>
      <c r="K9" s="11"/>
      <c r="L9" s="11"/>
      <c r="M9" s="11"/>
      <c r="N9" s="11"/>
      <c r="O9" s="11"/>
      <c r="P9" s="11"/>
      <c r="Q9" s="11"/>
      <c r="R9" s="11"/>
      <c r="S9" s="11"/>
      <c r="T9" s="11"/>
      <c r="U9" s="11"/>
      <c r="V9" s="11"/>
      <c r="W9" s="11"/>
      <c r="X9" s="11"/>
      <c r="Y9" s="11"/>
      <c r="Z9" s="11"/>
    </row>
    <row r="10" spans="1:26" ht="15.6">
      <c r="A10" s="18" t="s">
        <v>172</v>
      </c>
      <c r="B10" s="1471" t="s">
        <v>173</v>
      </c>
      <c r="C10" s="1061"/>
      <c r="D10" s="1466" t="s">
        <v>174</v>
      </c>
      <c r="E10" s="1061"/>
      <c r="F10" s="14" t="s">
        <v>175</v>
      </c>
      <c r="G10" s="15"/>
    </row>
    <row r="11" spans="1:26" ht="15.6">
      <c r="A11" s="18" t="s">
        <v>176</v>
      </c>
      <c r="B11" s="1466" t="s">
        <v>177</v>
      </c>
      <c r="C11" s="1061"/>
      <c r="D11" s="1466" t="s">
        <v>178</v>
      </c>
      <c r="E11" s="1061"/>
      <c r="F11" s="14" t="s">
        <v>175</v>
      </c>
      <c r="G11" s="15"/>
    </row>
    <row r="12" spans="1:26" ht="15.6">
      <c r="A12" s="18" t="s">
        <v>179</v>
      </c>
      <c r="B12" s="1466" t="s">
        <v>177</v>
      </c>
      <c r="C12" s="1061"/>
      <c r="D12" s="1466" t="s">
        <v>178</v>
      </c>
      <c r="E12" s="1061"/>
      <c r="F12" s="14" t="s">
        <v>175</v>
      </c>
      <c r="G12" s="15"/>
    </row>
    <row r="13" spans="1:26" ht="45" customHeight="1"/>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spans="32:42" ht="15.75" customHeight="1"/>
    <row r="114" spans="32:42" ht="15.75" customHeight="1"/>
    <row r="115" spans="32:42" ht="15.75" customHeight="1"/>
    <row r="116" spans="32:42" ht="15.75" customHeight="1"/>
    <row r="117" spans="32:42" ht="15.75" customHeight="1"/>
    <row r="118" spans="32:42" ht="15.75" customHeight="1"/>
    <row r="119" spans="32:42" ht="15.75" customHeight="1"/>
    <row r="120" spans="32:42" ht="15.75" customHeight="1"/>
    <row r="121" spans="32:42" ht="15.75" customHeight="1"/>
    <row r="122" spans="32:42" ht="15.75" customHeight="1"/>
    <row r="123" spans="32:42" ht="15.75" customHeight="1"/>
    <row r="124" spans="32:42" ht="15.75" customHeight="1"/>
    <row r="125" spans="32:42" ht="15.75" customHeight="1"/>
    <row r="126" spans="32:42" ht="15.75" customHeight="1">
      <c r="AF126" s="40"/>
      <c r="AG126" s="41">
        <v>45555</v>
      </c>
      <c r="AI126" s="28">
        <v>198786536</v>
      </c>
      <c r="AJ126" s="28">
        <v>198786536</v>
      </c>
      <c r="AK126" s="39">
        <v>0</v>
      </c>
      <c r="AL126" s="39"/>
      <c r="AM126" s="39">
        <v>0</v>
      </c>
      <c r="AN126" s="25"/>
      <c r="AO126" s="26" t="s">
        <v>333</v>
      </c>
      <c r="AP126" s="26" t="s">
        <v>338</v>
      </c>
    </row>
    <row r="127" spans="32:42" ht="15.75" customHeight="1">
      <c r="AF127" s="40"/>
      <c r="AG127" s="41">
        <v>45555</v>
      </c>
      <c r="AI127" s="28"/>
      <c r="AJ127" s="25"/>
      <c r="AK127" s="39"/>
      <c r="AL127" s="39"/>
      <c r="AM127" s="39"/>
      <c r="AN127" s="25"/>
      <c r="AO127" s="26"/>
      <c r="AP127" s="26"/>
    </row>
    <row r="128" spans="32:42" ht="15.75" customHeight="1">
      <c r="AF128" s="40"/>
      <c r="AG128" s="41">
        <v>45555</v>
      </c>
      <c r="AI128" s="28"/>
      <c r="AJ128" s="25"/>
      <c r="AK128" s="39"/>
      <c r="AL128" s="39"/>
      <c r="AM128" s="39"/>
      <c r="AN128" s="25"/>
      <c r="AO128" s="26"/>
      <c r="AP128" s="26"/>
    </row>
    <row r="129" spans="32:42" ht="15.75" customHeight="1">
      <c r="AF129" s="40"/>
      <c r="AG129" s="41">
        <v>45555</v>
      </c>
      <c r="AI129" s="28"/>
      <c r="AJ129" s="25"/>
      <c r="AK129" s="39"/>
      <c r="AL129" s="39"/>
      <c r="AM129" s="39"/>
      <c r="AN129" s="25"/>
      <c r="AO129" s="26"/>
      <c r="AP129" s="26"/>
    </row>
    <row r="130" spans="32:42" ht="15.75" customHeight="1">
      <c r="AF130" s="40"/>
      <c r="AG130" s="41">
        <v>45555</v>
      </c>
      <c r="AI130" s="28"/>
      <c r="AJ130" s="25"/>
      <c r="AK130" s="39"/>
      <c r="AL130" s="39"/>
      <c r="AM130" s="39"/>
      <c r="AN130" s="25"/>
      <c r="AO130" s="26"/>
      <c r="AP130" s="26"/>
    </row>
    <row r="131" spans="32:42" ht="15.75" customHeight="1">
      <c r="AF131" s="40"/>
      <c r="AG131" s="41">
        <v>45555</v>
      </c>
      <c r="AI131" s="28"/>
      <c r="AJ131" s="25"/>
      <c r="AK131" s="39"/>
      <c r="AL131" s="39"/>
      <c r="AM131" s="39"/>
      <c r="AN131" s="25"/>
      <c r="AO131" s="26"/>
      <c r="AP131" s="26"/>
    </row>
    <row r="132" spans="32:42" ht="15.75" customHeight="1">
      <c r="AF132" s="40"/>
      <c r="AG132" s="41">
        <v>45555</v>
      </c>
      <c r="AI132" s="28">
        <v>202411044</v>
      </c>
      <c r="AJ132" s="28">
        <v>202411044</v>
      </c>
      <c r="AK132" s="39">
        <v>0</v>
      </c>
      <c r="AL132" s="39"/>
      <c r="AM132" s="39">
        <v>0</v>
      </c>
      <c r="AN132" s="25"/>
      <c r="AO132" s="26" t="s">
        <v>333</v>
      </c>
      <c r="AP132" s="26" t="s">
        <v>337</v>
      </c>
    </row>
    <row r="133" spans="32:42" ht="15.75" customHeight="1">
      <c r="AF133" s="40"/>
      <c r="AG133" s="41">
        <v>45555</v>
      </c>
      <c r="AI133" s="28"/>
      <c r="AJ133" s="25"/>
      <c r="AK133" s="39"/>
      <c r="AL133" s="39"/>
      <c r="AM133" s="39"/>
      <c r="AN133" s="25"/>
      <c r="AO133" s="26"/>
      <c r="AP133" s="26"/>
    </row>
    <row r="134" spans="32:42" ht="15.75" customHeight="1">
      <c r="AF134" s="40"/>
      <c r="AG134" s="41">
        <v>45555</v>
      </c>
      <c r="AI134" s="28"/>
      <c r="AJ134" s="25"/>
      <c r="AK134" s="39"/>
      <c r="AL134" s="39"/>
      <c r="AM134" s="39"/>
      <c r="AN134" s="25"/>
      <c r="AO134" s="26"/>
      <c r="AP134" s="26"/>
    </row>
    <row r="135" spans="32:42" ht="15.75" customHeight="1">
      <c r="AF135" s="40"/>
      <c r="AG135" s="41">
        <v>45555</v>
      </c>
      <c r="AI135" s="28"/>
      <c r="AJ135" s="25"/>
      <c r="AK135" s="39"/>
      <c r="AL135" s="39"/>
      <c r="AM135" s="39"/>
      <c r="AN135" s="25"/>
      <c r="AO135" s="26"/>
      <c r="AP135" s="26"/>
    </row>
    <row r="136" spans="32:42" ht="15.75" customHeight="1">
      <c r="AF136" s="40"/>
      <c r="AG136" s="41">
        <v>45555</v>
      </c>
      <c r="AI136" s="28"/>
      <c r="AJ136" s="25"/>
      <c r="AK136" s="39"/>
      <c r="AL136" s="39"/>
      <c r="AM136" s="39"/>
      <c r="AN136" s="25"/>
      <c r="AO136" s="26"/>
      <c r="AP136" s="26"/>
    </row>
    <row r="137" spans="32:42" ht="15.75" customHeight="1">
      <c r="AF137" s="40"/>
      <c r="AG137" s="41">
        <v>45555</v>
      </c>
      <c r="AI137" s="28"/>
      <c r="AJ137" s="25"/>
      <c r="AK137" s="39"/>
      <c r="AL137" s="39"/>
      <c r="AM137" s="39"/>
      <c r="AN137" s="25"/>
      <c r="AO137" s="26"/>
      <c r="AP137" s="26"/>
    </row>
    <row r="138" spans="32:42" ht="15.75" customHeight="1"/>
    <row r="139" spans="32:42" ht="15.75" customHeight="1"/>
    <row r="140" spans="32:42" ht="15.75" customHeight="1"/>
    <row r="141" spans="32:42" ht="15.75" customHeight="1"/>
    <row r="142" spans="32:42" ht="15.75" customHeight="1"/>
    <row r="143" spans="32:42" ht="15.75" customHeight="1"/>
    <row r="144" spans="32:42"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2:C12"/>
    <mergeCell ref="D12:E12"/>
    <mergeCell ref="A1:G1"/>
    <mergeCell ref="B2:F2"/>
    <mergeCell ref="B3:F3"/>
    <mergeCell ref="B4:F4"/>
    <mergeCell ref="B5:F5"/>
    <mergeCell ref="B6:F6"/>
    <mergeCell ref="D9:E9"/>
    <mergeCell ref="B9:C9"/>
    <mergeCell ref="B10:C10"/>
    <mergeCell ref="D10:E10"/>
    <mergeCell ref="B11:C11"/>
    <mergeCell ref="D11:E1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59765625" defaultRowHeight="15" customHeight="1"/>
  <cols>
    <col min="1" max="1" width="55.3984375" customWidth="1"/>
    <col min="2" max="4" width="10.8984375" customWidth="1"/>
    <col min="5" max="5" width="20.09765625" customWidth="1"/>
    <col min="6" max="6" width="34.69921875" customWidth="1"/>
    <col min="7" max="26" width="10.8984375" customWidth="1"/>
  </cols>
  <sheetData>
    <row r="1" spans="1:6" ht="52.5" customHeight="1">
      <c r="A1" s="19" t="s">
        <v>180</v>
      </c>
      <c r="E1" s="20" t="s">
        <v>181</v>
      </c>
      <c r="F1" s="20" t="s">
        <v>182</v>
      </c>
    </row>
    <row r="2" spans="1:6" ht="25.5" customHeight="1">
      <c r="A2" s="21" t="s">
        <v>183</v>
      </c>
      <c r="E2" s="22">
        <v>0</v>
      </c>
      <c r="F2" s="23" t="s">
        <v>184</v>
      </c>
    </row>
    <row r="3" spans="1:6" ht="45" customHeight="1">
      <c r="A3" s="21" t="s">
        <v>185</v>
      </c>
      <c r="E3" s="22">
        <v>1</v>
      </c>
      <c r="F3" s="23" t="s">
        <v>186</v>
      </c>
    </row>
    <row r="4" spans="1:6" ht="45" customHeight="1">
      <c r="A4" s="21" t="s">
        <v>187</v>
      </c>
      <c r="E4" s="22">
        <v>2</v>
      </c>
      <c r="F4" s="23" t="s">
        <v>188</v>
      </c>
    </row>
    <row r="5" spans="1:6" ht="45" customHeight="1">
      <c r="A5" s="21" t="s">
        <v>189</v>
      </c>
      <c r="E5" s="22">
        <v>3</v>
      </c>
      <c r="F5" s="23" t="s">
        <v>190</v>
      </c>
    </row>
    <row r="6" spans="1:6" ht="45" customHeight="1">
      <c r="A6" s="21" t="s">
        <v>191</v>
      </c>
      <c r="E6" s="22">
        <v>4</v>
      </c>
      <c r="F6" s="23" t="s">
        <v>192</v>
      </c>
    </row>
    <row r="7" spans="1:6" ht="45" customHeight="1">
      <c r="A7" s="21" t="s">
        <v>193</v>
      </c>
      <c r="E7" s="22">
        <v>5</v>
      </c>
      <c r="F7" s="23" t="s">
        <v>194</v>
      </c>
    </row>
    <row r="8" spans="1:6" ht="45" customHeight="1">
      <c r="A8" s="21" t="s">
        <v>195</v>
      </c>
    </row>
    <row r="9" spans="1:6" ht="45" customHeight="1">
      <c r="A9" s="21" t="s">
        <v>196</v>
      </c>
    </row>
    <row r="10" spans="1:6" ht="45" customHeight="1">
      <c r="A10" s="21" t="s">
        <v>197</v>
      </c>
    </row>
    <row r="11" spans="1:6" ht="45" customHeight="1">
      <c r="A11" s="21" t="s">
        <v>198</v>
      </c>
    </row>
    <row r="12" spans="1:6" ht="45" customHeight="1">
      <c r="A12" s="21" t="s">
        <v>199</v>
      </c>
    </row>
    <row r="13" spans="1:6" ht="45" customHeight="1">
      <c r="A13" s="21" t="s">
        <v>200</v>
      </c>
    </row>
    <row r="14" spans="1:6" ht="45" customHeight="1">
      <c r="A14" s="21" t="s">
        <v>201</v>
      </c>
    </row>
    <row r="15" spans="1:6" ht="45" customHeight="1">
      <c r="A15" s="21" t="s">
        <v>202</v>
      </c>
    </row>
    <row r="16" spans="1:6" ht="45" customHeight="1">
      <c r="A16" s="21" t="s">
        <v>203</v>
      </c>
    </row>
    <row r="17" spans="1:1" ht="45" customHeight="1">
      <c r="A17" s="21" t="s">
        <v>204</v>
      </c>
    </row>
    <row r="18" spans="1:1" ht="45" customHeight="1">
      <c r="A18" s="21" t="s">
        <v>205</v>
      </c>
    </row>
    <row r="19" spans="1:1" ht="45" customHeight="1">
      <c r="A19" s="21" t="s">
        <v>206</v>
      </c>
    </row>
    <row r="20" spans="1:1" ht="45" customHeight="1">
      <c r="A20" s="21" t="s">
        <v>207</v>
      </c>
    </row>
    <row r="21" spans="1:1" ht="45" customHeight="1">
      <c r="A21" s="21" t="s">
        <v>208</v>
      </c>
    </row>
    <row r="22" spans="1:1" ht="45" customHeight="1"/>
    <row r="23" spans="1:1" ht="45" customHeight="1"/>
    <row r="24" spans="1:1" ht="45" customHeight="1"/>
    <row r="25" spans="1:1" ht="4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7:J8"/>
  <sheetViews>
    <sheetView workbookViewId="0">
      <selection activeCell="D7" sqref="D7:J8"/>
    </sheetView>
  </sheetViews>
  <sheetFormatPr baseColWidth="10" defaultRowHeight="13.8"/>
  <cols>
    <col min="4" max="4" width="14.09765625" customWidth="1"/>
    <col min="5" max="5" width="15.3984375" customWidth="1"/>
    <col min="6" max="6" width="21.69921875" customWidth="1"/>
    <col min="7" max="7" width="19.19921875" customWidth="1"/>
    <col min="8" max="8" width="23.3984375" customWidth="1"/>
    <col min="9" max="9" width="25.69921875" customWidth="1"/>
    <col min="10" max="10" width="14.59765625" customWidth="1"/>
  </cols>
  <sheetData>
    <row r="7" spans="4:10">
      <c r="D7" t="s">
        <v>742</v>
      </c>
      <c r="E7" t="s">
        <v>741</v>
      </c>
      <c r="F7" t="s">
        <v>743</v>
      </c>
      <c r="G7" t="s">
        <v>744</v>
      </c>
      <c r="H7" t="s">
        <v>739</v>
      </c>
      <c r="I7" t="s">
        <v>740</v>
      </c>
      <c r="J7" t="s">
        <v>745</v>
      </c>
    </row>
    <row r="8" spans="4:10" ht="55.2">
      <c r="D8" s="502" t="s">
        <v>81</v>
      </c>
      <c r="E8" s="502" t="s">
        <v>83</v>
      </c>
      <c r="F8" s="503" t="s">
        <v>94</v>
      </c>
      <c r="G8" s="502" t="s">
        <v>163</v>
      </c>
      <c r="H8" s="504" t="s">
        <v>98</v>
      </c>
      <c r="I8" s="503" t="s">
        <v>100</v>
      </c>
      <c r="J8" s="503" t="s">
        <v>104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DADISCTG</dc:creator>
  <cp:lastModifiedBy>DADISCTG</cp:lastModifiedBy>
  <dcterms:created xsi:type="dcterms:W3CDTF">2024-08-26T22:28:38Z</dcterms:created>
  <dcterms:modified xsi:type="dcterms:W3CDTF">2025-01-28T21:14:02Z</dcterms:modified>
</cp:coreProperties>
</file>