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esktop\PLANES DE ACCION\"/>
    </mc:Choice>
  </mc:AlternateContent>
  <xr:revisionPtr revIDLastSave="0" documentId="13_ncr:1_{A4B34C03-9C41-4CC5-A503-8D8FB0CCDD56}"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ESTRATÉGICO'!$A$8:$S$205</definedName>
    <definedName name="_xlnm._FilterDatabase" localSheetId="3" hidden="1">'3. INVERSIÓN'!$A$1:$AF$206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6" i="7" l="1"/>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4" i="7"/>
  <c r="Q173" i="7"/>
  <c r="R172" i="7"/>
  <c r="Q172" i="7"/>
  <c r="Q168" i="7"/>
  <c r="Q167" i="7"/>
  <c r="Q166" i="7"/>
  <c r="Q165" i="7"/>
  <c r="Q164" i="7"/>
  <c r="Q163" i="7"/>
  <c r="Q161" i="7"/>
  <c r="Q159" i="7"/>
  <c r="Q157" i="7"/>
  <c r="Q155" i="7"/>
  <c r="Q153" i="7"/>
  <c r="Q150"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Y99" i="7"/>
  <c r="Q99" i="7"/>
  <c r="Q98" i="7"/>
  <c r="Q97" i="7"/>
  <c r="Q96" i="7"/>
  <c r="Q95" i="7"/>
  <c r="Q94" i="7"/>
  <c r="Q93" i="7"/>
  <c r="Q92" i="7"/>
  <c r="Q91" i="7"/>
  <c r="Q90" i="7"/>
  <c r="Q85" i="7"/>
  <c r="Y84" i="7"/>
  <c r="Q84" i="7"/>
  <c r="Y83"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7" i="7"/>
  <c r="Q36" i="7"/>
  <c r="Q35" i="7"/>
  <c r="Q34" i="7"/>
  <c r="Q33" i="7"/>
  <c r="Q32" i="7"/>
  <c r="Q31" i="7"/>
  <c r="Q30" i="7"/>
  <c r="Q29" i="7"/>
  <c r="Q28" i="7"/>
  <c r="Q27" i="7"/>
  <c r="Q26" i="7"/>
  <c r="Q25" i="7"/>
  <c r="Q24" i="7"/>
  <c r="Q23" i="7"/>
  <c r="Q22" i="7"/>
  <c r="Q21" i="7"/>
  <c r="Q20" i="7"/>
  <c r="Q19" i="7"/>
  <c r="Q18" i="7"/>
  <c r="Q17" i="7"/>
  <c r="Q16" i="7"/>
  <c r="Q15" i="7"/>
  <c r="Q14" i="7"/>
  <c r="Y13" i="7"/>
  <c r="Q13" i="7"/>
  <c r="Q12" i="7"/>
  <c r="Q11" i="7"/>
  <c r="Q10" i="7"/>
  <c r="Y9" i="7"/>
  <c r="Q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tc={7EAC1C67-736D-4F3C-85C4-E6003B905824}</author>
    <author>tc={D62D6AB2-E688-4E2C-92D9-43AF075C7075}</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N15" authorId="1" shapeId="0" xr:uid="{7EAC1C67-736D-4F3C-85C4-E6003B90582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indicador de catálogo no guarda relación con el indicador pdd, mientras el pdd habla de numero de personas el indicador colocado por la entidad habla de estrategias</t>
        </r>
      </text>
    </comment>
    <comment ref="N72" authorId="2" shapeId="0" xr:uid="{D62D6AB2-E688-4E2C-92D9-43AF075C7075}">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MISMOS 72 ATENDIDOS EN HOGARES DE PASO SON LOS MISMOS RESOCIALIZADOS??? VERIFICAR PORQUE NO SON LOS MISMOS PROCESOS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JOHANA VIELLAR</author>
  </authors>
  <commentList>
    <comment ref="Z8" authorId="0" shapeId="0" xr:uid="{A6B3EEA4-73D9-4240-BE72-C37E601F819A}">
      <text>
        <r>
          <rPr>
            <sz val="9"/>
            <color indexed="81"/>
            <rFont val="Tahoma"/>
            <family val="2"/>
          </rPr>
          <t xml:space="preserve">VER ANEXO 1
</t>
        </r>
      </text>
    </comment>
    <comment ref="AA8" authorId="0" shapeId="0" xr:uid="{740FF30F-C748-4A4A-BF7F-9CF46D1EB79F}">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<sst xmlns="http://schemas.openxmlformats.org/spreadsheetml/2006/main" count="7386" uniqueCount="1302">
  <si>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</si>
  <si>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</si>
  <si>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</si>
  <si>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</si>
  <si>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</si>
  <si>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</si>
  <si>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</si>
  <si>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</si>
  <si>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</si>
  <si>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</si>
  <si>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</si>
  <si>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</si>
  <si>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</si>
  <si>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</si>
  <si>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</si>
  <si>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</si>
  <si>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</si>
  <si>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</si>
  <si>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</si>
  <si>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</si>
  <si>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</si>
  <si>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</si>
  <si>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</si>
  <si>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</si>
  <si>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</si>
  <si>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</si>
  <si>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</si>
  <si>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</si>
  <si>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</si>
  <si>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</si>
  <si>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</si>
  <si>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</si>
  <si>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</si>
  <si>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</si>
  <si>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</si>
  <si>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</si>
  <si>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</si>
  <si>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</si>
  <si>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</si>
  <si>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</si>
  <si>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</si>
  <si>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</si>
  <si>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</si>
  <si>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</si>
  <si>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</si>
  <si>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</si>
  <si>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</si>
  <si>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</si>
  <si>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</si>
  <si>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</si>
  <si>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</si>
  <si>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</si>
  <si>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</si>
  <si>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</si>
  <si>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</si>
  <si>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</si>
  <si>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</si>
  <si>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</si>
  <si>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</si>
  <si>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</si>
  <si>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</si>
  <si>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</si>
  <si>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</si>
  <si>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</si>
  <si>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</si>
  <si>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</si>
  <si>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</si>
  <si>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</si>
  <si>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</si>
  <si>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</si>
  <si>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</si>
  <si>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</si>
  <si>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</si>
  <si>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</si>
  <si>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</si>
  <si>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</si>
  <si>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</si>
  <si>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</si>
  <si>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</si>
  <si>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</si>
  <si>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</si>
  <si>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</si>
  <si>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</si>
  <si>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</si>
  <si>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</si>
  <si>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</si>
  <si>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</si>
  <si>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</si>
  <si>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</si>
  <si>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</si>
  <si>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</si>
  <si>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</si>
  <si>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</si>
  <si>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</si>
  <si>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</si>
  <si>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</si>
  <si>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</si>
  <si>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</si>
  <si>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</si>
  <si>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</si>
  <si>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</si>
  <si>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</si>
  <si>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</si>
  <si>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</si>
  <si>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</si>
  <si>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</si>
  <si>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</si>
  <si>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</si>
  <si>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</si>
  <si>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</si>
  <si>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</si>
  <si>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</si>
  <si>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</si>
  <si>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</si>
  <si>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</si>
  <si>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</si>
  <si>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</si>
  <si>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</si>
  <si>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</si>
  <si>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</si>
  <si>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</si>
  <si>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</si>
  <si>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</si>
  <si>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</si>
  <si>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</si>
  <si>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</si>
  <si>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</si>
  <si>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</si>
  <si>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</si>
  <si>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</si>
  <si>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</si>
  <si>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</si>
  <si>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</si>
  <si>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</si>
  <si>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</si>
  <si>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</si>
  <si>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</si>
  <si>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</si>
  <si>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</si>
  <si>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</si>
  <si>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</si>
  <si>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</si>
  <si>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</si>
  <si>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</si>
  <si>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</si>
  <si>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</si>
  <si>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</si>
  <si>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16. Paz, justicia e instituciones sólidas.</t>
  </si>
  <si>
    <t>La Línea Estratégica de Seguridad Humana busca proteger la vida en todas sus dimensiones, abordando cualquier factor que pueda ponerla en riesgo.</t>
  </si>
  <si>
    <t>SEGURIDAD HUMANA</t>
  </si>
  <si>
    <t>Construcción de Paz, Derechos Humanos y Convivencia</t>
  </si>
  <si>
    <t>Incrementar en 70% el porcentaje de personas formadas en nuevas masculinidades para los derechos de las mujeres, la equidad de género y la prevención de la violencia.</t>
  </si>
  <si>
    <t>UNA VIDA LIBRE DE VIOLENCIA PARA LAS MUJERES</t>
  </si>
  <si>
    <t>01-01-05</t>
  </si>
  <si>
    <t>Número de mujeres víctimas de violencia basada en género o en riesgo de padecerla atendidas con servicios de orientación psicosocial y jurídica</t>
  </si>
  <si>
    <t>Mujeres víctimas de violencia basada en género o en riesgo de padecerla con servicios de orientación psicosocial y jurídica atendidas</t>
  </si>
  <si>
    <t>ND</t>
  </si>
  <si>
    <t>Atender a cinco mil (5.000) mujeres víctimas de violencia basada en género o en riesgo de padecerla con servicios de orientación psicosocial y jurídica</t>
  </si>
  <si>
    <t>Servicio</t>
  </si>
  <si>
    <t>Casos atendidos</t>
  </si>
  <si>
    <t>Número de mujeres víctimas de violencia, sus hijos e hijas y familia dependiente protegidas en la casa refugio</t>
  </si>
  <si>
    <t>Mujeres víctimas de violencia, sus hijos e hijas y familia dependiente en la casa refugio protegidas</t>
  </si>
  <si>
    <t>0 Fuente: Secretaría de Participación y Desarrollo Social, 2024</t>
  </si>
  <si>
    <t>Proteger doscientas (200) mujeres víctimas de violencia, sus hijos e hijas y familia dependiente en la casa refugio</t>
  </si>
  <si>
    <t>Personas en riesgo extraordinario y extremo protegidas</t>
  </si>
  <si>
    <t>Número de campañas sobre nuevas masculinidades como estrategia de prevención y erradicación contra estereotipos nocivos de género ejecutadas</t>
  </si>
  <si>
    <t>Campañas sobre nuevas masculinidades como estrategia de prevención y erradicación contra estereotipos nocivos de género ejecutadas</t>
  </si>
  <si>
    <t>4 campañas ejecutadas a corte 2023 Fuente: Secretaría de Participación y Desarrollo Social, 2023</t>
  </si>
  <si>
    <t>Ejecutar cuatro (4) campañas sobre nuevas masculinidades como estrategia de prevención y erradicación contra estereotipos nocivos de género</t>
  </si>
  <si>
    <t>Escuelas territoriales de convivencia creadas en las regiones</t>
  </si>
  <si>
    <t>5. Igualdad de género. 
16. Paz, justicia e instituciones sólidas.</t>
  </si>
  <si>
    <t>DERECHO A LA PAZ Y CONVIVENCIA CON EQUIDAD DE GÉNERO</t>
  </si>
  <si>
    <t>01-01-06</t>
  </si>
  <si>
    <t>Mujeres víctimas del conflicto armado vinculadas como constructoras de paz desde la prevención de las violencias basadas en género</t>
  </si>
  <si>
    <t>Mujeres víctimas del conflicto armado como constructoras de paz en estrategias de prevención de las violencias basadas en género vinculadas</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</si>
  <si>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</si>
  <si>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</si>
  <si>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</si>
  <si>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0 Fuente: Secretaría de Participación, 2023</t>
  </si>
  <si>
    <t>Espacios de integración de oferta pública generados</t>
  </si>
  <si>
    <t>2. Hambre Cero 
3. Salud y Bienestar</t>
  </si>
  <si>
    <t>Atención Integral a Grupos de Especial Protección</t>
  </si>
  <si>
    <t>Incrementar a 7,70% el porcentaje de personas mayores atendidas anualmente con servicios integrales en los centros de vida y centros de protección</t>
  </si>
  <si>
    <t>FORTALECIMIENTO A LA PROTECCIÓN DIGNA DE LAS PERSONAS MAYORES EN EL DISTRITO DE CARTAGENA</t>
  </si>
  <si>
    <t>01-03-03</t>
  </si>
  <si>
    <t>Personas mayores con atención en centros de vida</t>
  </si>
  <si>
    <t>Atender anualmente 4.194 personas mayores en centros de vida</t>
  </si>
  <si>
    <t>3.894 personas mayores que recibieron atención en el 2023 en centros de vida
Fuente:
Secretaría de Participación y Desarrollo Social, 2023</t>
  </si>
  <si>
    <t>Adultos mayores atendidos con servicios integrales</t>
  </si>
  <si>
    <t>Personas mayores que reciben atención en Grupos Organizados</t>
  </si>
  <si>
    <t>Atender anualmente cinco mil seiscientas ochenta y un (5.681) personas mayores en Grupos Organizados</t>
  </si>
  <si>
    <t>5.681 personas mayores que recibieron atención anualmente en Grupos Organizados a corte 2023
Fuente: Secretaría de Participación y Desarrollo Social, 2023</t>
  </si>
  <si>
    <t>Centros de vida construidos y dotados</t>
  </si>
  <si>
    <t>Construir y dotar cuatro (4) Centros de Vida en el Distrito</t>
  </si>
  <si>
    <t>30 centros de vida existentes en el Distrito Fuente: Secretaría de Participación y Desarrollo Social, 2023</t>
  </si>
  <si>
    <t>Bien</t>
  </si>
  <si>
    <t>Centros de día para el adulto mayor construidos y dotados</t>
  </si>
  <si>
    <t>Hogar geriátrico construido y dotado</t>
  </si>
  <si>
    <t>Construir y dotar un (1) hogar geriátrico para personas mayores en el Distrito</t>
  </si>
  <si>
    <t>0 Fuente: Secretaría de Participación y Desarrollo Social, 2023</t>
  </si>
  <si>
    <t>Centros de protección social para el adulto mayor construidos y dotados</t>
  </si>
  <si>
    <t>NP</t>
  </si>
  <si>
    <t>NA</t>
  </si>
  <si>
    <t>Centros de vida para el adulto mayor adecuados</t>
  </si>
  <si>
    <t>Adecuar diez (10) Centros de Vida para el adulto mayor</t>
  </si>
  <si>
    <t>Centros de día para el adulto mayor adecuados</t>
  </si>
  <si>
    <t>Programa Integral de Educación, Atención y Seguimiento para la Población Longeva y sus Cuidadores creado e implementado</t>
  </si>
  <si>
    <t>Crear e implementar un (1) Programa Integral de Educación, Atención y Seguimiento para la Población Longeva y sus Cuidadores</t>
  </si>
  <si>
    <t>N/A</t>
  </si>
  <si>
    <t>Personas mayores en estado de abandono y/o maltrato atendidas</t>
  </si>
  <si>
    <t>Atender ciento cincuenta (150) personas mayores permanentemente en estado de maltrato y/o abandono</t>
  </si>
  <si>
    <t>150 personas mayores en estado de abandono y/o maltrato a corte 2023
Fuente:Secretaría de Participación y Desarrollo Social, 2023</t>
  </si>
  <si>
    <t>Ruta de atención a los adultos mayores maltratados o en estado de abandono actualizada y socializada</t>
  </si>
  <si>
    <t>Actualizar y socializar una (1) ruta de atención a los adultos mayores maltratados o en estado de abandono</t>
  </si>
  <si>
    <t>Documentos metodológicos realizados</t>
  </si>
  <si>
    <t>10. Reducción de las desigualdades.</t>
  </si>
  <si>
    <t>Atender al 20% de las personas en el Registro para la Localización y Caracterización de Personas con Discapacidad con programas de la oferta institucional de la Secretaría de Participación y Desarrollo Social</t>
  </si>
  <si>
    <t>ASISTENCIA SOCIAL E INCLUYENTE A LAS PERSONAS CON DISCAPACIDAD Y/O SU FAMILIA O CUIDADORES PARA LA SEGURIDAD HUMANA</t>
  </si>
  <si>
    <t>01-03-01</t>
  </si>
  <si>
    <t>Número de personas con discapacidad atendidas con programas de la oferta institucional de la Secretaría de Participación y Desarrollo Social</t>
  </si>
  <si>
    <t>Atender a tres mil cuatrocientas cincuenta y dos (3.452) personas con discapacidad con programas de la oferta institucional de la Secretaría de Participación y Desarrollo Social</t>
  </si>
  <si>
    <t>17.259 personas en el Registro para la Localización y Caracterización de Personas con Discapacidad a corte diciembre de 2020 Fuente: Ministerio de Salud y Protección Social, 2020</t>
  </si>
  <si>
    <t>Personas con discapacidad atendidas con servicios integrales</t>
  </si>
  <si>
    <t>Espacios lúdicos inclusivos para niños, niñas y adolescentes con discapacidad implementados en el Distrito</t>
  </si>
  <si>
    <t>Implementar cuatro (4) espacios lúdicos inclusivos para niños, niñas y adolescentes con discapacidad en el Distrito</t>
  </si>
  <si>
    <t>Centros de atención integral para personas con discapacidad dotados</t>
  </si>
  <si>
    <t>UNIDOS PARA LA INCLUSIÓN PRODUCTIVA DE LAS PERSONAS CON DISCAPACIDAD</t>
  </si>
  <si>
    <t>01-03-02</t>
  </si>
  <si>
    <t>Número de unidades productivas de personas con discapacidad creadas</t>
  </si>
  <si>
    <t>Crear doscientas (200) unidades productivas de personas con discapacidad</t>
  </si>
  <si>
    <t>Instancias territoriales de coordinación institucional asistidas y apoyadas</t>
  </si>
  <si>
    <t>Caracterización de personas con discapacidad con vocación productiva elaborada</t>
  </si>
  <si>
    <t>Elaborar cuatro (4) caracterizaciones de la vocación productiva de personas con discapacidad</t>
  </si>
  <si>
    <t>Empresas o emprendimientos de personas con discapacidad vinculados a eventos de interés del Distrito</t>
  </si>
  <si>
    <t>Vincular veinte (20) empresas o emprendimientos de personas con discapacidad a eventos de interés del Distrito</t>
  </si>
  <si>
    <t>Estrategia en sitio implementada</t>
  </si>
  <si>
    <t xml:space="preserve">Numero de personas con discapacidad vinculadas a rutas de empleo </t>
  </si>
  <si>
    <t>Vincular a sesenta (60) personas con discapacidad a rutas de empleo</t>
  </si>
  <si>
    <t>0 Fuente: Secretaría de Participació n Desarrollo Social, 2024</t>
  </si>
  <si>
    <t>Estrategias implementadas</t>
  </si>
  <si>
    <t>3. Salud y bienestar.</t>
  </si>
  <si>
    <t>Atender integralmente el 100% de los ciudadanos habitantes de calle</t>
  </si>
  <si>
    <t>CIUDADANOS HABITANTES DE CALLE CON PROTECCIÓN SOCIAL Y GARANTÍA DE DERECHOS</t>
  </si>
  <si>
    <t>01-03-05</t>
  </si>
  <si>
    <t>Caracterizaciones anuales de ciudadanos habitantes de calle desarrolladas</t>
  </si>
  <si>
    <t>Desarrollar una (1) caracterización anual de ciudadanos habitantes de calle</t>
  </si>
  <si>
    <t>4 procesos de caracterizaciones desarrollados en el cuatrienio 2020-2023 Fuente: Secretaría de Participación y Desarrollo Social, 2023</t>
  </si>
  <si>
    <t>Documentos de investigación realizados</t>
  </si>
  <si>
    <t>Jornadas de atención humanitaria de ciudadanos habitantes de calle implementadas</t>
  </si>
  <si>
    <t>Implementar cuarenta (40) jornadas de atención humanitaria a ciudadanos habitantes de calle</t>
  </si>
  <si>
    <t>5 jornadas de atención humanitaria a ciudadanos habitantes de calle realizadas en 2023 Fuente: Secretaría de Participación y Desarrollo Social, 2023</t>
  </si>
  <si>
    <t>Jornadas Realizadas</t>
  </si>
  <si>
    <t>Ciudadanos habitantes de calle atendidos en hogares de paso</t>
  </si>
  <si>
    <t>Atender anualmente ochenta (80) ciudadanos habitantes de calle en hogares de paso</t>
  </si>
  <si>
    <t>60 ciudadanos habitantes de calle beneficiados con programa de formación para el trabajo y generación de ingresos en el cuatrienio 2020- 2023 Fuente: Secretaría de Participación y Desarrollo Social, 2023</t>
  </si>
  <si>
    <t xml:space="preserve">Personas atendidas con servicios integrales </t>
  </si>
  <si>
    <t>Ciudadanos habitantes de calle vinculados en procesos de rehabilitación y/o resocialización</t>
  </si>
  <si>
    <t>Vincular a ochenta (80) ciudadanos habitantes de calle en procesos de rehabilitación y/o resocialización</t>
  </si>
  <si>
    <t>Incrementar a 25% el porcentaje población migrante, colombianos retornados y de acogida atendida en el Centro Intégrate</t>
  </si>
  <si>
    <t>ATENCIÓN INTEGRAL AL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</si>
  <si>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</si>
  <si>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</si>
  <si>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12.318 personas caracterizadas en el Centro Intégrate a corte de noviembre de 2023 Fuente: Centro Intégrate, Secretaría del Interior, 2023</t>
  </si>
  <si>
    <t>Proyectos productivos formulados</t>
  </si>
  <si>
    <t>Número de personas migrantes, retornados y de acogida vinculadas laboralmente desde la ruta de inclusión productiva</t>
  </si>
  <si>
    <t>Vincular laboralmente a cincuenta y cinco (55) nuevos migrantes, retornados y de acogida desde la ruta de inclusión productiva</t>
  </si>
  <si>
    <t>92 migrantes, retornados o de acogida vinculados laboralmente desde la ruta de inclusión productiva a corte 2023 Fuente: Departamento Nacional de Planeación, 2023</t>
  </si>
  <si>
    <t>Personas vinculadas a empleo formal para población vulnerable</t>
  </si>
  <si>
    <t>Formular al 100% e implementar la Política Pública de Diversidad Sexual e Identidad de Género</t>
  </si>
  <si>
    <t>CARTAGENA DIVERSA</t>
  </si>
  <si>
    <t>01-03-04</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</si>
  <si>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</si>
  <si>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</si>
  <si>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0 Fuente: Secretaría de Participación y Desarrollo Social</t>
  </si>
  <si>
    <t>Personas beneficiadas</t>
  </si>
  <si>
    <t>Número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</si>
  <si>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</si>
  <si>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0 emprendimientos de mujeres financiados a corte 2023 Fuente: Secretaría de Participación y Desarrollo Social, 2023</t>
  </si>
  <si>
    <t>Número de rutas de atención integral de violencias basadas en orientación sexual e identidad de género creadas</t>
  </si>
  <si>
    <t>Crear una (1) ruta de atención integral de violencias</t>
  </si>
  <si>
    <t>Número de procesos de sensibilización a diferentes comunidades para propiciar la transformación de imaginarios sociales frente a personas con orientaciones sexuales e identidades de género diversas y sectores LGBTIQ+ implementados</t>
  </si>
  <si>
    <t>Implementar ocho (8) procesos de sensibilización a diferentes comunidades para propiciar la transformación de imaginarios sociales frente a personas con orientaciones sexuales e identidades de género diversas y sectores LGBTIQ+</t>
  </si>
  <si>
    <t>Eventos Realizados</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</si>
  <si>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</si>
  <si>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</si>
  <si>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Campañas Realizadas</t>
  </si>
  <si>
    <t>SISTEMA DISTRITAL DEL CUIDADO</t>
  </si>
  <si>
    <t>01-03-06</t>
  </si>
  <si>
    <t>Alianzas público_x0002_populares con organizaciones de cuidado comunitario creadas</t>
  </si>
  <si>
    <t>Crear cuatro (4) alianzas público_x0002_populares con organizaciones de cuidado comunitario (1 al año)</t>
  </si>
  <si>
    <t>Alianzas formalizadas</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</si>
  <si>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</si>
  <si>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t>
  </si>
  <si>
    <t>Sistema Distrital de Cuidado diseñado, estructurado e implementado</t>
  </si>
  <si>
    <t>Diseñar, estructurar e implementar un (1) Sistema Distrital de Cuidado</t>
  </si>
  <si>
    <t>Documentos de lineamientos técnicos elaborados</t>
  </si>
  <si>
    <t>Acciones de transformación cultural para la democratización del cuidado (nuevas masculinidades) creadas</t>
  </si>
  <si>
    <t>Crear cuatro (4) acciones de transformación cultural para la democratización del cuidado (nuevas masculinidades)</t>
  </si>
  <si>
    <t>2. Hambre Cero
 5. Igualdad de Género.</t>
  </si>
  <si>
    <t xml:space="preserve">Su objetivo consiste en mejorar la calidad de vida y la garantía de los derechos fundamentales para toda la ciudadanía mediante la reducción de la pobreza multidimensional.  </t>
  </si>
  <si>
    <t>Vida Digna</t>
  </si>
  <si>
    <t>Infancia, Adolescencia y Familia</t>
  </si>
  <si>
    <t>Incrementar a 50% el porcentaje de niños, niñas, adolescentes y familias beneficiarias de programas de atención integral y prevención de violencias</t>
  </si>
  <si>
    <t>ENTORNOS SEGUROS PARA LA PRIMERA INFANCIA</t>
  </si>
  <si>
    <t>02-04-03</t>
  </si>
  <si>
    <t>Número de niñas y niños en primera infancia con atenciones priorizadas en el marco de la atención integral</t>
  </si>
  <si>
    <t>Atender a dos mil ochocientos (2.800) niñas y niños en primera infancia en el marco de la atención integral anualmente</t>
  </si>
  <si>
    <t>1.534 niñas y niños en primera infancia con atenciones priorizadas en el marco de la atención integral anualmente a corte 2023 Fuente: Secretaría de Participación y Desarrollo Social, 2023</t>
  </si>
  <si>
    <t>Niños y niñas atendidos en Servicio integrales</t>
  </si>
  <si>
    <t>Número de padres, madres y cuidadores vinculados a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</si>
  <si>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</si>
  <si>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15.822 padres, madres y cuidadores que participan en acciones de formación para el fortalecimiento de vínculos, la crianza amorosa y la promoción de sus derechos en el cuatrienio 2020-2023 Fuente: Secretaría de Participación y Desarrollo Social, 2023</t>
  </si>
  <si>
    <t>Familias pertenecientes a cada comunidad atendida</t>
  </si>
  <si>
    <t>Centros de Desarrollo Infantil construidos y dotados en el Distrito</t>
  </si>
  <si>
    <t>Construir y dotar dos (2) Centros de Desarrollo Infantil en el Distrito</t>
  </si>
  <si>
    <t>9 Centros de Desarrollo Infantil existentes en el Distrito Fuente: Secretaría de Participación y Desarrollo Social, 2023</t>
  </si>
  <si>
    <t>Edificaciones de atención integral a la primera infancia construidas</t>
  </si>
  <si>
    <t>Centros de Desarrollo Infantil adecuados</t>
  </si>
  <si>
    <t>Adecuar tres (3) Centros de Desarrollo Infantil</t>
  </si>
  <si>
    <t>Edificaciones de atención a la primera infancia adecuadas</t>
  </si>
  <si>
    <t>AVANZANDO HACIA UNA INFANCIA Y ADOLESCENCIA PROTEGIDA Y SIN VIOLENCIAS</t>
  </si>
  <si>
    <t>02-04-01</t>
  </si>
  <si>
    <t>Número de niños, niñas y adolescentes vinculados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</si>
  <si>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</si>
  <si>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30.070 niños, niñas y adolescentes que participan en actividades para la prevención y desvinculación de situación o riesgo de todo tipo de violencia Fuente: Secretaría de Participación y Desarrollo Social, 2023</t>
  </si>
  <si>
    <t>Niños, niñas, adolescentes y jóvenes beneficiados</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</si>
  <si>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</si>
  <si>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</si>
  <si>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Niños, niñas, adolescentes y jóvenes atendidios en los servicios de restablecimiento en la administración de justicia</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</si>
  <si>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</si>
  <si>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</si>
  <si>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Ruta desactualizada para la atención y protección de niños y niñas contra la Explotación Sexual Comercial de Niños Niñas y Adolescentes Fuente: Secretaría de Participación 2023</t>
  </si>
  <si>
    <t>Número de padres, madres y cuidadores formados para la prevención de las violencias y buena crianza a niños, niñas y adolescentes</t>
  </si>
  <si>
    <t>Formar a ocho mil (8.000) padres, madres y cuidadores en prevención de las violencias y buena crianza a niños, niñas y adolescentes</t>
  </si>
  <si>
    <t>4.059 padres, madres y cuidadores formados para la prevención de las violencias y buena crianza a niños, niñas y adolescentes Fuente: Secretaría de Participación, 2023</t>
  </si>
  <si>
    <t>Niños, niñas y adolescentes atendidos</t>
  </si>
  <si>
    <t>JUGANDO Y PARTICIPANDO LOS DERECHOS DE LA NIÑEZ VAMOS IMPULSANDO</t>
  </si>
  <si>
    <t>02-04-02</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</si>
  <si>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</si>
  <si>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</si>
  <si>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55.465 niños, niñas y adolescentes que participan y disfrutan de actividades lúdicas extramurales y del ejercicio del derecho al juego en las ludotecas distritales Fuente: Secretaría de Participación, 2023</t>
  </si>
  <si>
    <t>Personas capacitadas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</si>
  <si>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</si>
  <si>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</si>
  <si>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2.036 niños, niñas y adolescentes vinculados en acciones de promoción del derecho a la participación y a la asociación Fuente: Secretaría de Participación, 2023</t>
  </si>
  <si>
    <t>5. Igualdad de género. 
8. Trabajo decente y crecimiento económico. 
10. Reducción de las desigualdades.</t>
  </si>
  <si>
    <t>Su objetivo consiste en aumentar la capacidad de la ciudad en la generación de mejores ingresos y trabajo decente para sus habitantes.</t>
  </si>
  <si>
    <t>DESARROLLO ECONÓMICO EQUITATIVO</t>
  </si>
  <si>
    <t>Trabajo Decente y Cierre de Brechas Laborales</t>
  </si>
  <si>
    <t>Reducir a 6,3% la brecha de género laboral en el Distrito</t>
  </si>
  <si>
    <t>DERECHO AL TRABAJO EN CONDICIONES DE IGUALDAD Y DIGNIDAD PARA LA MUJER</t>
  </si>
  <si>
    <t>03-03-02</t>
  </si>
  <si>
    <t>Número de mujeres cualificadas para la inserción laboral</t>
  </si>
  <si>
    <t>Cualificar mil trescientos (1.300) mujeres para la inserción laboral acorde a la pertinencia y necesidades del mercado laboral de la ciudad</t>
  </si>
  <si>
    <t>600 mujeres cualificadas en inserción laboral a corte 2023 Fuente: Secretaría de Participación y Desarrollo Social, 2023</t>
  </si>
  <si>
    <t>Personas formadas</t>
  </si>
  <si>
    <t>8. Trabajo decente y crecimiento.
10. Reducción de las desigualdades.</t>
  </si>
  <si>
    <t>Economía Popular y Emprendimiento</t>
  </si>
  <si>
    <t>Fortalecer con capacidades técnicas y financieras a 2.876 emprendimientos y MiPymes</t>
  </si>
  <si>
    <t>AVANZAMOS PARA FORTALECER LA ECONOMÍA POPULAR Y GENERAR MEJORES INGRESOS PARA NUESTRAS FAMILIAS</t>
  </si>
  <si>
    <t>03-04-02</t>
  </si>
  <si>
    <t>Caracterización socio empresarial de familias vulnerables atendidas en el Distrito elaborada</t>
  </si>
  <si>
    <t>Elaborar una (1) caracterización socio empresarial de familias vulnerables atendidas en el Distrito</t>
  </si>
  <si>
    <t>Documento de investigación realizado</t>
  </si>
  <si>
    <t>Personas vulnerables formadas y con fortalecimiento productivo</t>
  </si>
  <si>
    <t>Formar y asistir con fortalecimiento productivo a cuatro mil (4.000) personas vulnerables</t>
  </si>
  <si>
    <t>15.976 personas vulnerables formadas y con fortalecimiento productivo a corte 2023 Fuente: Secretaría de Participación y Desarrollo Social, 2023</t>
  </si>
  <si>
    <t>Número de ferias de emprendimientos desarrolladas anualmente en el Distrito</t>
  </si>
  <si>
    <t>Desarrollar una (1) feria anual de emprendimiento en el Distrito priorizando mujeres y jóvenes</t>
  </si>
  <si>
    <t>Eventos comerciales apoyados</t>
  </si>
  <si>
    <t>Número de negocios y/o proyectos productivos liderados por mujeres financiados y formalizados</t>
  </si>
  <si>
    <t>Financiar y formalizar cien (100) negocios y/o proyectos productivos liderados por mujeres</t>
  </si>
  <si>
    <t>40 negocios y/o proyectos de mujeres financiados y formalizados a corte 2023 Fuente: Secretaría de Participación y Desarrollo Social, 2023</t>
  </si>
  <si>
    <t>Unidades productivas capitalizadas</t>
  </si>
  <si>
    <t>03-04-03</t>
  </si>
  <si>
    <t>Jóvenes formados en emprendimientos e inclusión productiva</t>
  </si>
  <si>
    <t>Formar a dos mil (2.000) jóvenes en emprendimientos e inclusión productiva</t>
  </si>
  <si>
    <t>2.283 jóvenes formados en emprendimientos e inclusión productiva a corte 2023 Fuente: Secretaría de Participación y Desarrollo Social, 2023</t>
  </si>
  <si>
    <t xml:space="preserve"> Personas capacitadas</t>
  </si>
  <si>
    <t>Emprendimientos juveniles apoyados financieramente</t>
  </si>
  <si>
    <t>Apoyar financieramente seiscientos (600) emprendimientos juveniles</t>
  </si>
  <si>
    <t>517 emprendimientos juveniles apoyados financieramente a corte 2023 Fuente: Secretaría de Participación y Desarrollo Social, 2023</t>
  </si>
  <si>
    <t>Jóvenes formados y certificados para la vinculación e inserción en el mercado laboral</t>
  </si>
  <si>
    <t>Formar y certificar a cuatrocientos (400) jóvenes para la vinculación e inserción en el mercado laboral</t>
  </si>
  <si>
    <t>Espacios o acciones creadas de promoción para la vinculación laboral de jóvenes al trabajo formal y promoción del primer empleo</t>
  </si>
  <si>
    <t>Crear cuatro (4) espacios o acciones de promoción para la vinculación laboral de jóvenes al trabajo formal y promoción del primer empleo</t>
  </si>
  <si>
    <t>1. Fin de la Pobreza 
2. Hambre cero 
8. Trabajo decente y crecimiento económico. 
12. Producción y consumo responsables.</t>
  </si>
  <si>
    <t>Desarrollo Agropecuario</t>
  </si>
  <si>
    <t>Incrementar en 15% el porcentaje de mujeres rurales atendidas en el servicio de extensión agropecuaria</t>
  </si>
  <si>
    <t>INCLUSIÓN PRODUCTIVA Y SOCIAL DE LA AGRICULTURA CAMPESINA, FAMILIAR Y COMUNITARIA</t>
  </si>
  <si>
    <t>03-06-01</t>
  </si>
  <si>
    <t>Número de procesos productivos de agricultura campesina familiar y comunitaria desarrollados</t>
  </si>
  <si>
    <t>Desarrollar diez (10) procesos productivos de agricultura campesina familiar y comunitaria</t>
  </si>
  <si>
    <t>0 Fuente: Unidad Municipal de Asistencia Técnica Agropecuaria, 2023</t>
  </si>
  <si>
    <t>Número de mujeres rurales atendidas con servicios de extensión agropecuaria</t>
  </si>
  <si>
    <t>Atender a mil setecientos sesenta y siete (1.767) mujeres rurales con servicios de extensión agropecuaria</t>
  </si>
  <si>
    <t>1.536 mujeres rurales atendidas con servicios de extensión en el cuatrienio 2020-2023 Fuente: Unidad Municipal de Asistencia Técnica Agropecuaria, 2023</t>
  </si>
  <si>
    <t>Pequeños productores rurales asistidos técnicamente</t>
  </si>
  <si>
    <t>Número de mujeres afros rurales atendidas con servicios de extensión agropecuaria</t>
  </si>
  <si>
    <t>Atender a doscientas (200) mujeres afro rurales con servicios de extensión agropecuaria</t>
  </si>
  <si>
    <t>Productores beneficiados con estrategias de fomento a la asociatividad</t>
  </si>
  <si>
    <t>Incrementar en 110% el porcentaje de mujeres indígenas atendidas en fortalecimiento de actividades propias</t>
  </si>
  <si>
    <t>Número de mujeres indígena atendidas en las actividades propias</t>
  </si>
  <si>
    <t>Atender a cien (100) mujeres indígenas en el fortalecimiento de las actividades propias</t>
  </si>
  <si>
    <t>48 mujeres indígenas atendidas en el cuatrienio 2020-2023 Fuente: Unidad Municipal de Asistencia Técnica Agropecuaria, 2023</t>
  </si>
  <si>
    <t>Número de circuitos cortos de comercialización implementados (mercados campesinos, ferias de negocios, HORECA, Mercado Virtual)</t>
  </si>
  <si>
    <t>Implementar tres (3) circuitos cortos de comercialización</t>
  </si>
  <si>
    <t>Incrementar en 15% el porcentaje de usuarios atendidos con servicios de extensión agropecuaria</t>
  </si>
  <si>
    <t>EXTENSIÓN AGROPECUARIA, INFRAESTRUCTURA Y ACTIVOS PRODUCTIVOS PARA LA COMPETITIVIDAD AGROPECUARIA Y LA SOBERANÍA ALIMENTARIA</t>
  </si>
  <si>
    <t>03-06-02</t>
  </si>
  <si>
    <t>Número de Planes de Extensión Agropecuaria del Distrito formulados y/o ejecutados</t>
  </si>
  <si>
    <t>Formular y ejecutar un (1) Plan de Extensión Agropecuaria del Distrito</t>
  </si>
  <si>
    <t>Documentos de planeación elaborados</t>
  </si>
  <si>
    <t>Número de productores atendidos con servicios de extensión agropecuaria</t>
  </si>
  <si>
    <t>Atender a tres mil seiscientos cincuenta y dos (3.652) productores con servicios de extensión agropecuaria</t>
  </si>
  <si>
    <t>3.176 productos atendidos con servicios de extensión en el cuatrienio 2020-2023 Fuente: Unidad Municipal de Asistencia Técnica Agropecuaria, 2023</t>
  </si>
  <si>
    <t>Número de encadenamientos y/o cadenas productivas para garantizar el derecho humano a la alimentación consolidadas</t>
  </si>
  <si>
    <t>Consolidar dos (2) encadenamientos y/o cadenas productivas para garantizar el derecho humano a la alimentación</t>
  </si>
  <si>
    <t>Número de organizaciones de pescadores (pertenecientes a grupos étnicos) dotadas</t>
  </si>
  <si>
    <t>Dotar veinte (20) organizaciones de pescadores (pertenecientes a grupos étnicos)</t>
  </si>
  <si>
    <t>15 organizaciones de pescadores dotadas en el cuatrienio 2020 -2023 Fuente: Unidad Municipal de Asistencia Técnica Agropecuaria, 2023</t>
  </si>
  <si>
    <t>Asociaciones u organizaciones apoyadas</t>
  </si>
  <si>
    <t>Número de procesos productivos en producción, reproducción y mejoramiento genético (bovina y/o especies menores) formulados y/o ejecutados</t>
  </si>
  <si>
    <t>Formular y ejecutar tres (3) procesos productivos en producción, reproducción y mejoramiento genético (bovina y/o especies menores)</t>
  </si>
  <si>
    <t>Número de procesos asociativos para fortalecer las capacidades y competencias agropecuarias creados</t>
  </si>
  <si>
    <t>Crear cuatro (4) procesos asociativos para fortalecer las capacidades y competencias agropecuarias</t>
  </si>
  <si>
    <t>Proyectos asociativos estructurados</t>
  </si>
  <si>
    <t>Número de emprendimientos rurales orientados a la generación de valor agregado asistidos</t>
  </si>
  <si>
    <t>Asistir veinte (20) emprendimientos rurales orientados a la generación de valor agregado</t>
  </si>
  <si>
    <t>10 emprendimient os rurales fortalecidos a corte 2023 Fuente: Unidad Municipal de Asistencia Técnica Agropecuaria, 2023</t>
  </si>
  <si>
    <t>Unidades productivas beneficiadas</t>
  </si>
  <si>
    <t>CARTAGENA CIUDAD DE PESCADORES</t>
  </si>
  <si>
    <t>03-06-03</t>
  </si>
  <si>
    <t>Proyectos de maricultura implementados y formulados</t>
  </si>
  <si>
    <t>Formular e implementar dos (2) proyectos de maricultura</t>
  </si>
  <si>
    <t>Acciones para el fortalecimiento de la mujer en el ejercicio de la pesca desarrolladas</t>
  </si>
  <si>
    <t>Desarrollar cuatro (4) acciones para el fortalecimiento de la mujer en el ejercicio de la pesca</t>
  </si>
  <si>
    <t>Eventos realizados</t>
  </si>
  <si>
    <t>Centro de Acopio Integral creado</t>
  </si>
  <si>
    <t>Crear un (1) Centro de Acopio Integral</t>
  </si>
  <si>
    <t>Centros de acopio adecuados</t>
  </si>
  <si>
    <t>Escuelas de pescadores de saberes ancestrales creadas</t>
  </si>
  <si>
    <t>Crear una (1) escuela de pescadores de saberes ancestrales</t>
  </si>
  <si>
    <t>Documentos metodológicos elaborados</t>
  </si>
  <si>
    <t>Número de pruebas bromatológicas en los peces de la Bahía de Cartagena</t>
  </si>
  <si>
    <t>Elaborar (1) prueba bromatológica en los peces de la Bahía de Cartagena</t>
  </si>
  <si>
    <t>0 Fuente: AUNAP, 2023</t>
  </si>
  <si>
    <t>Documento de investigación</t>
  </si>
  <si>
    <t>Número de pruebas ambientales en los peces de la Bahía de Cartagena</t>
  </si>
  <si>
    <t>Elaborar (1) prueba ambiental en los peces de la Bahía de Cartagena</t>
  </si>
  <si>
    <t>14. Vida submarina
15. Vida de ecosistemas terrestres.</t>
  </si>
  <si>
    <t>Busca mejorar la movilidad, la infraestructura y la accesibilidad, en armonía con la protección de nuestros ecosistemas. Ello, a través de la promoción del desarrollo sostenible, el ordenamiento alrededor del agua y la adaptación al cambio climático para la garantía del derecho a la ciudad de las generaciones presentes y futuras.</t>
  </si>
  <si>
    <t>CIUDAD CONECTADA Y SOSTENIBLE</t>
  </si>
  <si>
    <t>Cartagena Amigable con el Ambiente</t>
  </si>
  <si>
    <t>Incrementar en 4% el porcentaje de espacios públicos intervenidos para sana convivencia y protección de animales domésticos</t>
  </si>
  <si>
    <t>BIENESTAR ANIMAL Y PROTECCIÓN DE LA VIDA SILVESTRE</t>
  </si>
  <si>
    <t>04-04-04</t>
  </si>
  <si>
    <t>Número de actividades desarrolladas por año para promover la protección y bienestar animal en sectores turísticos de la ciudad</t>
  </si>
  <si>
    <t>Desarrollar doce (12) actividades por año para promover la protección y bienestar animal en sectores turísticos</t>
  </si>
  <si>
    <t>Instancias territoriales asistidas técnicamente</t>
  </si>
  <si>
    <t>Incrementar en 15% el porcentaje de participacion de la ciudadania en actividades de control social y promocion del bienestar animal</t>
  </si>
  <si>
    <t>Número de protocolos estandarizados para la atención a animales domésticos y silvestres</t>
  </si>
  <si>
    <t>Estandarizar tres (3) protocolos para la atención a animales domésticos y silvestres</t>
  </si>
  <si>
    <t>Documentos de lineamientos técnicos realizados</t>
  </si>
  <si>
    <t>Número de módulos o aplicativos funcionales de software integrados en una plataforma web de acceso abierto creados</t>
  </si>
  <si>
    <t>Crear tres (3) módulos o aplicativos funcionales de software integrados en una plataforma web de acceso abierto</t>
  </si>
  <si>
    <t>Sistemas de información implementados</t>
  </si>
  <si>
    <t>Incrementar en 80% el porcentaje de avance en la habilitación de la infraestructura fija y móvil para el bienestar animal</t>
  </si>
  <si>
    <t>Número total de animales atendidos por año en las jornadas de salud, prevención y protección animal</t>
  </si>
  <si>
    <t>Atender a veinte mil (20.000) animales por año en jornadas de salud, prevención y protección animal</t>
  </si>
  <si>
    <t>4.824 animales atendidos en jornadas de salud, prevención y protección animal a corte 2023 Fuente: Unidad Municipal de Asistencia Técnica Agropecuaria, 2023</t>
  </si>
  <si>
    <t>Animales atendidos en el coso municipal</t>
  </si>
  <si>
    <t>Número de animales domésticos censados</t>
  </si>
  <si>
    <t>Censar cien mil (100.000) animales domésticos</t>
  </si>
  <si>
    <t>393 animales censados a corte 2023 Fuente: Unidad Municipal de Asistencia Técnica Agropecuaria 2023</t>
  </si>
  <si>
    <t>Animales atendidos</t>
  </si>
  <si>
    <t>Incrementar en 40% el porcentaje de incidencias y/o denuncias reportadas con verificación posterior a la intervención inicial sobre maltrato animal</t>
  </si>
  <si>
    <t>Centro de Bienestar Animal del Distrito creado y en operación</t>
  </si>
  <si>
    <t>Crear y poner en operación un (1) Centro de Bienestar Animal del Distrito</t>
  </si>
  <si>
    <t>Infraestructura para el bienestar animal construida y dotada</t>
  </si>
  <si>
    <t>Número de unidades móviles de atención veterinaria dotadas</t>
  </si>
  <si>
    <t>Dotar tres (3) unidades móviles de atención veterinaria</t>
  </si>
  <si>
    <t>Infraestructura para el bienestar animal construida</t>
  </si>
  <si>
    <t>16. Paz, justicia e instituciones sólidas</t>
  </si>
  <si>
    <t>Consiste en 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</si>
  <si>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INNOVACION PÚBLICA Y PARTICIPACIÓN CIUDADANA</t>
  </si>
  <si>
    <t>Participación ciudadana y acción comunal</t>
  </si>
  <si>
    <t>Incrementar a 10,38% el porcentaje de jóvenes que concurren en instancias de participación ciudadana (10.000 jóvenes)</t>
  </si>
  <si>
    <t>PROMOCIÓN Y GARANTÍA PARA LA PARTICIPACIÓN SOCIOPOLÍTICA JUVENIL</t>
  </si>
  <si>
    <t>05-05-02</t>
  </si>
  <si>
    <t>Número de voluntariados juveniles distritales conformados</t>
  </si>
  <si>
    <t>Conformar un (1) voluntariado juvenil distrital</t>
  </si>
  <si>
    <t>Instancia creada</t>
  </si>
  <si>
    <t>Número de escuelas de formación en liderazgo juvenil</t>
  </si>
  <si>
    <t>Crear una (1) escuela de formación en liderazgo juvenil</t>
  </si>
  <si>
    <t>Documento de lineamientos tecnicos</t>
  </si>
  <si>
    <t>Número de jóvenes vinculados en programas de formación sociopolítica y habilidades para la vida</t>
  </si>
  <si>
    <t>Vincular ocho mil (8.000) jóvenes en programas de formación sociopolítica y habilidades para la vida</t>
  </si>
  <si>
    <t>11.419 jóvenes vinculados en programas de formación sociopolítica y habilidades para la vida a corte a 2023 Fuente: Secretaría de Participación y Desarrollo Social, 2023</t>
  </si>
  <si>
    <t>Programas para el fortalecimiento de los derechos de la Juventud implementado</t>
  </si>
  <si>
    <t>Implementar cuatro (4) programas (uno por año) para el fortalecimiento de los derechos de la Juventud</t>
  </si>
  <si>
    <t>Consejo Distrital de Juventud y Plataforma de Juventudes acompañados</t>
  </si>
  <si>
    <t>Acompañar con apoyo técnico, administrativo y logístico al Consejo Distrital de Juventud y Plataforma de Juventudes</t>
  </si>
  <si>
    <t>1 acompañamiento realizado a la Plataforma de Juventudes Fuente: Secretaría de Participación y Desarrollo Social, 2023</t>
  </si>
  <si>
    <t>Instancia apoyada</t>
  </si>
  <si>
    <t>10. Reducción de las desigualdades 
5. Igualdad de Género</t>
  </si>
  <si>
    <t>Incrementar al 9,11% el porcentaje de mujeres vinculadas a procesos políticos, sociales y participativos</t>
  </si>
  <si>
    <t>DERECHO A LA PARTICIPACIÓN Y REPRESENTACIÓN CON EQUIDAD DE GÉNERO</t>
  </si>
  <si>
    <t>05-05-01</t>
  </si>
  <si>
    <t>Consejo Consultivo de Mujeres y Equidad de Género creado</t>
  </si>
  <si>
    <t>Crear un (1) Consejo Consultivo de Mujeres y Equidad de Género</t>
  </si>
  <si>
    <t>Número de mujeres formadas para la participación sociopolítica, liderazgo e incidencia política en el Distrito</t>
  </si>
  <si>
    <t>Formar a tres mil (3.000) mujeres para la participación sociopolítica, liderazgo e incidencia política en el Distrito</t>
  </si>
  <si>
    <t>Casa de la Mujer en operación y/o funcionamiento</t>
  </si>
  <si>
    <t>Diseñar, construir y dotar una (1) Casa de la Mujer para su operación y/o funcionamiento</t>
  </si>
  <si>
    <t>Una (1) Casa creada Fuente: Secretaría de Participación y Desarrollo Social, 2023</t>
  </si>
  <si>
    <t>Estudios de preinversión elaborados</t>
  </si>
  <si>
    <t>10. Reducción de las desigualdades.
 16. Paz, justicia e instituciones sólidas.</t>
  </si>
  <si>
    <t>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</si>
  <si>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</si>
  <si>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</si>
  <si>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</si>
  <si>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</si>
  <si>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</si>
  <si>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</si>
  <si>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MUJER INDÍGENA, FAMILIA Y GENERACIÓN DE INGRESOS</t>
  </si>
  <si>
    <t>Emprendimientos de mujeres indígenas distribuidas en los 6 cabildos del Distrito financiados</t>
  </si>
  <si>
    <t>Financiar sesenta (60) emprendimientos de mujeres indígenas distribuidas en los 6 Cabildos del Distrito</t>
  </si>
  <si>
    <t>Mujeres indígenas atendidas en el fortalecimiento de las actividades propias</t>
  </si>
  <si>
    <t>Atender a cien (100) mujeres indígenas en el fortalecimiento de sus actividades propias</t>
  </si>
  <si>
    <t>48 organizaciones de mujeres indígena asistidas a corte 2023 Fuente Unidad Municipal de Asistencia Técnica Agropecuaria, 2023</t>
  </si>
  <si>
    <t>Mujeres indígenas atendidas con servicios de extensión agropecuaria</t>
  </si>
  <si>
    <t>Atender a cien (100) mujeres indígenas con servicios de extensión agropecuaria</t>
  </si>
  <si>
    <t>1.536 mujeres indígenas atendidas a corte 2023 Fuente Unidad Municipal de Asistencia Técnica Agropecuaria, 2023</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</si>
  <si>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</si>
  <si>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</si>
  <si>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</si>
  <si>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</si>
  <si>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</si>
  <si>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</si>
  <si>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</si>
  <si>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</si>
  <si>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</si>
  <si>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</si>
  <si>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</si>
  <si>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</si>
  <si>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</si>
  <si>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</si>
  <si>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</si>
  <si>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</si>
  <si>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</si>
  <si>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</si>
  <si>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</si>
  <si>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</si>
  <si>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GESTION CON VALORES PARA RESULTADOS</t>
  </si>
  <si>
    <t>PARTICIPACION CIUDADANA</t>
  </si>
  <si>
    <t>ASISTENCIA Y ACOMPAÑAMIENTO SOCIAL A LA POBLACIÓN HABITANTE DEL DISTRITO DE CARTAGENA</t>
  </si>
  <si>
    <t xml:space="preserve">  ATENCIÓN Y ENTREGA DE SERVICIOS SOCIALES A LA POBLACIÓN VULNERABLE</t>
  </si>
  <si>
    <t>Brindar atención integral en el Distrito de Cartagena, a grupos poblacionales en condición de vulnerabilidad  que permita cumplir las metas establecidas en el plan de desarrollo, a traves de la prestación de servicios sociales (acompañamiento, orientación, atención, asistencia), para mejorar sus condiciones de vida y garantizar sus derechos constitucionales  para la vigencia del cuatrienio.</t>
  </si>
  <si>
    <t>MUJERES SOBREVIVIENTES DE VIOLENCIA DE GENERO BENEFICIADAS ORIENTADAS O ASESORADAS CON ASISTENCIA PSICOSOCIAL Y LEGAL</t>
  </si>
  <si>
    <t>DETERMINAR EL NÚMERO DE CIUDADANOS (MUJERES) SOBREVIVIENTES DE VIOLENCIA DE GÉNERO QUE RECIBEN ORIENTACIÓN PSICOSOCIAL Y LEGAL</t>
  </si>
  <si>
    <t>TRIMESTRAL</t>
  </si>
  <si>
    <t>EFICACIA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</si>
  <si>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no respuesta oportuna y pertinente a los requerimientos del ciudadano, de entes de control  y seguimiento en general, debido a la demora en la asignación de la solicitud al area correspondiente. 
R.3 Posibilidad de perdida reputacional por la entrega al adulto mayor de los alimentos fuera de especificaciones,  debido a su mala manipulación y/o la falta de calidad de los mismos.
R.4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</si>
  <si>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responsable de la asignación de la correspondencia para la SPDS diligencia diariamente la base de datos implementada para el seguimiento de las solicitudes  y establece alertas de retrasos enviando correo electrónico al responsable para evitar un incumplimiento. 
C2.R1. El responsable de la asignación de la correspondencia para la SPDS agendara cada 4 meses reuniones de seguimiento  con todos los enlaces de PQR de las unidades,  para establecer planes de accion necesarios para agilizar el proceso de respuesta, quedando como evidencias el acta de la reunión.
C1.R3.El ingeniero de alimentos de la unidad cada vez que recibe del proveedor en la bodega los alimentos para el adulto mayor,  a traves de inspección ocular verifica la calidad de los mimos dejando el registro de evidencia de los atributo de calidad y de los rechazos resultantes de la inspección que haya a lugar.
C1. R4.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</si>
  <si>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ENTIDADES</t>
  </si>
  <si>
    <t>SERVIDORES</t>
  </si>
  <si>
    <t>N.A</t>
  </si>
  <si>
    <t>CIUDADANÍA</t>
  </si>
  <si>
    <t>INTERNO</t>
  </si>
  <si>
    <t>NIÑAS, NIÑOS, ADOLESCENTES, MUJERES, ADULTOS MAYORES Y HABITANTES DE CALLE EN SITUACIÓN DE VULNERABILIDAD BENEFICIADAS CON SERVICIOS SOCIALES</t>
  </si>
  <si>
    <t xml:space="preserve">Identificar la población beneficiada (niños, niñas, adolescentes,mujeres, adultos mayores y habitantes de calle ) con los programas de asistencia  y acompañamiento social	</t>
  </si>
  <si>
    <t>SEMESTRAL</t>
  </si>
  <si>
    <t xml:space="preserve">NIÑOS, NIÑAS Y ADOLESCENTES Y ADULTOS MAYORES   BENEFICIADOS CON ACTIVIDADES LÚDICAS Y RECREATIVAS. </t>
  </si>
  <si>
    <t>Determinar el numero de ciudadanos (niñas, niños y adoelscentes y adultos mayores ) que se benefician de actividades ludicas</t>
  </si>
  <si>
    <t>PACTOS Y ALIANZAS IMPLEMENTADOS POR LA INCLUSIÓN SOCIAL PRODUCTIVA DE LAS PERSONAS CON DISCAPACIDAD</t>
  </si>
  <si>
    <t>Identificar el numero pactos (alianzas) implementados por la inclusión social y productiva de las Personas con discapacidad.</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</si>
  <si>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</si>
  <si>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 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</si>
  <si>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DESARROLLO DE ESTRATEGIAS DE EMPRENDIMIENTO Y EMPRESARISMO PARA LA INCLUSION SOCIAL, PRODUCTIVA Y LA VINCULACION LABORAL</t>
  </si>
  <si>
    <t>EMPRENDIMIENTO, FORMALIZACIÓN, PRODUCTIVIDAD EMPRESARIAL, DESARROLLO PRODUCTIVO E INNOVACIÓN TECNOLOGICA PARA LA COMPETITIVIDAD</t>
  </si>
  <si>
    <t>Implementar estrategias  para el desarrollo productivo de emprendimientos a la población en condicion de vulnerabilidad del Distrito de Cartagena, a través de formación, asesorías (Tecnica y Financiera) y fortalecimiento productivo; mejorando sus niveles de ingresos de forma sostenible durante la vigencia del cuatrienio.</t>
  </si>
  <si>
    <t xml:space="preserve">UNIDADES PRODUCTIVAS FORTALECIDAS CON RENTABILIDAD Y TAMAÑO DEL NEGOCIO INCREMENTADA </t>
  </si>
  <si>
    <t>Medir el numero de personas formadas sobre el total de personas atendidas en la unidad productiva.</t>
  </si>
  <si>
    <t>TRABAJO E INGRESOS DIGNOS PARA LA ACELERACIÓN DE LA INCLUSION SOCIAL.</t>
  </si>
  <si>
    <t>Implementar estrategias que garanticen los derechos economicos y laborales de la población en condicion de vulnerabilidad del Distrito de Cartagena, a partir de la generacion de espacios de vinculacion laboral, en alianza con el sector productivo  y otras entidades del estado; para reducir la brecha laboral y mejorar su calidad de vida durante la vigencia del cuatrienio.</t>
  </si>
  <si>
    <t xml:space="preserve">UNIDADES DE INGRESOS DIGNOS GENERADAS PARA LA ACELERACIÓN DE   LA INCLUSIÓN SOCIAL </t>
  </si>
  <si>
    <t xml:space="preserve">Medir el numero de personas que reciben empleo y/o  ingresos  dignos para acelerar su incluison social </t>
  </si>
  <si>
    <t>ANUAL</t>
  </si>
  <si>
    <t>ATENCIÓN Y ENTREGA DE SERVICIOS SOCIALES A LA POBLACIÓN VULNERABLE</t>
  </si>
  <si>
    <t>PERSONAS FORMADAS (PADRES, MADRES, CUIDADORES, ADULTOS MAYORES Y FUNCIONARIOS), CAPACITADAS U ORIENTADAS PSICOLÓGICA, LEGAL Y SOCIAL</t>
  </si>
  <si>
    <t>Identificar los ciudadanos (padres, madres, cuidadores, Adultos mayores y funcionarios) que reciben capacitacion o formacion</t>
  </si>
  <si>
    <t>FORMACIONES REALIZADAS EMPRESARISMO DESARROLLO PRODUCTIVO E INNOVACIÓN</t>
  </si>
  <si>
    <t>Medir  el numero de personas formadas sobre el total de personas atendidas en la unidad productiva.</t>
  </si>
  <si>
    <t xml:space="preserve">PLANES DE INVERSIÓN ELABORADOS Y GESTIONADOS PARA LA CREACIÓN O FORTALECIMIENTO DE UNIDADES PRODUCTIVAS </t>
  </si>
  <si>
    <t>Medir el numero de planes de inversion elaborados sobre el total de planes de inversion proyectados.</t>
  </si>
  <si>
    <t>EXTENSION AGROPECUARIA EN EL DISTRITO DE CARTAGENA</t>
  </si>
  <si>
    <t>FOMENTO DEL DESARROLLO RURAL AGROPECUARIA</t>
  </si>
  <si>
    <t>Implementar iniciativas que promuevan el desarrollo del sector rural y agropecuario del Distrito de Cartagena, que permitan cumplir las metas establecidas en el plan de desarrollo;, mediante asesorías, apoyo y seguimiento a los pequeños productores, para el fortalecimiento, beneficio y crecimiento  del sector, de manera sostenible y sustentable con el medio ambiente, para la vigencia del cuatrienio.</t>
  </si>
  <si>
    <t>NUMERO DE PRODUCTORES AGROPECUARIOS BENEFICIADOS DE LA ENTREGA DE INSUMOS, MATERIALES, EQUIPOS Y HERRAMIENTAS DEL DISTRITO DE CARTAGENA.</t>
  </si>
  <si>
    <t>Medir el numero de beneficiarios del programa de fomento del desarrollo rural.</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</si>
  <si>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</si>
  <si>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</si>
  <si>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PROTECCION Y DEFENSA DE ANIMALES</t>
  </si>
  <si>
    <t>Desarrollar actividades para promover la protección y bienestar animal en el Distrito de Cartagena, que permitan cumplir las metas establecidas en el plan de desarrollo, mediante la atención de urgencias veterinarias, esterilización de fauna doméstica y silvestre, campañas de sensibilización a los tenedores y/o propietarios; con el fin de mejorar el bienestar de los animales, para la vigencia del cuatrienio.</t>
  </si>
  <si>
    <t>NÚMERO DE ACTIVIDADES DESARROLLADAS EN CUMPLIMIENTO AL PLAN DE PROTECCIÓN Y BIENESTAR ANIMAL EN EL DISTRITO DE CARTAGENA</t>
  </si>
  <si>
    <t>Medir el numero de actividades ejecutadas del Plan de Proteccion y Bienestar animal del Distrito de Cartagena.</t>
  </si>
  <si>
    <t>PERSONAS QUE HAN PARTICIPADO EN PROCESO DE LIDERAZGO POLÍTICO INCIDIENDO EN LA MOVILIZACIÓN SOCIAL Y CIUDADANA</t>
  </si>
  <si>
    <t>identificar el numero de ciudadanas que participan en procesos de liderazgo politico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</si>
  <si>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</si>
  <si>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</si>
  <si>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</si>
  <si>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</si>
  <si>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</si>
  <si>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</si>
  <si>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</si>
  <si>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</si>
  <si>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</si>
  <si>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</si>
  <si>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</si>
  <si>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</si>
  <si>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</si>
  <si>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</si>
  <si>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Implementación de estrategias para una vida libre de violencias para los habitantes en Cartagena de Indias</t>
  </si>
  <si>
    <t>DISMINUIR LOS INDICES DE VIOLENCIA CONTRA MUJERES QUE HABITAN EL DISTRITO DE CARTAGENA</t>
  </si>
  <si>
    <t>Aumentar la oferta institucional pertinente que prevenga, atienda y mitigue las distintas formas de violencia contra la mujer</t>
  </si>
  <si>
    <t>Servicio de orientación a casos de violencia de género (Producto principal del proyecto)</t>
  </si>
  <si>
    <t xml:space="preserve">Desarrollar jornadas para la toma de conciencia frente a las VBG dirigidas a la ciudadanìa colombiana </t>
  </si>
  <si>
    <t>EQUIDAD DE LA MUJER</t>
  </si>
  <si>
    <t xml:space="preserve"> Jornadas para toma de conciencia frente a las VBG realizadas</t>
  </si>
  <si>
    <t>ASUNTOS PARA LA MUJER</t>
  </si>
  <si>
    <t xml:space="preserve">
Administrativos</t>
  </si>
  <si>
    <t xml:space="preserve">Mejorando el proceso de contratación para que se de manera oportuna </t>
  </si>
  <si>
    <t>SI</t>
  </si>
  <si>
    <t xml:space="preserve"> 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 PRESTACIÓN DE SERVICIOS LOGISTICOS Y DE SUMINISTROS  PARA EL DESARROLLO DE JORNADAS VBG DIRIGIDAS A LA CIUDADANIA, DEL GRUPO ASUNTOS DE  LA MUJER DE LA SECRETARIA DE PARTICIPACIÓN Y DESARROLLO SOCIAL DEL DISTRITO DE CARTAGENA DE INDIAS.</t>
  </si>
  <si>
    <t>MIINIMA CUANTA Y CONTRATACION DIRECTA</t>
  </si>
  <si>
    <t>ICLD</t>
  </si>
  <si>
    <t>AGOSTO</t>
  </si>
  <si>
    <t>1.2.1.0.00-001 - ICLD
1.2.3.2.22-053 – CONTRAPRESTACION PORTUARIA
1.3.3.1.00-93-001 RB ICLD</t>
  </si>
  <si>
    <t>2.3.4501.1500.2024130010145</t>
  </si>
  <si>
    <t>Brindar orientacion psicologica y jurìdica a mujeres victimas de violencia</t>
  </si>
  <si>
    <t>Orientaciones psicologica y jurìdica a mujeres victimas.</t>
  </si>
  <si>
    <t>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t>
  </si>
  <si>
    <t>CONTRATACION DIRECTA</t>
  </si>
  <si>
    <t>SEPTIEMBRE</t>
  </si>
  <si>
    <t>PRIMERA INFANCIA, INFANCIA Y ADOLESCENCIA</t>
  </si>
  <si>
    <t xml:space="preserve">Realizar eventos conmemorativos de fechas especiales de las mujeres. </t>
  </si>
  <si>
    <t xml:space="preserve"> Eventos conmemorativos realizados</t>
  </si>
  <si>
    <t xml:space="preserve">SI </t>
  </si>
  <si>
    <t xml:space="preserve">PRESTACIÓN DE SERVICIOS LOGISTICOS Y DE SUMINISTROS  PARA EL DESARROLLO DE LAS CONMEMORACIONES  ESPECIALES DE LAS MUJERS DEL DISTRITO DE CARTAGENA, DEL GRUPO ASUNTOS DE  LA MUJER DE LA SECRETARIA DE PARTICIPACIÓN Y DESARROLLO SOCIAL </t>
  </si>
  <si>
    <t>SELECCIÓN ABREVIADA</t>
  </si>
  <si>
    <t>Implementar de medidas de atención y protección a mujeres víctimas de violencia.</t>
  </si>
  <si>
    <t>Servicio de protección individual en riesgo extraordinario y extremo</t>
  </si>
  <si>
    <t>Contratar casa refugio para atender a mujeres victimas de violencia de pareja y violencia sexual con hijos menores de edad.</t>
  </si>
  <si>
    <t xml:space="preserve"> Casa refugio contratada</t>
  </si>
  <si>
    <t>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</si>
  <si>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REGIMEN ESPECIAL CON OFERTA </t>
  </si>
  <si>
    <t>OCTUBRE</t>
  </si>
  <si>
    <t>Diseñar Campañas enfocadas a nuevas masculinidades.</t>
  </si>
  <si>
    <t xml:space="preserve"> Campañas diseñadas</t>
  </si>
  <si>
    <t xml:space="preserve">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/PRESTACIÓN DE SERVICIOS LOGISTICOS Y DE SUMINISTROS  PARA EL DISEÑO DE CAMPAÑAS  ENFONCAS EN NUEVAS MASCULINIDADES DEL GRUPO ASUNTOS DE  LA MUJER DE LA SECRETARIA DE PARTICIPACIÓN Y DESARROLLO SOCIAL </t>
  </si>
  <si>
    <t>CONTRATACION DIRECTA Y SELECCIÓN ABREVIADA</t>
  </si>
  <si>
    <t>Aumentar acciones para la transformación de estereotipos nocivos de género</t>
  </si>
  <si>
    <t>Servicio de promoción de convivencia y no repetición</t>
  </si>
  <si>
    <t>Diseñar y ejecucutar el plan de formacion para la transformacion  de esterotipos nocivos  de genero</t>
  </si>
  <si>
    <t xml:space="preserve"> Plan de formacion diseñado y ejecutado</t>
  </si>
  <si>
    <t>DISEÑAR Y EJECUTAR EL PLAN DE FORMACIÓN PARA LA TRANSFORMACIÓN DE ESTEREOTIPOS NOCIVOS DE GÉNERO EN EL MARCO DEL PROYECTO DE INVERSIÓN IMPLEMENTACIÓN DE ESTRATEGIAS PARA UNA VIDA LIBRE DE VIOLENCIAS PARA LOS HABITANTES EN CARTAGENA DE INDIAS</t>
  </si>
  <si>
    <t>CONSTRUCCIÓN DE PAZ</t>
  </si>
  <si>
    <t>Implementación de un modelo de intervención para mujeres víctimas del conflicto armado en Cartagena de Indias</t>
  </si>
  <si>
    <t>DISMINUIR LOS INDICES DE VIOLENCIA CONTRA MUJERES VICTIMAS DEL CONFLICTO ARMADO QUE HABITAN EL DISTRITO DE CARTAGENA</t>
  </si>
  <si>
    <t>Aumentar la oferta institucional y acciones afirmativas de prevención, atención y mitigación de las distintas formas de violencia contra las mujeres víctimas del conflicto armado.</t>
  </si>
  <si>
    <t>Servicio de promoción de la garantía de derechos (Producto principal del proyecto)</t>
  </si>
  <si>
    <t>Realizar Jornadas para la toma de conciencia frente a las VBG dirigidas a las mujeres vìctimas del conflicto armado.</t>
  </si>
  <si>
    <t>Administrativos</t>
  </si>
  <si>
    <t>Mejorando el proceso de contratación para que se de manera oportuna</t>
  </si>
  <si>
    <t>CONTRATAR LA PRESTACIÓN DE SERVICIOS PROFESIONALES Y DE APOYO A LA GESTION, QUE PERMITA DESARROLLAR LAS FUNCIONES Y/O ACTIVIDADES INHERENTES AL PROYECTO DE INVERSIÓN “Implementacion de un modelo de intervencion para mujeres vìctimas del conflicto armado en Cartagena de Indias</t>
  </si>
  <si>
    <t xml:space="preserve">MINIMA CUANTIA </t>
  </si>
  <si>
    <t>1.2.1.0.00-001 - ICLD</t>
  </si>
  <si>
    <t>2.3.4502.1500.2024130010157</t>
  </si>
  <si>
    <t>DESPLAZADOS</t>
  </si>
  <si>
    <t>Ejecutar acciones simbòlicas, artìsticas y comunitarias en torno  a la memoria historica, la paz y creaciòn de grupos de apoyo a nivel local.</t>
  </si>
  <si>
    <t>Reuniones realizadas</t>
  </si>
  <si>
    <t>PRESTACIÓN DE SERVICIOS  DE ACCIONES SIMBÒLICAS, ARTISTICAS Y COMUNITARIAS EN EL MARCO DEL PROYECTO DE INVERSION IMPLEMETACION DE UN MODELO DE INTERVENCION PARA MUJERES VICTIMAS DEL CONFLICTO ARMADO EN CARTAGENA DE INDIAS.</t>
  </si>
  <si>
    <t>Servicio de atención integral a los adultos mayores del distrito de Cartagena de indias</t>
  </si>
  <si>
    <t>REDUCIR LOS NIVELES DE VULNERABILIDAD EN LA POBLACIÓN MAYOR DEL DISTRITO DE CARTAGENA</t>
  </si>
  <si>
    <t>Aumentar la oferta institucional para la atención y protección social de las personas mayores en centros de vida y grupos organizados</t>
  </si>
  <si>
    <t>Servicio de atención y protección integral al adulto mayor (Producto principal del proyecto)</t>
  </si>
  <si>
    <t xml:space="preserve">Realizar contratación de servicios profesionales y/o de apoyo a la gestión para el fortalecimiento del equipo interdisciplinario de atención integral a las personas mayores. </t>
  </si>
  <si>
    <t>Contratos de prestacion de servicios efectuados</t>
  </si>
  <si>
    <t>ADULTO MAYOR</t>
  </si>
  <si>
    <t>Verificar y hacer monitoreo a los procesos de contratación</t>
  </si>
  <si>
    <t>Realizar contratación de servicios profesionales y/o de apoyo a la gestión para el fortalecimiento del equipo interdisciplinario de atención integral a las personas mayores.</t>
  </si>
  <si>
    <t>1.2.3.1.19-088 - ESTAMPILLAS AÑOS DORADOS
1.2.3.2.22-053 – CONTRAPRESTACION PORTUARIA
1.3.2.3.11-109 - RF ESTAMPILLA AÑOS DORADOS
1.3.3.1.00-93-001 RB ICLD
1.3.3.3.20-93-088 RB ESTAMPILLA ADULTO MAYOR
1.3.3.3.20-93-109 RB RF AÑOS DORADOS
1.3.3.3.20-95-088 RB ESTAMPILLA ADULTO MAYOR
1.3.3.3.20-95-109 RB RF AÑOS DORADOS</t>
  </si>
  <si>
    <t>2.3.4104.1500.2024130010180</t>
  </si>
  <si>
    <t>Realizar procesos de arrendamiento de bienes inmueble para el funcionamiento de centros de vida.</t>
  </si>
  <si>
    <t>Centros de vidas arrendados.</t>
  </si>
  <si>
    <t>NO</t>
  </si>
  <si>
    <t xml:space="preserve">Arriendos servicio de transporte terrestre de vehículo automotor en el distrito, para el apoyo de los programas en beneficio de los adultos mayores. </t>
  </si>
  <si>
    <t xml:space="preserve"> Servicio de transporte</t>
  </si>
  <si>
    <t>Arriendos servicio de transporte terrestre de vehículo automotor en el distrito, para el apoyo de los programas en beneficio de los adultos mayores.</t>
  </si>
  <si>
    <t>Proveer los alimentos perecederos y no perecederos para garantizar la salud nutricional de los adultos mayores en el distrito de Cartagena.</t>
  </si>
  <si>
    <t xml:space="preserve"> Alimentos perecederos y no perecederos para los adultos mayores</t>
  </si>
  <si>
    <t>Proveer los alimentos perecederos y no perecederos para garantizar la salud nutricional de los adultos mayores en el distrito de Cartagena</t>
  </si>
  <si>
    <t>Entregar ayudas técnicas para la atención de las personas mayores.</t>
  </si>
  <si>
    <t xml:space="preserve"> Ayudas técnicas para la atención de las personas mayores</t>
  </si>
  <si>
    <t>Dotar de uniformes a las personas mayores inscritas en los centros de vida y/o grupos organizados.</t>
  </si>
  <si>
    <t>Uniformes</t>
  </si>
  <si>
    <t>Dotar de uniformes a las personas mayores inscritas en los centros de vida y/o grupos organizados</t>
  </si>
  <si>
    <t>Selección abreviada subasta inversa</t>
  </si>
  <si>
    <t>Dotar a las personas mayores del distrito de Cartagena de kits de aseo para el cuidado personal.</t>
  </si>
  <si>
    <t xml:space="preserve"> Kits de aseo  para el cuidado personal</t>
  </si>
  <si>
    <t>Formular e implementar la política pública de envejecimiento y vejez del Distrito de Cartagena.</t>
  </si>
  <si>
    <t xml:space="preserve">Documento de Política pública formulada e implementada </t>
  </si>
  <si>
    <t xml:space="preserve">CONTRATAR LA PRESTACION DE SERVICIOS PARA Formular e implementar la política pública de envejecimiento y vejez del Distrito de Cartagena. </t>
  </si>
  <si>
    <t>Aumentar la disponibilidad de la infraestructura física para la prestación de servicios de cuidado integral y bienestar social de las personas mayores.</t>
  </si>
  <si>
    <t>Centros de protección social de día para el adulto mayor adecuados</t>
  </si>
  <si>
    <t>Entregar elementos de ferretería para el acondicionamiento de centros de vida.</t>
  </si>
  <si>
    <t xml:space="preserve"> Elementos de ferretería</t>
  </si>
  <si>
    <t>Dotar de electrodomésticos, menajes de cocina y complementarios para el funcionamiento de los centros de vida y grupos organizados.</t>
  </si>
  <si>
    <t>Electrodomésticos y menajes de cocina</t>
  </si>
  <si>
    <t>Adecuación para el fortalecimiento de los centros de vida en el distrito de Cartagena.</t>
  </si>
  <si>
    <t>Centros de vidas adecuados.</t>
  </si>
  <si>
    <t>Realizar la adecuación de los espacios de atención para la seguridad y salud en el trabajo en los centros de vida del distrito.</t>
  </si>
  <si>
    <t xml:space="preserve"> Espacios de atención para la seguridad y salud en el trabajo</t>
  </si>
  <si>
    <t>Realizar los estudios y diseños para la construcción y/o adecuación de espacios de atención a adultos mayores.</t>
  </si>
  <si>
    <t xml:space="preserve"> estudios y diseños de preinversion </t>
  </si>
  <si>
    <t xml:space="preserve">Realizar mantenimiento de los centros de vida </t>
  </si>
  <si>
    <t xml:space="preserve"> Mantenimiento de los centros de vida</t>
  </si>
  <si>
    <t>Mantenimiento de CDVs</t>
  </si>
  <si>
    <t>Diseñar e implementar estrategias contra el edadismo.</t>
  </si>
  <si>
    <t xml:space="preserve"> Estrategias contra el edadismo diseñadas</t>
  </si>
  <si>
    <t>Eventos de recreación y cultura dirigido a los adultos mayores.</t>
  </si>
  <si>
    <t>Eventos de recreación y cultura realizados</t>
  </si>
  <si>
    <t>EVENTOS DE RECREACIÓN Y CULTURA DIRIGIDO A LOS ADULTOS MAYORES.</t>
  </si>
  <si>
    <t>Realizar acciones de formación, asistencia y entrega de insumos para fortalecer las unidades productivas de personas mayores.</t>
  </si>
  <si>
    <t xml:space="preserve">Actividades de formación, asistencia y entrega de insumos </t>
  </si>
  <si>
    <t>Realizar procesos formativos con familias y/o cuidadores de personas mayores para fortalecer las redes de apoyo.</t>
  </si>
  <si>
    <t xml:space="preserve"> Procesos formativos realizados con familias y/o cuidadores</t>
  </si>
  <si>
    <t>Crear e implementar un (1) Programa Integral de Educación, Atención y Seguimiento para la Población Longeva y sus Cuidadores.</t>
  </si>
  <si>
    <t xml:space="preserve"> Programa Integral de Educación, Atención y Seguimiento creado e implementado</t>
  </si>
  <si>
    <t>Realizar la entrega de anchetas, tortas y detalle navideño a los adultos mayores.</t>
  </si>
  <si>
    <t xml:space="preserve"> Anchetas, tortas y detalle navideño.</t>
  </si>
  <si>
    <t>Realizar procesos de concientización del no maltrato y/o abandono al adulto mayor.</t>
  </si>
  <si>
    <t>Jornadas de concientización del no maltrato y/o abandono al adulto mayor</t>
  </si>
  <si>
    <t>Apoyo para la atención integral de personas mayores en estado de vulnerabilidad, maltrato, abandono y situación de calle del Distrito de Cartagena de Indias</t>
  </si>
  <si>
    <t>REDUCIR LOS ÍNDICES DE VULNERABILIDAD, MALTRATO, ABANDONO O SITUACIÓN DE CALLE EN LAS PERSONAS MAYORES DEL DISTRITO DE CARTAGENA DE INDIAS</t>
  </si>
  <si>
    <t>Aumentar los servicios de protección social a las personas mayores.</t>
  </si>
  <si>
    <t>Desarrollar estrategia de atención integral al adulto mayor en estado de abandono, maltrato y situación de calle en el Distrito de Cartagena</t>
  </si>
  <si>
    <t>Hogares geriatricos para atención integral al adulto mayor en estado de abandono, maltrato y situación de calle.</t>
  </si>
  <si>
    <t>Mejorar el proceso de contratación para que se dé de manera oportuna.</t>
  </si>
  <si>
    <t>Desarrollar estrategia de atención integral al adulto mayor en estado de abandono, maltrato y situación de calle en el Distrito de Cartagena- Hogares geriatricos</t>
  </si>
  <si>
    <t>1.2.3.1.19-088 - ESTAMPILLAS AÑOS DORADOS
1.3.3.3.20-95-088 RB ESTAMPILLA ADULTO MAYOR</t>
  </si>
  <si>
    <t>2.3.4104.1500.2024130010116</t>
  </si>
  <si>
    <t>Actualizar una (1) ruta de atención para los adultos mayores maltratados o en estado de abandono del distrito de Cartagena de Indias.</t>
  </si>
  <si>
    <t xml:space="preserve"> Ruta de atención para los adultos mayores maltratados o en estado de abandono actualizada</t>
  </si>
  <si>
    <t>Socializar la ruta de atención a los adultos mayores maltratados o en estado de abandono del Distrito de Cartagena.</t>
  </si>
  <si>
    <t>Socializaciones realizadas</t>
  </si>
  <si>
    <t>Asistencia Y FORTALECIMIENTO DE LA GESTIÓN Y SEGURIDAD HUMANA DE LAS PERSONAS CON DISCAPACIDAD, FAMILIA Y / O CUIDADORES EN Cartagena de Indias</t>
  </si>
  <si>
    <t>GARANTIZAR LOS ESPACIOS DE ASISTENCIA Y PROTECCION SOCIAL E INCLUYENTE DIRIGIDO A LAS PERSONAS CON
DISCAPACIDAD Y/O SU FAMILIA O CUIDADORES EN EL DISTRITO DE CARTAGENA DE INDIAS</t>
  </si>
  <si>
    <t>Fortalecer la atención intersectorial y transversal de la oferta institucional para la asistencia y acompañamiento de las Personas con discapacidad, sus familias y/o cuidadores en su desarrollo y protección social integral</t>
  </si>
  <si>
    <t>Servicio de atención integral a población en condición de discapacidad (Producto principal del proyecto)</t>
  </si>
  <si>
    <t>Realizar la oferta institucional, focalización, localización de Personas con discapacidad y sensibilización en temas de Discapacidad</t>
  </si>
  <si>
    <t>Oferta institucional, focalización, localización y sencibilizacion de Personas con discapacidad realizadas</t>
  </si>
  <si>
    <t>DISCAPACIDAD</t>
  </si>
  <si>
    <t>Operacionales</t>
  </si>
  <si>
    <t>Convocatorias institucionales, divulgación y masificación de la información por redes sociales y medios de comunicación</t>
  </si>
  <si>
    <t xml:space="preserve">CONTRATAR LA PRESTACION DE SERVICIOS PROFESIONALES Y APOYO A LA GESTION DENTRO DEL PROYECTO Asistencia Y FORTALECIMIENTO DE LA GESTIÓN Y SEGURIDAD HUMANA DE LAS PERSONAS CON DISCAPACIDAD, FAMILIA Y / O CUIDADORES EN Cartagena de Indias </t>
  </si>
  <si>
    <t>1.2.1.0.00-001 - ICLD
1.3.3.1.00-93-001 RB ICLD</t>
  </si>
  <si>
    <t>2.3.4104.1500.2024130010004</t>
  </si>
  <si>
    <t xml:space="preserve"> Visitas psicosocial domiciliarias y virtuales realizadas</t>
  </si>
  <si>
    <t xml:space="preserve"> Productos de apoyos básicos alimentarios nutricionales entregados.</t>
  </si>
  <si>
    <t>Comidas y bebidas, Entregar a la población con discapacidad  productos de apoyos básicos alimentarios nutricionales</t>
  </si>
  <si>
    <t>Dispositivos  de apoyo entregados</t>
  </si>
  <si>
    <t>(Equipos) Entregar a las personas con discapacidad los  dispositivos  de apoyo para la marcha dentro del marco de habilitación y rehabilitación de las personas con discapacidad.- SILLAS DE RUEDAS</t>
  </si>
  <si>
    <t>Asesoría, asistencia y/o capacitaciones</t>
  </si>
  <si>
    <t xml:space="preserve">Evento de  Conmemoracion </t>
  </si>
  <si>
    <t xml:space="preserve">(Servicios para la comunidad, sociales y personales)Realizar la Conmemorar el día Nacional de las personas con discapacidad </t>
  </si>
  <si>
    <t>Servicio de transporte</t>
  </si>
  <si>
    <t>Servicios de organización de transportes programa de Discapacida , transportar el talento humano</t>
  </si>
  <si>
    <t>LICITACION PUBLICA</t>
  </si>
  <si>
    <t xml:space="preserve"> Actividades lúdicos y recreativas</t>
  </si>
  <si>
    <t>Espacios de socializacion realizados</t>
  </si>
  <si>
    <t xml:space="preserve"> Insumos  para la implementación y fortalecimiento de los espacios lúdicos y recreativos</t>
  </si>
  <si>
    <t>(Materiales) Adquirir  insumos necesarios para la implementación y fortalecimiento de los espacios lúdicos y recreativos en NNA, con discapacidad</t>
  </si>
  <si>
    <t xml:space="preserve">Fortalecimiento DE LA INCLUSIÓN SOCIAL Y PRODUCTIVA DE LAS PERSONAS CON DISCAPACIDAD, FAMILIAS Y /O CUIDADORES EN LA CIUDAD DE Cartagena de Indias  </t>
  </si>
  <si>
    <t>CREAR VÍNCULOS DE INTEGRACIÓN SOCIAL Y PRODUCTIVA EN EL ÁMBITO LABORAL Y EMPRESARIAL PARA LA PROMOCIÓN DE LA MANO OBRA DE LAS PERSONAS CON DISCAPACIDAD EN EL DISTRITO DE CARTAGENA DE INDIAS</t>
  </si>
  <si>
    <t>Crear unidades productivas para fomentar el empleo en las personas con discapacidad familias y/o cuidadores</t>
  </si>
  <si>
    <t>Servicio de asistencia técnica para fortalecimiento de unidades productivas colectivas para la generación de ingresos (Producto principal del proyecto)</t>
  </si>
  <si>
    <t>Asistir y acompañar la creación de unidades productivas para la generación de ingreso de las personas con discapacidad, familias y/o cuidadores</t>
  </si>
  <si>
    <t>Asistencia tecnica realizada</t>
  </si>
  <si>
    <t xml:space="preserve">CONTRATAR LA PRESTACION DE SERVICIOS PROFESIONALES Y APOYO A LA GESTION DENTRO DEL PROYECTO Fortalecimiento DE LA INCLUSIÓN SOCIAL Y PRODUCTIVA DE LAS PERSONAS CON DISCAPACIDAD, FAMILIAS Y /O CUIDADORES EN LA CIUDAD DE Cartagena de Indias  </t>
  </si>
  <si>
    <t>2.3.4502.1500.2024130010047</t>
  </si>
  <si>
    <t xml:space="preserve">Implementar procesos de desarrollo para la creación y fortalecimiento del liderazgo organizacional de las Personas con Discapacidad </t>
  </si>
  <si>
    <t xml:space="preserve"> Procesos de desarrollo implementados</t>
  </si>
  <si>
    <t xml:space="preserve">Acompañar, asistir y asesorar en la creación de modelos y planes de negocios para fortalecer las estrategias empresariales de las unidades productivas. </t>
  </si>
  <si>
    <t>Acompañamiento, asistencia y asesorarias</t>
  </si>
  <si>
    <t>Movilizar personas o bienes requeridos para el desarrollo del proyecto</t>
  </si>
  <si>
    <t>Implementar la caracterización de la vocación productiva y empresariales de las personas con discapacidad, familias y/o cuidadores en la ciudad de Cartagena</t>
  </si>
  <si>
    <t>Documentos de investigación</t>
  </si>
  <si>
    <t>Realizar visitas domiciliarias y/o virtuales a las Personas con Discapacidad, para identificar sus ideas de negocio, proyectos empresariales y elaboración de planes de respuesta de acuerdo a la necesidad encontrada</t>
  </si>
  <si>
    <t xml:space="preserve"> Visitas domiciliarias y/o virtuales a las Personas con Discapacidad</t>
  </si>
  <si>
    <t>CONTRATO DE SERVICIO Movilizar personas o bienes requeridos para el desarrollo del proyecto</t>
  </si>
  <si>
    <t>Realizar un diagnóstico de la situación y vinculación en materia de empleabilidad de las personas con discapacidad familias y/o cuidadores para conocer su estado laboral y mitigar  las barreras de acceso.</t>
  </si>
  <si>
    <t>Documento de diagnóstico realizado</t>
  </si>
  <si>
    <t>Asistir de acuerdo a la necesidad encontrada con un plan de asistencia técnica  para fortalecer los proyectos de las personas con discapacidad, enmarcados dentro de la  productividad, sostenibilidad y el mejoramiento de la calidad de vida.</t>
  </si>
  <si>
    <t>Plan de asistencia técnica elaborado y ejecutado</t>
  </si>
  <si>
    <t>CONTRATO DE SUMINISTRO Asegurar de manera participativa el apalancamiento económico para fortalecer las unidades productivas dentro de su estrategia empresarial</t>
  </si>
  <si>
    <t>Brindar la orientación socio ocupacional y de empleabilidad en los procesos de vinculación laboral a las personas con discapacidad, familias y/o cuidadores</t>
  </si>
  <si>
    <t>Servicio de gestión para la colocación de empleo</t>
  </si>
  <si>
    <t xml:space="preserve">Asegurar de manera participativa el apalancamiento económico para fortalecer las unidades productivas dentro de su estrategia empresarial. 
</t>
  </si>
  <si>
    <t>Unidades productivas fortalecidas con apalancamiento economico</t>
  </si>
  <si>
    <t xml:space="preserve">CONTRATO DE SUMINISTRO Suministrar apoyo logístico para feria empresarial de organizaciones de/para personas con discapacidad, familia y/o cuidadores </t>
  </si>
  <si>
    <t>Realizar veintidós (22) pactos y/o alianzas para el fortalecimiento organizacional y empresarial que busquen la articulación institucional para la entrega de bienes y servicios 
dirigidos a la población con discapacidad, familia y/o cuidadores</t>
  </si>
  <si>
    <t xml:space="preserve"> Pactos y/o alianzas realizados</t>
  </si>
  <si>
    <t>Suministrar apoyo logístico para feria empresarial de organizaciones de/para personas con discapacidad, familia y/o cuidadores.</t>
  </si>
  <si>
    <t>Logística para feria empresarial</t>
  </si>
  <si>
    <t>Realizar dieciséis (16) salas situacionales como análisis estratégico e identificando las necesidades de las personas con discapacidad y/o cuidadores en el campo socio laboral para impulsar y fortalecer las dinámicas de inclusión y empleabilidad</t>
  </si>
  <si>
    <t xml:space="preserve"> Salas situacionales realizadas</t>
  </si>
  <si>
    <t>Realizar a través de un abordaje psicosocial a las personas con discapacidad,  familias y /o cuidadores para la elaboración de documento técnico que identifique sus fortalezas, habilidades y capacidades que permita su vinculación a las rutas de empleo de acuerdo a la oferta institucional.</t>
  </si>
  <si>
    <t>Documento técnico elaborado</t>
  </si>
  <si>
    <t>Brindar acompañamiento y asesoría a la población con discapacidad y/o  cuidadores de acuerdo al plan de respuesta a desarrollar, respecto a la necesidad encontrada y enmarcada dentro de la oferta de empleabilidad " Acompañar y brindar seguimiento de acuerdo a  la vinculación a rutas de empleo de personas con discapacidad, familia y/o cuidadores teniendo en cuenta los parámetros de la oferta</t>
  </si>
  <si>
    <t xml:space="preserve"> Acompañamiento y asesoría</t>
  </si>
  <si>
    <t>Servicio de atencion integral a la poblacion habitante de calle del distrito de Cartagena de Indias</t>
  </si>
  <si>
    <t>FORTALECER LA OFERTA DE SERVICIOS PARA LA ATENCIÓN DE HABITANTES DE CALLE EN EL DISTRITO DE CARTAGENA DE INDIAS</t>
  </si>
  <si>
    <t>Aumentar el servicio de atención y el acceso a la oferta institucional de los ciudadanos en condición de calle en el distrito de Cartagena.</t>
  </si>
  <si>
    <t>Servicio de atención integral al habitante de la calle (Producto principal del proyecto)</t>
  </si>
  <si>
    <t>Actualizar la información de la población habitante de calle atendida en el Hogar de Paso.</t>
  </si>
  <si>
    <t>Informacion actualizada</t>
  </si>
  <si>
    <t>HABITANTES DE CALLE</t>
  </si>
  <si>
    <t>CONTRATAR UN OPERADOR LOGISTO PARA EL DESARROLLO DE ACTIVIDADES del proyecto Servicio de atencion integral a la poblacion habitante de calle del distrito de Cartagena de Indias</t>
  </si>
  <si>
    <t>1.2.1.0.00-001 - ICLD
1.3.3.1.00-93-001 RB ICLD
1.3.3.8.03-93-075 RB RF SGP PROPOSITO GENERAL LIBRE INVERSION</t>
  </si>
  <si>
    <t>2.3.4104.1500.2024130010181</t>
  </si>
  <si>
    <t>Mantener actualizada la base de datos de la población habitante de calle del Distrito</t>
  </si>
  <si>
    <t>Base de datos de la población habitante de calle del Distrito actualizada</t>
  </si>
  <si>
    <t>Realizar jornadas de sensibilización.</t>
  </si>
  <si>
    <t xml:space="preserve"> Jornadas de sensibilización realizados</t>
  </si>
  <si>
    <t>Realizar jornadas de Atención Integral dirigida a la población habitante de calle.</t>
  </si>
  <si>
    <t xml:space="preserve"> Jornadas de Atención Integral realizadas</t>
  </si>
  <si>
    <t>Realizar la contratación de servicios del talento humano interdisciplinario .</t>
  </si>
  <si>
    <t>No Aplica</t>
  </si>
  <si>
    <t>CONTRATAR LA PRESTACION DE SERVICIOS PROFESIONALES Y APOYO A LA GESTION DENTRO DEL PROYECTO Servicio de atencion integral a la poblacion habitante de calle del distrito de Cartagena de Indias</t>
  </si>
  <si>
    <t>Servicios de atencion integral mediante hogar de paso resocialización, inclusión al núcleo familiar y laboral.</t>
  </si>
  <si>
    <t xml:space="preserve"> Hogar de paso</t>
  </si>
  <si>
    <t>BRINDAR ATENCIÓN INTEGRAL A LAS PERSONAS HABITANTES DE CALLE DEL DISTRITO DE CARTAGENA DE INDIAS, A TRAVÉS DE UN HOGAR DE PASO.</t>
  </si>
  <si>
    <t>Realizar capacitación, orientación y formación a las personas habitantes de calle en artes y oficios .</t>
  </si>
  <si>
    <t xml:space="preserve"> Capacitación, orientación y formación.</t>
  </si>
  <si>
    <t>Realizar evento de conmemoración del Habitante de Calle.</t>
  </si>
  <si>
    <t xml:space="preserve"> Evento de conmemoración realizado</t>
  </si>
  <si>
    <t>Realizar proceso de deshabituación y reintegración de personas en condición de calle.</t>
  </si>
  <si>
    <t>Jornadas de deshabituación y reintegración</t>
  </si>
  <si>
    <t>Asistencia tecnica para la productividad de la poblacion migrante en Cartagena</t>
  </si>
  <si>
    <t>PENDIENTE</t>
  </si>
  <si>
    <t>Desarrollar componentes de orientación, capacitación y asesorías empresariales a los participantes.</t>
  </si>
  <si>
    <t>Asistencia tecnica y juridica realizada</t>
  </si>
  <si>
    <t>PROY PRODUCTIVOS</t>
  </si>
  <si>
    <t xml:space="preserve">Operacionales </t>
  </si>
  <si>
    <t>Obtener los certificados de disponibilidad presupuestal (CDP) y los recursos necesarios de manera oportuna.</t>
  </si>
  <si>
    <t>Realizar acciones de promoción para la vinculación laboral de migrantes, retornados y de acogida al trabajo formal</t>
  </si>
  <si>
    <t>Actividades de  promoción para la vinculación laboral de migrantes y retornados realizados</t>
  </si>
  <si>
    <t>Focalizar y caracterizar a Poblacion Migrante</t>
  </si>
  <si>
    <t xml:space="preserve">Documento de carterizacion </t>
  </si>
  <si>
    <t>Implementación de estrategias para la atención integral de la población con orientaciones e identidades de género diversas en Cartagena de Indias</t>
  </si>
  <si>
    <t>GENERAR ACCIONES AFIRMATIVAS HACIA LA POBLACIÓN CON ORIENTACIONES SEXUALES E IDENTIDADES DE GÉNERO DIVERSAS QUE PERMITA LA INTEGRACIÓN SOCIAL Y EL EJERCICIO PLENO DE SUS DERECHOS EN LA CIUDAD DE CARTAGENA DE INDIAS.</t>
  </si>
  <si>
    <t>Aumentar el acceso de la población diversa a actividades de formación para el trabajo y a espacios de sensibilización que promuevan la transformación de imaginarios sociales.</t>
  </si>
  <si>
    <t>Servicio de educación para el trabajo a la población vulnerable (Producto principal del proyecto)</t>
  </si>
  <si>
    <t xml:space="preserve">Focalizar y caracterizar personas LGBTIQ+ para acceder a programas de formación para el trabajo y de educación técnica y tecnológica. </t>
  </si>
  <si>
    <t xml:space="preserve">Documento de caracterizacion </t>
  </si>
  <si>
    <t xml:space="preserve">
Legales</t>
  </si>
  <si>
    <t>Consulta y colaboración previas con 
expertos para asegurar la 
participación y aceptación de la 
población, estrategias de 
comunicación efectivas para explicar 
los beneficios y la legalidad de las 
acciones afirmativas.</t>
  </si>
  <si>
    <t>si</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</si>
  <si>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t>
  </si>
  <si>
    <t>2.3.4103.1500.2024130010156</t>
  </si>
  <si>
    <t>Realizar programas de cualificación laboral a la población LGBTIQ+ del Distrito de Cartagena de Indias</t>
  </si>
  <si>
    <t xml:space="preserve"> Programas de cualificación laboral realizados</t>
  </si>
  <si>
    <t>Aumentar los niveles de apoyo a emprendimientos de la población LGBTIQ+ en el Distrito de Cartagena de Indias.</t>
  </si>
  <si>
    <t>Servicio de apoyo a unidades productivas individuales para la generación de ingresos</t>
  </si>
  <si>
    <t xml:space="preserve">caracterizar personas LGTBIQ+ con emprendimientos. </t>
  </si>
  <si>
    <t>Capacitar y asesorar en componentes empresariales a las personas pertenecientes a la población LGBTIQ+</t>
  </si>
  <si>
    <t>Espacios de capacitar y asesoraría realizado</t>
  </si>
  <si>
    <t xml:space="preserve">Financiar emprendimientos, negocios y/o proyectos productivos liderados por personas con orientaciones sexuales e identidades de género diversas </t>
  </si>
  <si>
    <t xml:space="preserve"> Emprendimientos, negocios y/o proyectos productivos financiados.</t>
  </si>
  <si>
    <t>Fortalecer los servicios de atención integral de violencia basada en orientación sexual, promoción y prevención de la salud mental, sexual y reproductiva en las personas diversas.</t>
  </si>
  <si>
    <t>Documentos metodológicos</t>
  </si>
  <si>
    <t>Crear una (1) ruta de atención integral de violencias basadas en orientación sexual e identidad de género.</t>
  </si>
  <si>
    <t xml:space="preserve"> Ruta de atención integral  creada</t>
  </si>
  <si>
    <t>Formular la política pública de diversidad sexual e identidades de género diversas</t>
  </si>
  <si>
    <t>Documento de política pública de diversidad sexual e identidades de género formulada</t>
  </si>
  <si>
    <t>Implementar procesos de sensibilización a diferentes comunidades y funcionarios del Distrito de Cartagena de Indias para propiciar a la transformación de imaginarios sociales frente a personas con orientaciones sexuales e identidades de género diversas y sectores LGBTIQ+</t>
  </si>
  <si>
    <t xml:space="preserve"> Procesos de sensibilización implementados</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</si>
  <si>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 PRESTACIÓN DE SERVICIOS LOGISTICOS PARA EL DESARROLLO DE ACTIVIDADES DE PROCESOS DE SENSIBILIZACIÓN A DIFERENTES COMUNIDADES Y FUNCIONARIOS DEL DISTRITO DE CARTAGENA DE INDIAS PARA PROPICIAR A LA TRANSFORMACIÓN DE IMAGINARIOS SOCIALES FRENTE A PERSONAS CON ORIENTACIONES SEXUALES E IDENTIDADES DE GÉNERO DIVERSAS Y SECTORES LGBTIQ+.</t>
  </si>
  <si>
    <t>CONTRATACION DIRECTA / MINIMA CUANTIA</t>
  </si>
  <si>
    <t>Desarrollar campañas de promoción y prevención de la SSR y salud mental dirigida a personas con orientaciones sexuales e identidades de género diversas y sectores LGBTIQ+.</t>
  </si>
  <si>
    <t xml:space="preserve"> Campañas de promoción y prevención desarrolladas</t>
  </si>
  <si>
    <t>Implementación del sistema Distrital del cuidado en el Distrito de Cartagena de Indias</t>
  </si>
  <si>
    <t>2.3.4104.1500.2024130010191</t>
  </si>
  <si>
    <t>Fortalecimiento de la Oferta Institucional para la Atención y Protección de la Primera Infancia en el Distrito de Cartagena de Indias</t>
  </si>
  <si>
    <t>FORTALECER LA OFERTA INSTITUCIONAL Y LA INFRAESTRUCTURA FÍSICA PARA LA ATENCIÓN Y PROTECCIÓN INTEGRAL DE LA PRIMERA INFANCIA EN EL DISTRITO DE CARTAGENA DE INDIAS</t>
  </si>
  <si>
    <t>Aumentar el acceso de padres, madres y cuidadores a actividades de formación, para el fortalecimiento de vínculos, crianza amorosa y promoción de derechos de los niños, niñas y adolescentes</t>
  </si>
  <si>
    <t>Servicio de atención integral a la primera infancia (Producto principal del proyecto)</t>
  </si>
  <si>
    <t>Realizar actividades lúdicas y recreativas</t>
  </si>
  <si>
    <t>Actividades lúdicas y recreativas realizadas</t>
  </si>
  <si>
    <t>INFANCIA Y FAMILIA</t>
  </si>
  <si>
    <t>Promoción efectiva de los servicios, ejercicios de concientización sobre la importancia de participar</t>
  </si>
  <si>
    <t>1.2.1.0.00-001 - ICLD
1.3.2.2.11-065 - RF SGP PRIMERA INFANCIA
1.3.3.1.00-93-001 RB ICLD
1.3.3.9.03-93-026 RB SGP- ATENCION INTEGRAL PRIMERA INFANCIA
1.3.3.9.03-93-065 RB RF SGP ATENCION INTEGRAL PRIMERA INFANCIA
1.3.3.9.03-95-026 RB SGP- ATENCION INTEGRAL PRIMERA INFANCIA
1.3.3.9.03-95-065 RB RF SGP ATENCION INTEGRAL PRIMERA INFANCIA</t>
  </si>
  <si>
    <t>2.3.4102.1500.2024130010137</t>
  </si>
  <si>
    <t>Suministro de Paquetes alimentarios y navideños para familias con NN con necesidades nutricionales.</t>
  </si>
  <si>
    <t>Paquetes alimentarios y navideños para familias con NN con necesidades nutricionales</t>
  </si>
  <si>
    <t>NOVIEMBRE</t>
  </si>
  <si>
    <t>Garantizar la logística para intervenciones integrales, ruta integral de atención, acciones afirmativas, foros, ferias, campañas y fortalecimiento de mesa de la primera infancia</t>
  </si>
  <si>
    <t xml:space="preserve"> Logística para intervenciones integrales, ruta integral de atención, acciones afirmativas, foros, ferias, campañas y fortalecimiento de mesa de la primera infancia</t>
  </si>
  <si>
    <t>Dotar a ludotecas/casas ludica de equipos, juegos, juguetes y materiales para el desarrollo de actividades ludicas virtuales y/o presenciales.</t>
  </si>
  <si>
    <t xml:space="preserve"> Ludotecas/casas ludica dotadas</t>
  </si>
  <si>
    <t>Dotar a ludotecas/casas lúdicas de equipos, juegos, juguetes y materiales para el desarrollo de actividades lúdicas virtuales y/o presenciales.</t>
  </si>
  <si>
    <t>Servicio de transporte.</t>
  </si>
  <si>
    <t>Servicio de Transporte, dentro del proyecto Fortalecimiento de la Oferta Institucional para la Atención y Protección de la Primera Infancia en el Distrito de Cartagena de Indias</t>
  </si>
  <si>
    <t>Realizar procesos formativos en crianza amorosa desde la gestación</t>
  </si>
  <si>
    <t xml:space="preserve"> Procesos formativos realizados</t>
  </si>
  <si>
    <t>AUNAR ESFUERZOS TÉCNICOS, FINANCIEROS Y LOGÍSTICOS PARA LA IMPLEMENTACIÓN Y EJECUCION DE ESTRATEGIAS, PROGRAMAS, PROYECTOS Y ACTIVIDADES ORIENTADAS A LA GARANTIA Y FORTALECIMIENTO DE LOS DERECHOS DE MUJERES EMBARAZADAS Y PROTECCIÓN DEL NIÑO, NIÑA Y GESTANTE, QUE FAVOREZCAN EL DESARROLLO DE PRÁCTICAS DE CRIANZA AMOROSA, CUIDADO Y LACTANCIA MATERNA, EN EL MARCO DEL PROYECTO DE INVERSIÓN FORTALECIMIENTO DE LA OFERTA INSTITUCIONAL PARA LA ATENCIÓN Y PROTECCIÓN DE LA PRIMERA INFANCIA EN EL DISTRITO DE CARTAGENA DE INDIAS.</t>
  </si>
  <si>
    <t>Realizar acciones de fortalecimiento del ecosistema de primera infancia</t>
  </si>
  <si>
    <t xml:space="preserve"> Acciones de fortalecimiento realizadas</t>
  </si>
  <si>
    <t>Realizar acciones de fortalecimiento del ecosistema de primera infancia.</t>
  </si>
  <si>
    <t>Realizar acciones formativas a padres madres y cuidadores en crianza amorosa y entornos protectores.</t>
  </si>
  <si>
    <t xml:space="preserve"> Acciones formativas realizadas </t>
  </si>
  <si>
    <t>Contratar servicios profesionales y de Apoyo a la gestion para realizar acciones formativas a padres madres y cuidadores en crianza amorosa y entornos protectores.</t>
  </si>
  <si>
    <t>Mejorar la infraestructura física para la atención integral de niñas, niños y madres gestantes.</t>
  </si>
  <si>
    <t>Realizar los estudios y diseño para la construcción y/o adecuación de infraestructuras para la atención integral a la primera infancia</t>
  </si>
  <si>
    <t xml:space="preserve"> Estudios y diseños de preinversion </t>
  </si>
  <si>
    <t>Realizar los estudios y diseño para la construcción y/o adecuación de infraestructuras para la atención integral a la primera infancia.</t>
  </si>
  <si>
    <t>CONCURSO DE MERITO</t>
  </si>
  <si>
    <t>Construcción, adecuación y dotación de CDI</t>
  </si>
  <si>
    <t>CDI adecuados y dotados</t>
  </si>
  <si>
    <t>Construcción Y adecuación de CDI, / Dotación de CDI</t>
  </si>
  <si>
    <t>Generación de servicios que garanticen la protección integral de niños, niñas y adolescentes en el distrito de Cartagena de Indias</t>
  </si>
  <si>
    <t>GARANTIZAR LA OFERTA DE SERVICIOS PARA LA PROTECCIÓN INTEGRAL DE NIÑOS, NIÑAS Y ADOLESCENTES EN EL DISTRITO DE CARTAGENA</t>
  </si>
  <si>
    <t>Aumentar cantidad de niños, niñas y adolescentes vinculados en actividades para la prevención y desvinculación de situación o riesgo de todo tipo de violencia</t>
  </si>
  <si>
    <t>Servicio de protección integral a niños, niñas, adolescentes y jóvenes (Producto principal del proyecto)</t>
  </si>
  <si>
    <t>Realizar acciones formativas de prevención dirigidas a niños, niñas y adolescentes.</t>
  </si>
  <si>
    <t xml:space="preserve">Contratacion de  servicios profesionales y de apoyo a la gestion para Realizar acciones formativas de prevención dirigidas a niños, niñas y adolescentes. </t>
  </si>
  <si>
    <t>2.3.4102.1500.2024130010031</t>
  </si>
  <si>
    <t>Brindar atención especializada de niños, niñas y adolescentes en situación o en riesgo de trabajo infantil.</t>
  </si>
  <si>
    <t>Atenciones especializadas brindadas</t>
  </si>
  <si>
    <t xml:space="preserve"> Brindar atención especializada de niños, niñas y adolescentes en situación o en riesgo de trabajo infantil. </t>
  </si>
  <si>
    <t>Movilizar el personal para el desarrollo de actividades de prevención y atención.</t>
  </si>
  <si>
    <t xml:space="preserve"> Servicio de transporte para Movilizar el personal para el desarrollo de actividades de prevención y atención, dentro del proyecto Generación de servicios que garanticen la protección integral de niños, niñas y adolescentes en el distrito de Cartagena de Indias </t>
  </si>
  <si>
    <t>Generar acciones de prevención de amenazas o vulneración de derechos a través del Hogar de Protección</t>
  </si>
  <si>
    <t>Servicio dirigidos a la atención de niños, niñas, adolescentes y jóvenes, con enfoque pedagógico y restaurativo encaminados a la inclusión social</t>
  </si>
  <si>
    <t>Actividades Ludicas y pedagogicas para la prevencion de riesgos en NNA</t>
  </si>
  <si>
    <t>Actividades Ludicas y pedagogicas</t>
  </si>
  <si>
    <t xml:space="preserve">Actividades ludicas y pedagogicas para la prevencion de riesgos en niños, niñas y adolescentes, del proyecto Generación de servicios que garanticen la protección integral de niños, niñas y adolescentes en el distrito de Cartagena de Indias </t>
  </si>
  <si>
    <t xml:space="preserve"> Habilitar la atención de niños, niñas y adolescentes con derechos amenazados y/o vulnerados a través de Hogar de Paso de Protección</t>
  </si>
  <si>
    <t>Paquetes alimentarios a familias de niños, niñas y adolescentes con discapacidad.</t>
  </si>
  <si>
    <t>" Habilitar la atención de niños, niñas y adolescentes con derechos
amenazados y/o vulnerados a través de Hogar de Paso de Protección "</t>
  </si>
  <si>
    <t>Actualizar y socializar la ruta para la atención y protección de niños y niñas contra la Explotación Sexual Comercial de Niños Niñas y Adolescentes</t>
  </si>
  <si>
    <t>Realizar acciones de prevención y atención a NNA en riesgo y/o situación de explotación sexual.</t>
  </si>
  <si>
    <t xml:space="preserve"> Hogar de Paso de Protección contratado</t>
  </si>
  <si>
    <t xml:space="preserve"> Realizar acciones de prevención y atención a NNA en riesgo y/o situación de explotación sexual. </t>
  </si>
  <si>
    <t>Actualizar y divulgar las rutas de atención a víctimas, apoyo a acciones afirmativas para la prevención de riesgos sociales como la violencia sexual, la explotación laboral, la mendicidad, embarazo a temprana edad, matrimonios infantiles, vida en calle, intervenciones integrales</t>
  </si>
  <si>
    <t xml:space="preserve"> Acciones de prevención y atención a NNA en riesgo y/o situación de explotación sexual</t>
  </si>
  <si>
    <t xml:space="preserve">Operador logiistico para Actualizar y divulgar las rutas de atención a víctimas, apoyo a acciones afirmativas para la prevención de riesgos sociales como la violencia sexual, la explotación laboral, la mendicidad, embarazo a temprana edad, matrimonios infantiles, vida en calle, intervenciones integrales. </t>
  </si>
  <si>
    <t>Fortalecer las capacidades de padres, madres y cuidadores/as sobre la prevención de violencias de niñas, niños y adolescentes.</t>
  </si>
  <si>
    <t>Servicios de educación informal a niños, niñas, adolescentes y jóvenes para el reconocimiento de sus derechos</t>
  </si>
  <si>
    <t>Realizar actividades formativas de prevención dirigidas a padres, madres, cuidadores</t>
  </si>
  <si>
    <t xml:space="preserve"> Rutas de atención a víctimas actualizada y divulgada</t>
  </si>
  <si>
    <t>Desarrollar acciones afirmativas, Integrales y lúdicas para la prevención de las violencias y buena crianza dirigidas a padres, madres, cuidadores, lideres comunitarios, servidores públicos.</t>
  </si>
  <si>
    <t xml:space="preserve"> Actividades formativas de prevención realizadas</t>
  </si>
  <si>
    <t>Proporcionar paquetes alimentarios a familias de niños, niñas y adolescentes con discapacidad.</t>
  </si>
  <si>
    <t>Acciones afirmativas, Integrales y lúdicas desarrolladas</t>
  </si>
  <si>
    <t xml:space="preserve">Proporcionar paquetes alimentarios a familias de niños, niñas y adolescentes con discapacidad. </t>
  </si>
  <si>
    <t>Generación de espacios para el derecho al juego y la participación, en contextos seguros y estimulantes para niños, niñas y adolescentes del distrito de Cartagena de Indias</t>
  </si>
  <si>
    <t>FORTALECER LOS ESPACIOS DE PROMOCIÓN Y GARANTÍA DEL DERECHO AL JUEGO Y LA PARTICIPACIÓN EN CONTEXTOS SEGUROS Y ESTIMULANTES PARA LOS NIÑOS, NIÑAS Y ADOLESCENTES DEL DISTRITO DE CARTAGENA</t>
  </si>
  <si>
    <t>Aumentar la cantidad niños, niñas y adolescentes vinculados a actividades lúdicas extramurales y del ejercicio del derecho al juego al interior de las ludotecas distritales</t>
  </si>
  <si>
    <t>Realizar Jornadas ludicas de promocion del derecho al juego y a la recreación.</t>
  </si>
  <si>
    <t>Jornadas ludicas de promocion del derecho al juego y a la recreación</t>
  </si>
  <si>
    <t xml:space="preserve">
Operacionales</t>
  </si>
  <si>
    <t>Promoción efectiva de los servicios, ejercicios de concientización sobre la importancia de participar.</t>
  </si>
  <si>
    <t>PRESTACION DE SERVICIOS PREOFESIOANLES Y DE APOYO A LA GESTION PARA LA Realizar Jornadas ludicas de promocion del derecho al juego y a la recreación.</t>
  </si>
  <si>
    <t>1.2.1.0.00-001 - ICLD
1.3.3.8.03-93-075 RB RF SGP PROPOSITO GENERAL LIBRE INVERSION</t>
  </si>
  <si>
    <t>2.3.4102.1500.2024130010117</t>
  </si>
  <si>
    <t>Desarrollar espacios de promocion de la Politica Publica de Primera Infancia, Infancia, Adolescencia y Fortalecimiento Familiar del Distrito</t>
  </si>
  <si>
    <t>Espacios de promocion desarrollados</t>
  </si>
  <si>
    <t>Dotar las ludotecas para el desarrollo de jornadas ludicas intra y extramurales de promocion del derecho al juego y a la recreación</t>
  </si>
  <si>
    <t xml:space="preserve"> Ludotecas dotadas</t>
  </si>
  <si>
    <t>Realizar actividades de ludica y recreacion para la promocion del derecho al juego y los valores familiares</t>
  </si>
  <si>
    <t>Actividades de ludica y recreacion realizadas</t>
  </si>
  <si>
    <t>Realizar actividades de ludica y recreacion para a promocion del derecho al juego y los valores familiares</t>
  </si>
  <si>
    <t>Movilizar el personal y elementos ludicos para el desarrollo de actividades de prevencion y atencion en las tres localidades del Distrito, incluyendo las zonas rurales e insulares.</t>
  </si>
  <si>
    <t>Adecuar las ludotecas para el desarrollo de jornadas ludicas intra y extramurales de promocion del derecho al juego y a la recreación</t>
  </si>
  <si>
    <t xml:space="preserve"> Ludotecas adecuadas</t>
  </si>
  <si>
    <t>Generar acciones de promoción del derecho a la participación y asociación dirigidos a niños, niñas y adolescentes.</t>
  </si>
  <si>
    <t>Servicio de protección integral a niños, niñas, adolescentes y jóvenes</t>
  </si>
  <si>
    <t>Desarrollar espacios de promocion de la Participacion Infantil y Adolescente a traves de actividades con nna</t>
  </si>
  <si>
    <t xml:space="preserve"> Espacios de promocion de la Participacion Infantil y Adolescente.</t>
  </si>
  <si>
    <t>Implementar un ejercicio de intercambio de experiencias a nivel nacional, actividades pedagogicas y formativas con niños, niñas y adolescentes en procesos formales de participacion.</t>
  </si>
  <si>
    <t xml:space="preserve"> Intercambio de experiencias implementados</t>
  </si>
  <si>
    <t>Diseño e implementación de estrategias para la cualificación laboral de las mujeres en Cartagena de Indias</t>
  </si>
  <si>
    <t>DISMINUIR LOS ÍNDICES DE DESEMPLEO EN LAS MUJERES QUE RESIDEN EN CARTAGENA DE INDIAS.</t>
  </si>
  <si>
    <t>Incrementar programas para la cualificación de las mujeres basados en la necesidad de los sectores
productivos de la ciudad.</t>
  </si>
  <si>
    <t>Servicio de formación para el trabajo en competencias para la inserción laboral (Producto principal del proyecto)</t>
  </si>
  <si>
    <t xml:space="preserve">Focalizar y caracterizar mujeres para la cualificación laboral.                    </t>
  </si>
  <si>
    <t>Cronogramas actualizados e informes de implementación</t>
  </si>
  <si>
    <t>Prestación de servicios de apoyo a la gestión, para desarrollar las funciones y/o actividades inherentes al proyecto de inversión Diseño E Implementación De Estrategias Para La Cualificación Laboral De Las Mujeres En Cartagena De Indias.</t>
  </si>
  <si>
    <t>1.3.3.1.00-93-001 RB ICLD</t>
  </si>
  <si>
    <t>2.3.3603.1300.2024130010155</t>
  </si>
  <si>
    <t>Establecer alianzas público-privadas para la empleabilidad de las mujeres cualificadas.</t>
  </si>
  <si>
    <t xml:space="preserve"> Alianzas público-privadas establecidas</t>
  </si>
  <si>
    <t xml:space="preserve">Realizar programas de formación enfocadas en cualificación laboral de las mujeres del distrito de Cartagena.                         </t>
  </si>
  <si>
    <t>Programas de formación realizados</t>
  </si>
  <si>
    <t>PRESTACIÓN DE SERVICIOS LOGISTICOS PARA EL DESARROLLO DE PROGRAMAS DE FORMACION  ENFOCADAS EN CUALIFICACION LABORAL DE LAS MUJERES DEL DISTRITO DE CARTAGENA.</t>
  </si>
  <si>
    <t>Diseñar e implementar estrategias para el reclutamiento de hojas de vida de mujeres cualificadas laboralmente</t>
  </si>
  <si>
    <t>Estrategias diseñadas e implementadas</t>
  </si>
  <si>
    <t>Realizar Feria de empleabilidad para las mujeres.</t>
  </si>
  <si>
    <t xml:space="preserve"> Feria de empleabilidad realizada</t>
  </si>
  <si>
    <t>Implementación DE ESTRATEGIAS DE EMPRENDIMIENTO Y EMPLEABILIDAD QUE FORTALEZCAN LA ECONOMIA POPULAR DE LAS FAMILIAS VULNERABLES DEL DISTRITO DE Cartagena de Indias</t>
  </si>
  <si>
    <t>CONTRIBUIR AL FORTALECIMIENTO DE LA ECONOMÍA POPULAR DE LAS FAMILIAS VULNERABLES DEL DISTRITO DE CARTAGENA</t>
  </si>
  <si>
    <t>Ampliar estrategias institucionales para atender el emprendimiento y la empleabilidad de las familias vulnerables en el Distrito de Cartagena.</t>
  </si>
  <si>
    <t>Documentos de evaluación (Producto principal del proyecto)</t>
  </si>
  <si>
    <t>Definir el alcance del documento</t>
  </si>
  <si>
    <t>Alcence de documento definido</t>
  </si>
  <si>
    <t>2.3.4103.1500.2024130010025</t>
  </si>
  <si>
    <t>Realizar la recolección de información cuantitativa y cualitativa</t>
  </si>
  <si>
    <t>Información cuantitativa y cualitativa recolectada</t>
  </si>
  <si>
    <t>Elaborar documento con la consolidación de la información recopilada</t>
  </si>
  <si>
    <t xml:space="preserve"> Documento dd caracterizacion elaborado</t>
  </si>
  <si>
    <t>Aumentar oportunidades de formación para los emprendedores del Distrito de Cartagena</t>
  </si>
  <si>
    <t>Servicio de asistencia técnica en alianzas para la comercialización</t>
  </si>
  <si>
    <t xml:space="preserve"> Jornadas de orientación, capacitación y asesorías desarrolladas</t>
  </si>
  <si>
    <t>Implementar herramientas de gestión estratégica que impulsen las unidades productivas.</t>
  </si>
  <si>
    <t>Herramientas de gestión estratégica implementadas</t>
  </si>
  <si>
    <t>Vincular a unidades productivas a espacios de promoción y comercialización</t>
  </si>
  <si>
    <t>Espacios de promoción y comercialización realizados</t>
  </si>
  <si>
    <t xml:space="preserve">Fortalecimiento en la generación de ingresos y el derecho al trabajo para la mujer en Cartagena de Indias </t>
  </si>
  <si>
    <t>DISMINUIR LOS NIVELES DE INFORMALIDAD LABORAL Y DESEMPLEO EN LAS MUJERES DEL DISTRITO DE CARTAGENA.</t>
  </si>
  <si>
    <t>Aumentar el apoyo a iniciativas productivas para la generación de ingresos en las mujeres del distrito</t>
  </si>
  <si>
    <t>Servicio de apoyo a unidades productivas individuales para la generación de ingresos (Producto principal del proyecto)</t>
  </si>
  <si>
    <t>CARACTERIZAR MUJERES CON EMPRENDIMIENTOS</t>
  </si>
  <si>
    <t xml:space="preserve">Mejorar el proceso de contratación para que se ejecute la contratación en oportunidad. </t>
  </si>
  <si>
    <t>CONTRATAR UNA ESTRATEGIA PARA LA CARACTERIZACIÓN, CAPACITACIÓN, ASESORÍA EMPRESARIAL, ENTREGA DE CAPITAL SEMILLA Y MAQUINARIA, EQUIPO, INSUMO Y MANO DE OBRA NO CALIFICADA PARA EL PROYECTO DE INVERSIÓN FORTALECIMIENTO EN LA GENERACIÓN DE INGRESOS Y EL DERECHO AL TRABAJO PARA LA MUJER EN CARTAGENA DE INDIAS.</t>
  </si>
  <si>
    <t>2.3.4103.1500.2024130010165</t>
  </si>
  <si>
    <t xml:space="preserve">CAPACITAR Y ASESORAR EN COMPONENTES EMPRESARIALES A LAS MUJERES EMPRENDEDORAS. </t>
  </si>
  <si>
    <t xml:space="preserve">CAPACITACION Y ASESORIA REALIZADAS </t>
  </si>
  <si>
    <t>SUMINISTRAR CAPITAL SEMILLA EN MAQUINARIA, EQUIPO E INSUMOS</t>
  </si>
  <si>
    <t>CAPITAL SEMILLA EN MAQUINARIA, EQUIPO E INSUMOS SUMINISTRADO</t>
  </si>
  <si>
    <t>REALIZAR FERIA DE NEGOCIO</t>
  </si>
  <si>
    <t xml:space="preserve"> FERIA DE NEGOCIO REALIZADA</t>
  </si>
  <si>
    <t xml:space="preserve">Fortalecimiento de estrategias para  la inserción laboral, competencias socio-ocupacionales y empresariales de los jóvenes en el distrito de Cartagena de Indias </t>
  </si>
  <si>
    <t>AUMENTAR LAS OPORTUNIDADES DE LOS JÓVENES PARA EL EMPLEO DIGNO, EL DESARROLLO DE EMPRENDIMIENTOS Y ECONOMÍAS COLABORATIVAS SOLIDARIAS</t>
  </si>
  <si>
    <t>Aumentar las oportunidades del sector público y privado para que los jóvenes desarrollen sus emprendimientos y economías colaborativas</t>
  </si>
  <si>
    <t>Servicio de educación informal</t>
  </si>
  <si>
    <t>Realizar Espacios formativos a jóvenes en emprendimiento e inclusión productiva juvenil</t>
  </si>
  <si>
    <t>Espacios formativos realizados</t>
  </si>
  <si>
    <t>JUVENTUD</t>
  </si>
  <si>
    <t>Realizar convocatoria efectiva y 
promocionar las actividades y servicios ofertados. Motivar y sensibilizar a los jóvenes sobre la importancia de participar</t>
  </si>
  <si>
    <t>CONTRATAR LA PRESTACION DE SERVICIOS PROFESIONALES Y APOYO A LA GESTION PARA REALIZAR ESPACIOS FORMATIVOS A JÓVENES EN EMPRENDIMIENTO E INCLUSIÓN PRODUCTIVA JUVENIL DENTRO DEL PROYECTO DE INVERSIO FORTALECIMIENTO DE ESTRATEGIAS PARA LA INSERCIÓN LABORAL, COMPETENCIAS SOCIO-OCUPACIONALES Y EMPRESARIALES DE LOS JÓVENES EN EL DISTRITO DE CARTAGENA DE INDIAS</t>
  </si>
  <si>
    <t>2.3.4103.1500.2024130010169</t>
  </si>
  <si>
    <t>Orientar, formar y asesorar a jóvenes en emprendimiento</t>
  </si>
  <si>
    <t>Focalizar y caracterizar a Jóvenes emprendedores</t>
  </si>
  <si>
    <t>Entregar Insumos y/o capital semilla a los emprendimientos juveniles</t>
  </si>
  <si>
    <t xml:space="preserve"> Insumos y/o capital semilla entregados</t>
  </si>
  <si>
    <t>Disminuir la Informalidad y subempleo en los jóvenes</t>
  </si>
  <si>
    <t>Servicio de educación para el trabajo a la población vulnerable</t>
  </si>
  <si>
    <t>Realizar espacios de promoción comercial para las unidades productivas integradas por jovenes.</t>
  </si>
  <si>
    <t xml:space="preserve"> Espacios de promoción comercial  realizados</t>
  </si>
  <si>
    <t>Realizar actividades formativas y certificadas con jóvenes para la vinculación e inserción laboral.</t>
  </si>
  <si>
    <t xml:space="preserve"> Actividades formativas y certificadas</t>
  </si>
  <si>
    <t>Facilitar el conocimiento del mercado laboral</t>
  </si>
  <si>
    <t>Servicio de gestión de oferta social para la población vulnerable</t>
  </si>
  <si>
    <t>Realizar acciones de promoción para la vinculación laboral de jóvenes al trabajo formal</t>
  </si>
  <si>
    <t xml:space="preserve"> Acciones de promoción realizadas </t>
  </si>
  <si>
    <t xml:space="preserve">Fortalecimiento de la Agricultura Campesina, Familiar y Comunitaria en el Distrito de Cartagena de Indias </t>
  </si>
  <si>
    <t>FORTALECER EL NIVEL DE PRODUCCIÓN, ADMINISTRACION Y COMERCIALIZACIÓN EN LA AGRICULTURA FAMILIAR CAMPESINA Y COMUNITARIA DEL DISTRITO DE CARTAGENA DE INDIAS.</t>
  </si>
  <si>
    <t>Aumentar el número de acciones para el desarrollo de procesos productivos de agricultura campesina familiar y comunitaria.</t>
  </si>
  <si>
    <t>Servicio de apoyo para el fomento organizativo de la Agricultura Campesina, Familiar y Comunitaria</t>
  </si>
  <si>
    <t>Implementar estrategias para desarrollar procesos productivos para el fomento organizativo de la ACFC.</t>
  </si>
  <si>
    <t xml:space="preserve"> Estrategias implementadas</t>
  </si>
  <si>
    <t>UMATA</t>
  </si>
  <si>
    <t>Gestionar oportunamente los procesos para la contratación del proyecto</t>
  </si>
  <si>
    <t>2.3.1702.1100.2024130010064</t>
  </si>
  <si>
    <t>Realizar asistencia técnica permanente.</t>
  </si>
  <si>
    <t xml:space="preserve"> Asistencia técnica</t>
  </si>
  <si>
    <t>Fortalecer el servicio de extensión agropecuaria a mujeres rurales, afro e indígena.</t>
  </si>
  <si>
    <t>Servicio de fomento a la asociatividad</t>
  </si>
  <si>
    <t xml:space="preserve"> Servicios de extensión agropecuaria</t>
  </si>
  <si>
    <t>Atender a doscientas (200) mujeres afro rurales con servicios de extensión agropecuaria.</t>
  </si>
  <si>
    <t>Incrementar la atención social e incluyente para el fortalecimiento de actividades productivas agropecuarios.</t>
  </si>
  <si>
    <t>Servicio de asistencia técnica agropecuaria dirigida a pequeños productores (Producto principal del proyecto)</t>
  </si>
  <si>
    <t xml:space="preserve">Atender con estrategias de fomento a la asociatividad a Mujeres indígenas productoras beneficiadas. </t>
  </si>
  <si>
    <t>Estrategias de fomento a la asociatividad</t>
  </si>
  <si>
    <t xml:space="preserve">Suministro de materiales e insumos para la elaboración de productos elaborados. </t>
  </si>
  <si>
    <t>Materiales e insumos para la elaboración de productos</t>
  </si>
  <si>
    <t>Mejorar el acceso a esquemas de comercialización directa libre de intermediación.</t>
  </si>
  <si>
    <t>Servicio de apoyo a la comercialización</t>
  </si>
  <si>
    <t>Apoyar un evento comercial para la participación en mercado campesino.</t>
  </si>
  <si>
    <t>Evento comercial apoyado</t>
  </si>
  <si>
    <t xml:space="preserve">Apoyar un evento comercial para la participación en ruedas de negocios </t>
  </si>
  <si>
    <t xml:space="preserve">Apoyar un evento para la participación en ferias comerciales. </t>
  </si>
  <si>
    <t>Servicio de Extensión Rural Agropecuaria, para la Competitividad y Soberanía Alimentaria a Pequeños Productores Asentados en la Zona Rural del Distrito de Cartagena de Indias.</t>
  </si>
  <si>
    <t>FORTALECER EL SERVICIO DE EXTENSIÓN AGROPECUARIO PARA LOS PEQUEÑOS PRODUCTORES AGROPECUARIOS DEL DISTRITO DE CARTAGENA DE INDIAS</t>
  </si>
  <si>
    <t>Formular y ejecutar un Plan de Extensión Agropecuario para los productores del Distrito</t>
  </si>
  <si>
    <t>Documentos de planeación</t>
  </si>
  <si>
    <t>Realizar el Plan de Extensión Agropecuaria del Distrito de Cartagena de Indias</t>
  </si>
  <si>
    <t>GRUPO ÉTNICOS</t>
  </si>
  <si>
    <t>Plan de Extensión Agropecuaria realizado</t>
  </si>
  <si>
    <t>2.3.1702.1100.2024130010072</t>
  </si>
  <si>
    <t>Realizar encuentros con las asociaciones agropecuarias</t>
  </si>
  <si>
    <t xml:space="preserve"> Encuentros realizados</t>
  </si>
  <si>
    <t>Aumentar la cobertura del servicio de extensión agropecuario</t>
  </si>
  <si>
    <t>Brindar atención a productores, con servicios de extensión agropecuaria</t>
  </si>
  <si>
    <t xml:space="preserve">Asistencia tecnica </t>
  </si>
  <si>
    <t>Realizar eventos de transferencia de tecnología</t>
  </si>
  <si>
    <t xml:space="preserve"> Eventos de transferencia de tecnología realizados</t>
  </si>
  <si>
    <t>Contratación de servicio de transporte con conductor para el desarrollo del proyecto</t>
  </si>
  <si>
    <t>Fortalecer la cadena productiva agropecuaria</t>
  </si>
  <si>
    <t xml:space="preserve">Desarrollar acciones de encadenamiento productivo
</t>
  </si>
  <si>
    <t>Encadenamientos productivos desarrollados</t>
  </si>
  <si>
    <t>Realizar talleres de fortalecimiento organizacional a grupos asociados</t>
  </si>
  <si>
    <t xml:space="preserve"> Talleres de fortalecimiento organizacional realizados</t>
  </si>
  <si>
    <t>Aumentar el acceso para adquisición de equipos de pesca y dotación de artes</t>
  </si>
  <si>
    <t>Servicios de apoyo al fomento de la pesca y la acuicultura</t>
  </si>
  <si>
    <t>Dotar a organizaciones de grupos éticos de pescadores de equipos e insumos</t>
  </si>
  <si>
    <t xml:space="preserve"> Organizaciones de grupos éticos de pescadores dotados</t>
  </si>
  <si>
    <t>Asociados a fenómenos de origen natural: atmosféricos, hidrológicos, geológicos, otros</t>
  </si>
  <si>
    <t>Estar al día con la información 
meteorológica de la zona y tomar las 
medidas recomendables</t>
  </si>
  <si>
    <t>Adquirir equipos y artes de pesca para dotar a asociaciones</t>
  </si>
  <si>
    <t xml:space="preserve">Asociaciones de pescadores dotadas </t>
  </si>
  <si>
    <t>Aumentar el numero de procesos para el mejoramiento genético de bovinos de pequeños ganaderos</t>
  </si>
  <si>
    <t>Formular y ejecutar procesos productivos en producción, reproducción y mejoramiento genético en bovinos y especies menores</t>
  </si>
  <si>
    <t xml:space="preserve"> Procesos productivos formulados y ejecutados</t>
  </si>
  <si>
    <t>Realizar visitas a las fincas de pequeños productores pecuarios beneficiados</t>
  </si>
  <si>
    <t xml:space="preserve"> Visitas a  fincas de pequeños productores </t>
  </si>
  <si>
    <t>Fortalecer las competencias agropecuaria en las organizaciones de productores</t>
  </si>
  <si>
    <t>Servicio de apoyo en la formulación y estructuración de proyectos</t>
  </si>
  <si>
    <t>Realizar acciones de fortalecimiento de capacidades y competencias agropecuarias</t>
  </si>
  <si>
    <t xml:space="preserve"> Fortalecimiento de capacidades y competencias agropecuarias</t>
  </si>
  <si>
    <t>Realizar visitas de acompañamiento a las organizaciones beneficiadas</t>
  </si>
  <si>
    <t>Visitas de acompañamiento a las organizaciones</t>
  </si>
  <si>
    <t>Mejorar la comercialización de los productos agropecuarios</t>
  </si>
  <si>
    <t>Servicio de acompañamiento productivo y empresarial</t>
  </si>
  <si>
    <t>Promover emprendimientos rurales orientados a la generación de valor agregado.</t>
  </si>
  <si>
    <t xml:space="preserve"> Emprendimientos rurales promovidos</t>
  </si>
  <si>
    <t>Realizar encuentros de comercialización con productos agropecuarios con valor agregado</t>
  </si>
  <si>
    <t>Encuentros de comercialización realizados</t>
  </si>
  <si>
    <t xml:space="preserve">Fortalecimiento de capacidades técnicas para el desarrollo de la actividad pesquera en el Distrito de Cartagena de Indias </t>
  </si>
  <si>
    <t>FORTALECER LAS CAPACIDADES TÉCNICAS PARA EL DESARROLLO DE LA ACTIVIDAD PESQUERA EN EL DISTRITO DE CARTAGENA DE INDIAS</t>
  </si>
  <si>
    <t>Fortalecer el aprovechamiento sostenible de los recursos ícticos marinos a través de proyectos productivos dirigidos a pescadores artesanales del Distrito de Cartagena de Indias</t>
  </si>
  <si>
    <t>Servicio de apoyo en la formulación y estructuración de proyectos (Producto principal del proyecto)</t>
  </si>
  <si>
    <t>Implementar dos (2) programas de maricultura</t>
  </si>
  <si>
    <t xml:space="preserve"> Programas de maricultura implementados</t>
  </si>
  <si>
    <t>Gestionar oportunamente los 
procesos para la contratación del 
proyecto</t>
  </si>
  <si>
    <t>2.3.1702.1100.2024130010162</t>
  </si>
  <si>
    <t>Desarrollar cuatro (4) acciones que fortalezca a la mujer en el ejercicio de la pesca</t>
  </si>
  <si>
    <t xml:space="preserve"> Acciones de fortalecimiento desarrolladas</t>
  </si>
  <si>
    <t>Construir y dotar un Centro de Acopio para almacenar, transformar y comercializar productos pesqueros en el Distrito de Cartagena de Indias</t>
  </si>
  <si>
    <t>Construir un (1) Centro de Acopio Integral para productos pesqueros</t>
  </si>
  <si>
    <t xml:space="preserve"> Centro de Acopio Integral  construido</t>
  </si>
  <si>
    <t>Dotar un (1) Centro de Acopio Integral para productos pesqueros</t>
  </si>
  <si>
    <t xml:space="preserve"> Centro de Acopio Integral  dotado</t>
  </si>
  <si>
    <t>Crear una escuela de pescadores de saberes ancestrales para la gestión y apropiación de conocimiento en el Distrito de Cartagena de Indias</t>
  </si>
  <si>
    <t>Crear una escuela de pescadores de saberes ancestrales</t>
  </si>
  <si>
    <t>Escuela de pescadores creada</t>
  </si>
  <si>
    <t>Realizar talleres de formación</t>
  </si>
  <si>
    <t>Servicio de Transporte</t>
  </si>
  <si>
    <t xml:space="preserve">Generación de capacidades para la protección y bienestar animal en el Distrito de Cartagena de Indias </t>
  </si>
  <si>
    <t>GENERAR CAPACIDADES DE RESPUESTA INSTITUCIONAL PARA LA PROTECCIÓN Y BIENESTAR ANIMAL EN EL DISTRITO DE CARTAGENA</t>
  </si>
  <si>
    <t>Diseñar e implementar procedimientos para la atención de animales domésticos en el Distrito de Cartagena</t>
  </si>
  <si>
    <t>Documentos de lineamientos técnicos</t>
  </si>
  <si>
    <t xml:space="preserve">Diseñar tres protocolos para la atención de animales domésticos </t>
  </si>
  <si>
    <t xml:space="preserve">
Financieros</t>
  </si>
  <si>
    <t>Gestión de recursos financieros con diferentes entidades del orden nacional y/o cooperación internacional</t>
  </si>
  <si>
    <t>2.3.4501.1000.2024130010045</t>
  </si>
  <si>
    <t>Implementar la Política Pública de Protección y Bienestar Animal</t>
  </si>
  <si>
    <t xml:space="preserve"> Política Pública de Protección y Bienestar Animal implementada</t>
  </si>
  <si>
    <t>Desarrollar actividades para promover la tenencia responsable de mascotas, la protección y el bienestar animal</t>
  </si>
  <si>
    <t>Actividades de promocion de tenencia responsable de mascotas, la protección y el bienestar animal realizadas</t>
  </si>
  <si>
    <t>Diseñar e implementar aplicativos de software integrados para la atención de animales domésticos en el Distrito de Cartagena</t>
  </si>
  <si>
    <t>Servicio información implementado (Producto principal del proyecto)</t>
  </si>
  <si>
    <t>Desarrollar tres aplicativos de software para la atención de animales domésticos</t>
  </si>
  <si>
    <t>Aplicativo de software desarrollado</t>
  </si>
  <si>
    <t xml:space="preserve">Implementación de un Centro de Bienestar Animal en el Distrito de Cartagena de Indias </t>
  </si>
  <si>
    <t>AUMENTAR LAS CAPACIDADES DE RESPUESTA INSTITUCIONAL PARA LA TOMA DE DECISIONES Y LA ATENCIÓN INTEGRAL DE LOS ANIMALES DOMÉSTICOS EN CONDICIÓN DE VULNERABILIDAD EN EL DISTRITO DE CARTAGENA DE INDIAS.</t>
  </si>
  <si>
    <t>Brindar atención integral a los distintos grupos de animales domésticos en condición de vulnerabilidad en el Distrito de Cartagena</t>
  </si>
  <si>
    <t>Servicio de sanidad animal</t>
  </si>
  <si>
    <t xml:space="preserve">Realizar atención de urgencias veterinarias en animales domésticos
</t>
  </si>
  <si>
    <t>Atenciones de urgencias veterinarias realizadas</t>
  </si>
  <si>
    <t>Gestión de recursos financieros con diferentes entidades del orden nacional y con cooperación internacional</t>
  </si>
  <si>
    <t>2.3.4501.1000.2024130010046</t>
  </si>
  <si>
    <t xml:space="preserve"> Realizar atención integral de salud en animales domésticos</t>
  </si>
  <si>
    <t>Atención integral de salud en animales domésticos realizadas</t>
  </si>
  <si>
    <t xml:space="preserve"> Realizar esterilización en caninos y felinos</t>
  </si>
  <si>
    <t>Esterilización en caninos y felinos realizadas</t>
  </si>
  <si>
    <t>Cuantificar la población de animales domésticos en condición de vulnerabilidad en el Distrito de Cartagena</t>
  </si>
  <si>
    <t>Servicio de atención integral a la fauna</t>
  </si>
  <si>
    <t>Censar cien mil caninos</t>
  </si>
  <si>
    <t>Censo realizado de caninos</t>
  </si>
  <si>
    <t xml:space="preserve"> Contratar un albergue con atención integral para animales</t>
  </si>
  <si>
    <t xml:space="preserve"> Albergue contratado</t>
  </si>
  <si>
    <t>Gestionar la creación de un Centro de Bienestar Animal para brindar atención integral a animales domésticos en el Distrito de Cartagena</t>
  </si>
  <si>
    <t>Infraestructura para el bienestar animal construida y dotada (Producto principal del proyecto)</t>
  </si>
  <si>
    <t xml:space="preserve">Realizar diseño y estudios técnicos para un Centro de Bienestar Animal </t>
  </si>
  <si>
    <t xml:space="preserve">Diseño y estudios de preinversion </t>
  </si>
  <si>
    <t xml:space="preserve"> Construir y un Centro de Bienestar Animal Dotar un Centro de Bienestar Animal</t>
  </si>
  <si>
    <t>Centro de Bienestar Animal construido y dotadao</t>
  </si>
  <si>
    <t>Adquir unidades móviles de atención veterinaria</t>
  </si>
  <si>
    <t>Unidades móviles de atención veterinaria</t>
  </si>
  <si>
    <t xml:space="preserve">Fortalecimiento de la participación sociopolitica juvenil del distrito de Cartagena de Indias </t>
  </si>
  <si>
    <t>AUMENTAR LA PARTICIPACIÓN DE LA POBLACIÓN JUVENIL EN ESPACIOS E INSTANCIAS DE PARTICIPACIÓN,
REPRESENTACIÓN E INCIDENCIA JUVENIL Y CIUDADANA EN EL DISTRITO DE CARTAGENA DE INDIAS</t>
  </si>
  <si>
    <t>Fortalecer la oferta institucional de formación, promoción, organización, participación, proyectos y oportunidades
para el desarrollo de habilidades y competencias en los jóvenes.</t>
  </si>
  <si>
    <t>Servicio de educación informal (Producto principal del proyecto)</t>
  </si>
  <si>
    <t>Realizar procesos formativos en competencias y habilidades de acuerdo al plan de acción establecido</t>
  </si>
  <si>
    <t xml:space="preserve">Procesos formativos realizados </t>
  </si>
  <si>
    <t>REALIZAR PROCESO DE FORMACIÓN EN SOCIO POLÍTICA Y HABILIDADES PARA LA VIDA. Y REALIZAR PROCESOS FORMATIVOS EN COMPETENCIAS Y HABILIDADES DE ACUERDO CON EL PLAN DE ACCIÓN ESTABLECIDO DEL PROYECTO FORTALECIMIENTO DE LA PARTICIPACIÓN SOCIOPOLITICA JUVENIL DEL DISTRITO DE CARTAGENA DE INDIAS</t>
  </si>
  <si>
    <t>REGIMEN ESPECIAL CON OFERTA</t>
  </si>
  <si>
    <t xml:space="preserve">SEPTIEMBRE </t>
  </si>
  <si>
    <t>2.3.4102.1500.2024130010168</t>
  </si>
  <si>
    <t>Realizar espacios para promover actividades para la discusión y análisis de las necesidades de las juventudes, así como alternativas de solución</t>
  </si>
  <si>
    <t xml:space="preserve"> Espacios de promocion de actividades para la discusión y análisis de las necesidades de las juventudes realizados </t>
  </si>
  <si>
    <t>CONTRATAR EL DESARROLLO DE ESPACIOS FORMACIÓN Y FORTALECIMIENTO DE LAS CAPACIDADES DE GESTIÓN DE LAS ORGANIZACIONES JUVENILES DEL DISTRITO DE CARTAGENA, EN EL MARCO DE LAS ACTIVIDADES INHERENTES AL PROYECTO DE INVERSIÓN "FORTALECIMIENTO DE LA PARTICIPACIÓN SOCIOPOLÍTICA JUVENIL DEL DISTRITO DE CARTAGENA DE INDIAS.</t>
  </si>
  <si>
    <t>MINIMA CUANTIA</t>
  </si>
  <si>
    <t xml:space="preserve"> Proceso de formación realizados </t>
  </si>
  <si>
    <t xml:space="preserve">Realizar proceso de formación en socio política y habilidades para la vida </t>
  </si>
  <si>
    <t>Realizar espacios enfocados al fortalecimiento de los derechos de la juventud</t>
  </si>
  <si>
    <t>Espacios de fortalecimiento de los derechos de la juventud realizados</t>
  </si>
  <si>
    <t>Movilizar a los jóvenes para el desarrollo de espacios de participación y representatividad juvenil</t>
  </si>
  <si>
    <t>CONTRATAR LA LOGISTICA PARA LA SEMANA DE JUVENTUD EN EL MARCO DEL PROYECTO DE INVERSIÓN "FORTALECIMIENTO DE LA PARTICIPACIÓN SOCIOPOLÍTICA JUVENIL DEL DISTRITO DE CARTAGENA DE INDIAS.</t>
  </si>
  <si>
    <t>Proporcionar dotación y requerimientos logísticos necesarios para el funcionamiento del subsistema de participación juvenil</t>
  </si>
  <si>
    <t xml:space="preserve">Dotación y requerimientos logísticos proporcionados </t>
  </si>
  <si>
    <t>Desarrollo de capacidades para la participación e incidencia ciudadana de las mujeres de Cartagena de indias</t>
  </si>
  <si>
    <t>AUMENTAR LOS NIVELES DE EMPODERAMIENTO DE LAS MUJERES DEL DISTRITO DE CARTAGENA PARA EL EJERCICIO PLENO DE SUS DERECHOS</t>
  </si>
  <si>
    <t>Diseñar, construir y dotar espacios institucionales para la atención y acceso de las mujeres a servicios de protección y promoción de derechos de género.</t>
  </si>
  <si>
    <t>Estudios de preinversión</t>
  </si>
  <si>
    <t xml:space="preserve">Realizar la proyección y construcción del decreto distrital para la creación del consejo consultivo de mujeres. </t>
  </si>
  <si>
    <t>Decreto distrital proyectado y construido</t>
  </si>
  <si>
    <t>Mejorar el proceso de contratación para que se de manera oportuna</t>
  </si>
  <si>
    <t>Prestación de servicios logísticos para el desarrollo de actividades en el marco del proyecto Desarrollo de capacidades para la participación e incidencia ciudadana de las mujeres de Cartagena de Indias</t>
  </si>
  <si>
    <t>2.3.4103.1500.2024130010161</t>
  </si>
  <si>
    <t>Realizar asistencia técnica para la elección de las mujeres representante ante el consejo consultivo de acuerdo al mecanismo de elección y representación</t>
  </si>
  <si>
    <t xml:space="preserve"> Asistencia técnica realizada</t>
  </si>
  <si>
    <t>Realizar cinco sesiones del consejo consultivo mixto</t>
  </si>
  <si>
    <t>Sesiones del consejo consultivo mixto realizadas</t>
  </si>
  <si>
    <t>Aumentar el acceso de las mujeres a actividades de transferencia de conocimiento y fortalecimiento de capacidades Técnicas en participación sociopolítica, liderazgo e incidencia política en el Distrito.</t>
  </si>
  <si>
    <t>Diseñar el plan de formación para la participación sociopolítica, liderazgo e incidencia política en el Distrito</t>
  </si>
  <si>
    <t xml:space="preserve"> Plan de formación diseñado</t>
  </si>
  <si>
    <t>Desarrollar proceso de formación a tres mil (3.000) mujeres en participación sociopolítica, liderazgo e incidencia política en el Distrito (meta plan de desarrollo)</t>
  </si>
  <si>
    <t>Procesos de formación desarrollados</t>
  </si>
  <si>
    <t>Prestación de servicios profesionales, para desarrollar las funciones y/o actividades inherentes al proyecto de inversión "Desarrollo de capacidades para la  participacion e incidencia ciudadana de las mujeres de Cartagena de Indias"</t>
  </si>
  <si>
    <t>Realizar los estudios y diseños para la construcción y dotación de la casa de la mujer del distrito de Cartagena de indias</t>
  </si>
  <si>
    <t xml:space="preserve">Estudios y diseños de preinversion </t>
  </si>
  <si>
    <t>Dotación de 2 Casa de la Mujer para el Distrito de Cartagena (1 en Ciudadela de la Paz, 1 en El Prado)</t>
  </si>
  <si>
    <t>Casa de la Mujer dotada</t>
  </si>
  <si>
    <t>Implementacion de contextos lúdicos para niños, niñas y adolescentes Indigenas del distrito de Cartagena de Indias</t>
  </si>
  <si>
    <t xml:space="preserve"> Jornadas ludicas realizadas </t>
  </si>
  <si>
    <t>Realizar acciones de promoción de contextos lúdicos para niños, niñas y adolescentes Indigenas del distrito de Cartagena de Indias</t>
  </si>
  <si>
    <t>FORTALECIMIENTO DEL DESARROLLO EMPRESARIAL DE LA  MUJER INDIGENA EN CARTAGENA DE INDIAS</t>
  </si>
  <si>
    <t xml:space="preserve"> Componentes de orientación, capacitación y asesorías empresariales desarrolladas </t>
  </si>
  <si>
    <t>Entregar Insumos y/o capital semilla a los emprendimientos de mujeres indigenas</t>
  </si>
  <si>
    <t>Focalizar y caracterizar a Mujeres Indigenas</t>
  </si>
  <si>
    <t>Fortalecimiento de la capacidad productiva de la Mujer Indigena en Cartagena de Indias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</si>
  <si>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</si>
  <si>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</si>
  <si>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</si>
  <si>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</si>
  <si>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</si>
  <si>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</si>
  <si>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</si>
  <si>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</si>
  <si>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</si>
  <si>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</si>
  <si>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</si>
  <si>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</si>
  <si>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</si>
  <si>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</si>
  <si>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</si>
  <si>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</si>
  <si>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</si>
  <si>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</si>
  <si>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</si>
  <si>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</si>
  <si>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</si>
  <si>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</si>
  <si>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</si>
  <si>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</si>
  <si>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</si>
  <si>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</si>
  <si>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</si>
  <si>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</si>
  <si>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</si>
  <si>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</si>
  <si>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</si>
  <si>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</si>
  <si>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Selección abreviada menor cuantía</t>
  </si>
  <si>
    <t>Selección Abreviada de Menor Cuantia sin Manifestacion de Interés</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</si>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</sst>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_ ;\-0\ "/>
    <numFmt numFmtId="167" formatCode="0.0%"/>
    <numFmt numFmtId="168" formatCode="#,##0_ ;\-#,##0\ "/>
    <numFmt numFmtId="169" formatCode="dd/mm/yyyy;@"/>
    <numFmt numFmtId="170" formatCode="&quot;$&quot;#,##0.00;[Red]\-&quot;$&quot;#,##0.00"/>
    <numFmt numFmtId="171" formatCode="[$$-240A]\ #,##0.00"/>
    <numFmt numFmtId="172" formatCode="_-&quot;$&quot;* #,##0.00_-;\-&quot;$&quot;* #,##0.00_-;_-&quot;$&quot;* &quot;-&quot;_-;_-@_-"/>
  </numFmts>
  <fonts count="4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8"/>
      <color theme="1"/>
      <name val="Calibri"/>
      <family val="2"/>
    </font>
    <font>
      <sz val="8"/>
      <name val="Calibri"/>
      <family val="2"/>
    </font>
    <font>
      <sz val="11"/>
      <color theme="1"/>
      <name val="Calibri"/>
      <family val="2"/>
    </font>
    <font>
      <sz val="9"/>
      <color theme="1"/>
      <name val="Aptos Narrow"/>
      <family val="2"/>
      <scheme val="minor"/>
    </font>
    <font>
      <sz val="11"/>
      <name val="Calibri"/>
      <family val="2"/>
    </font>
    <font>
      <sz val="14"/>
      <color theme="1"/>
      <name val="Aptos Narrow"/>
      <family val="2"/>
      <scheme val="minor"/>
    </font>
    <font>
      <b/>
      <sz val="14"/>
      <color theme="1"/>
      <name val="Aptos Narrow"/>
      <family val="2"/>
      <scheme val="minor"/>
    </font>
    <font>
      <b/>
      <sz val="18"/>
      <color theme="1"/>
      <name val="Calibri"/>
      <family val="2"/>
    </font>
    <font>
      <sz val="18"/>
      <color theme="1"/>
      <name val="Calibri"/>
      <family val="2"/>
    </font>
  </fonts>
  <fills count="4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rgb="FFFFFF00"/>
        <bgColor indexed="64"/>
      </patternFill>
    </fill>
    <fill>
      <patternFill patternType="solid">
        <fgColor rgb="FFFFCC6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1" applyNumberFormat="0" applyAlignment="0" applyProtection="0"/>
    <xf numFmtId="0" fontId="28" fillId="11" borderId="22" applyNumberFormat="0" applyAlignment="0" applyProtection="0"/>
    <xf numFmtId="0" fontId="29" fillId="11" borderId="21" applyNumberFormat="0" applyAlignment="0" applyProtection="0"/>
    <xf numFmtId="0" fontId="30" fillId="0" borderId="23" applyNumberFormat="0" applyFill="0" applyAlignment="0" applyProtection="0"/>
    <xf numFmtId="0" fontId="31" fillId="12" borderId="24" applyNumberFormat="0" applyAlignment="0" applyProtection="0"/>
    <xf numFmtId="0" fontId="32" fillId="0" borderId="0" applyNumberFormat="0" applyFill="0" applyBorder="0" applyAlignment="0" applyProtection="0"/>
    <xf numFmtId="0" fontId="1" fillId="13" borderId="25" applyNumberFormat="0" applyFont="0" applyAlignment="0" applyProtection="0"/>
    <xf numFmtId="0" fontId="33" fillId="0" borderId="0" applyNumberFormat="0" applyFill="0" applyBorder="0" applyAlignment="0" applyProtection="0"/>
    <xf numFmtId="0" fontId="11" fillId="0" borderId="2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6" fillId="0" borderId="0"/>
    <xf numFmtId="0" fontId="3" fillId="0" borderId="0"/>
    <xf numFmtId="0" fontId="37"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8" fillId="9"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19">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0" fillId="2" borderId="0" xfId="0" applyFill="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7" fillId="2" borderId="1" xfId="1" applyFont="1" applyFill="1" applyBorder="1" applyAlignment="1">
      <alignment horizontal="left" vertical="center"/>
    </xf>
    <xf numFmtId="0" fontId="18" fillId="5" borderId="9" xfId="1" applyFont="1" applyFill="1" applyBorder="1" applyAlignment="1">
      <alignment horizontal="center" vertical="center"/>
    </xf>
    <xf numFmtId="0" fontId="18" fillId="5" borderId="10" xfId="1" applyFont="1" applyFill="1" applyBorder="1" applyAlignment="1">
      <alignment horizontal="center" vertical="center"/>
    </xf>
    <xf numFmtId="14" fontId="19" fillId="0" borderId="1" xfId="0" applyNumberFormat="1" applyFont="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xf>
    <xf numFmtId="0" fontId="20" fillId="0" borderId="1" xfId="1" applyFont="1" applyBorder="1"/>
    <xf numFmtId="0" fontId="20" fillId="0" borderId="1" xfId="1" applyFont="1" applyBorder="1" applyAlignment="1">
      <alignment horizontal="center" wrapText="1"/>
    </xf>
    <xf numFmtId="0" fontId="18" fillId="5" borderId="1" xfId="1" applyFont="1" applyFill="1" applyBorder="1" applyAlignment="1">
      <alignment horizontal="center" vertical="center"/>
    </xf>
    <xf numFmtId="0" fontId="18" fillId="5" borderId="1" xfId="1" applyFont="1" applyFill="1" applyBorder="1" applyAlignment="1">
      <alignment vertical="center"/>
    </xf>
    <xf numFmtId="0" fontId="39" fillId="0" borderId="1" xfId="0" applyFont="1" applyBorder="1" applyAlignment="1">
      <alignment vertical="center" wrapText="1"/>
    </xf>
    <xf numFmtId="1" fontId="40" fillId="0" borderId="1" xfId="0" applyNumberFormat="1"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36" xfId="0" applyFont="1" applyBorder="1" applyAlignment="1">
      <alignment vertical="center" wrapText="1"/>
    </xf>
    <xf numFmtId="0" fontId="42" fillId="0" borderId="1" xfId="0" applyFont="1" applyBorder="1" applyAlignment="1">
      <alignment horizontal="center" vertical="center" wrapText="1"/>
    </xf>
    <xf numFmtId="0" fontId="41" fillId="0" borderId="9" xfId="0" applyFont="1" applyBorder="1" applyAlignment="1">
      <alignment vertical="center" wrapText="1"/>
    </xf>
    <xf numFmtId="0" fontId="41" fillId="0" borderId="29" xfId="0" applyFont="1" applyBorder="1" applyAlignment="1">
      <alignment vertical="center" wrapText="1"/>
    </xf>
    <xf numFmtId="0" fontId="41" fillId="0" borderId="31" xfId="0" applyFont="1" applyBorder="1" applyAlignment="1">
      <alignment vertical="center" wrapText="1"/>
    </xf>
    <xf numFmtId="0" fontId="41" fillId="0" borderId="37" xfId="0" applyFont="1" applyBorder="1" applyAlignment="1">
      <alignment vertical="center" wrapText="1"/>
    </xf>
    <xf numFmtId="0" fontId="41" fillId="0" borderId="6" xfId="0" applyFont="1" applyBorder="1" applyAlignment="1">
      <alignment vertical="center" wrapText="1"/>
    </xf>
    <xf numFmtId="0" fontId="43" fillId="0" borderId="6" xfId="0" applyFont="1" applyBorder="1" applyAlignment="1">
      <alignment vertical="center" wrapText="1"/>
    </xf>
    <xf numFmtId="0" fontId="43" fillId="0" borderId="31" xfId="0" applyFont="1" applyBorder="1" applyAlignment="1">
      <alignment vertical="center" wrapText="1"/>
    </xf>
    <xf numFmtId="0" fontId="43" fillId="0" borderId="37" xfId="0" applyFont="1" applyBorder="1" applyAlignment="1">
      <alignment vertical="center" wrapText="1"/>
    </xf>
    <xf numFmtId="1" fontId="43" fillId="0" borderId="6" xfId="0" applyNumberFormat="1" applyFont="1" applyBorder="1" applyAlignment="1">
      <alignment vertical="center" wrapText="1"/>
    </xf>
    <xf numFmtId="1" fontId="43" fillId="0" borderId="31" xfId="0" applyNumberFormat="1" applyFont="1" applyBorder="1" applyAlignment="1">
      <alignment vertical="center" wrapText="1"/>
    </xf>
    <xf numFmtId="1" fontId="43" fillId="0" borderId="37" xfId="0" applyNumberFormat="1" applyFont="1" applyBorder="1" applyAlignment="1">
      <alignment vertical="center" wrapText="1"/>
    </xf>
    <xf numFmtId="0" fontId="43" fillId="0" borderId="6"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9" xfId="0" applyFont="1" applyBorder="1" applyAlignment="1">
      <alignment vertical="center" wrapText="1"/>
    </xf>
    <xf numFmtId="9" fontId="43" fillId="0" borderId="31" xfId="0" applyNumberFormat="1" applyFont="1" applyBorder="1" applyAlignment="1">
      <alignment horizontal="center" vertical="center" wrapText="1"/>
    </xf>
    <xf numFmtId="9" fontId="40" fillId="0" borderId="1" xfId="0" applyNumberFormat="1" applyFont="1" applyBorder="1" applyAlignment="1">
      <alignment horizontal="center" vertical="center" wrapText="1"/>
    </xf>
    <xf numFmtId="9" fontId="43" fillId="0" borderId="9" xfId="0" applyNumberFormat="1" applyFont="1" applyBorder="1" applyAlignment="1">
      <alignment horizontal="center" vertical="center" wrapText="1"/>
    </xf>
    <xf numFmtId="9" fontId="43" fillId="0" borderId="29" xfId="0" applyNumberFormat="1" applyFont="1" applyBorder="1" applyAlignment="1">
      <alignment horizontal="center" vertical="center" wrapText="1"/>
    </xf>
    <xf numFmtId="0" fontId="43" fillId="0" borderId="29" xfId="0" applyFont="1" applyBorder="1" applyAlignment="1">
      <alignment horizontal="center" vertical="center" wrapText="1"/>
    </xf>
    <xf numFmtId="0" fontId="5" fillId="2" borderId="28" xfId="0" applyFont="1" applyFill="1" applyBorder="1" applyAlignment="1">
      <alignment horizontal="center" vertical="center" wrapText="1"/>
    </xf>
    <xf numFmtId="0" fontId="35" fillId="38" borderId="38" xfId="0" applyFont="1" applyFill="1" applyBorder="1" applyAlignment="1">
      <alignment horizontal="center" vertical="center" wrapText="1"/>
    </xf>
    <xf numFmtId="0" fontId="0" fillId="39" borderId="1" xfId="0" applyFill="1" applyBorder="1"/>
    <xf numFmtId="0" fontId="5" fillId="0" borderId="28" xfId="0" applyFont="1" applyBorder="1" applyAlignment="1">
      <alignment horizontal="center" vertical="center" wrapText="1"/>
    </xf>
    <xf numFmtId="0" fontId="42" fillId="40" borderId="1" xfId="0" applyFont="1" applyFill="1" applyBorder="1" applyAlignment="1">
      <alignment horizontal="center" vertical="center" wrapText="1"/>
    </xf>
    <xf numFmtId="9" fontId="44" fillId="0" borderId="1" xfId="305" applyFont="1" applyFill="1" applyBorder="1" applyAlignment="1">
      <alignment horizontal="center" vertical="center" wrapText="1"/>
    </xf>
    <xf numFmtId="166" fontId="47" fillId="0" borderId="7" xfId="303" applyNumberFormat="1" applyFont="1" applyFill="1" applyBorder="1" applyAlignment="1">
      <alignment horizontal="center" vertical="center" wrapText="1"/>
    </xf>
    <xf numFmtId="166" fontId="47" fillId="0" borderId="1" xfId="303" applyNumberFormat="1" applyFont="1" applyFill="1" applyBorder="1" applyAlignment="1">
      <alignment horizontal="center" vertical="center" wrapText="1"/>
    </xf>
    <xf numFmtId="168" fontId="47" fillId="0" borderId="1" xfId="303" applyNumberFormat="1" applyFont="1" applyFill="1" applyBorder="1" applyAlignment="1">
      <alignment horizontal="center" vertical="center"/>
    </xf>
    <xf numFmtId="168" fontId="47" fillId="0" borderId="32" xfId="303" applyNumberFormat="1" applyFont="1" applyFill="1" applyBorder="1" applyAlignment="1">
      <alignment horizontal="center" vertical="center"/>
    </xf>
    <xf numFmtId="166" fontId="47" fillId="0" borderId="28" xfId="303" applyNumberFormat="1" applyFont="1" applyFill="1" applyBorder="1" applyAlignment="1">
      <alignment horizontal="center" vertical="center" wrapText="1"/>
    </xf>
    <xf numFmtId="10" fontId="47" fillId="0" borderId="32" xfId="305" applyNumberFormat="1" applyFont="1" applyFill="1" applyBorder="1" applyAlignment="1">
      <alignment horizontal="center" vertical="center" wrapText="1"/>
    </xf>
    <xf numFmtId="10" fontId="47" fillId="0" borderId="1" xfId="305" applyNumberFormat="1" applyFont="1" applyFill="1" applyBorder="1" applyAlignment="1">
      <alignment horizontal="center" vertical="center" wrapText="1"/>
    </xf>
    <xf numFmtId="10" fontId="47" fillId="0" borderId="30" xfId="305" applyNumberFormat="1" applyFont="1" applyFill="1" applyBorder="1" applyAlignment="1">
      <alignment horizontal="center" vertical="center" wrapText="1"/>
    </xf>
    <xf numFmtId="164" fontId="47" fillId="0" borderId="7" xfId="48" applyFont="1" applyFill="1" applyBorder="1" applyAlignment="1">
      <alignment horizontal="center" vertical="center" wrapText="1"/>
    </xf>
    <xf numFmtId="164" fontId="47" fillId="0" borderId="1" xfId="48" applyFont="1" applyFill="1" applyBorder="1" applyAlignment="1">
      <alignment horizontal="center" vertical="center" wrapText="1"/>
    </xf>
    <xf numFmtId="168" fontId="47" fillId="0" borderId="30" xfId="303" applyNumberFormat="1" applyFont="1" applyFill="1" applyBorder="1" applyAlignment="1">
      <alignment horizontal="center" vertical="center"/>
    </xf>
    <xf numFmtId="0" fontId="44" fillId="0" borderId="1" xfId="0" applyFont="1" applyFill="1" applyBorder="1" applyAlignment="1">
      <alignment horizontal="center"/>
    </xf>
    <xf numFmtId="0" fontId="45" fillId="0" borderId="1" xfId="0" applyFont="1" applyFill="1" applyBorder="1" applyAlignment="1">
      <alignment horizontal="center" vertical="center" wrapText="1"/>
    </xf>
    <xf numFmtId="0" fontId="45" fillId="0" borderId="1" xfId="1" applyFont="1" applyFill="1" applyBorder="1" applyAlignment="1">
      <alignment horizontal="center" vertical="center"/>
    </xf>
    <xf numFmtId="0" fontId="44" fillId="0" borderId="0" xfId="0" applyFont="1" applyFill="1"/>
    <xf numFmtId="0" fontId="45" fillId="0" borderId="1" xfId="0" applyFont="1" applyFill="1" applyBorder="1" applyAlignment="1">
      <alignment horizontal="center" vertical="center"/>
    </xf>
    <xf numFmtId="0" fontId="44" fillId="0" borderId="0" xfId="0" applyFont="1" applyFill="1" applyAlignment="1">
      <alignment horizontal="center"/>
    </xf>
    <xf numFmtId="0" fontId="45" fillId="0" borderId="5" xfId="0" applyFont="1" applyFill="1" applyBorder="1" applyAlignment="1">
      <alignment horizontal="center" vertical="center" wrapText="1"/>
    </xf>
    <xf numFmtId="0" fontId="45" fillId="0" borderId="12" xfId="1" applyFont="1" applyFill="1" applyBorder="1" applyAlignment="1">
      <alignment horizontal="center" vertical="center"/>
    </xf>
    <xf numFmtId="0" fontId="45" fillId="0" borderId="11"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vertical="center" wrapText="1"/>
    </xf>
    <xf numFmtId="49" fontId="44" fillId="0" borderId="1" xfId="0" applyNumberFormat="1" applyFont="1" applyFill="1" applyBorder="1" applyAlignment="1">
      <alignment horizontal="center" vertical="center" wrapText="1"/>
    </xf>
    <xf numFmtId="0" fontId="44" fillId="0" borderId="0" xfId="0" applyFont="1" applyFill="1" applyAlignment="1">
      <alignment horizontal="center" vertical="center"/>
    </xf>
    <xf numFmtId="0" fontId="46" fillId="0" borderId="1" xfId="1" applyFont="1" applyFill="1" applyBorder="1" applyAlignment="1">
      <alignment horizontal="left" vertical="center"/>
    </xf>
    <xf numFmtId="0" fontId="47" fillId="0" borderId="0" xfId="0" applyFont="1" applyFill="1"/>
    <xf numFmtId="0" fontId="46" fillId="0" borderId="28" xfId="0" applyFont="1" applyFill="1" applyBorder="1" applyAlignment="1">
      <alignment horizontal="center" vertical="center" wrapText="1"/>
    </xf>
    <xf numFmtId="0" fontId="47" fillId="0" borderId="0" xfId="0" applyFont="1" applyFill="1" applyAlignment="1">
      <alignment horizontal="center"/>
    </xf>
    <xf numFmtId="0" fontId="47" fillId="0" borderId="7" xfId="0" applyFont="1" applyFill="1" applyBorder="1" applyAlignment="1">
      <alignment horizontal="left" vertical="center" wrapText="1"/>
    </xf>
    <xf numFmtId="0" fontId="47" fillId="0" borderId="7" xfId="0" applyFont="1" applyFill="1" applyBorder="1" applyAlignment="1">
      <alignment horizontal="center" vertical="center" wrapText="1"/>
    </xf>
    <xf numFmtId="14" fontId="47" fillId="0" borderId="7" xfId="0" applyNumberFormat="1" applyFont="1" applyFill="1" applyBorder="1" applyAlignment="1">
      <alignment horizontal="center" vertical="center"/>
    </xf>
    <xf numFmtId="168" fontId="47" fillId="0" borderId="7" xfId="303" applyNumberFormat="1" applyFont="1" applyFill="1" applyBorder="1" applyAlignment="1">
      <alignment horizontal="center" vertical="center"/>
    </xf>
    <xf numFmtId="0" fontId="47" fillId="0" borderId="7" xfId="0" applyFont="1" applyFill="1" applyBorder="1"/>
    <xf numFmtId="0" fontId="47" fillId="0" borderId="7" xfId="0" applyFont="1" applyFill="1" applyBorder="1" applyAlignment="1">
      <alignment vertical="center" wrapText="1"/>
    </xf>
    <xf numFmtId="0" fontId="47" fillId="0" borderId="40" xfId="0" applyFont="1" applyFill="1" applyBorder="1" applyAlignment="1">
      <alignment horizontal="center" vertical="center"/>
    </xf>
    <xf numFmtId="164" fontId="47" fillId="0" borderId="7" xfId="48" applyFont="1" applyFill="1" applyBorder="1" applyAlignment="1">
      <alignment horizontal="center" vertical="center"/>
    </xf>
    <xf numFmtId="0" fontId="47" fillId="0" borderId="7" xfId="0" applyFont="1" applyFill="1" applyBorder="1" applyAlignment="1">
      <alignment horizontal="center" vertical="center"/>
    </xf>
    <xf numFmtId="44" fontId="47" fillId="0" borderId="7" xfId="304" applyFont="1" applyFill="1" applyBorder="1" applyAlignment="1">
      <alignment horizontal="center" vertical="center"/>
    </xf>
    <xf numFmtId="0" fontId="47" fillId="0" borderId="8" xfId="0" applyFont="1" applyFill="1" applyBorder="1" applyAlignment="1">
      <alignment vertical="center" wrapText="1"/>
    </xf>
    <xf numFmtId="0" fontId="47" fillId="0" borderId="1" xfId="0" applyFont="1" applyFill="1" applyBorder="1" applyAlignment="1">
      <alignment horizontal="left" vertical="center" wrapText="1"/>
    </xf>
    <xf numFmtId="0" fontId="47" fillId="0" borderId="1" xfId="0" applyFont="1" applyFill="1" applyBorder="1" applyAlignment="1">
      <alignment horizontal="center" vertical="center" wrapText="1"/>
    </xf>
    <xf numFmtId="14" fontId="47" fillId="0" borderId="1" xfId="0" applyNumberFormat="1" applyFont="1" applyFill="1" applyBorder="1" applyAlignment="1">
      <alignment horizontal="center" vertical="center"/>
    </xf>
    <xf numFmtId="0" fontId="47" fillId="0" borderId="1" xfId="0" applyFont="1" applyFill="1" applyBorder="1"/>
    <xf numFmtId="0" fontId="47" fillId="0" borderId="1" xfId="0" applyFont="1" applyFill="1" applyBorder="1" applyAlignment="1">
      <alignment vertical="center" wrapText="1"/>
    </xf>
    <xf numFmtId="0" fontId="47" fillId="0" borderId="4" xfId="0" applyFont="1" applyFill="1" applyBorder="1" applyAlignment="1">
      <alignment horizontal="center" vertical="center"/>
    </xf>
    <xf numFmtId="164" fontId="47" fillId="0" borderId="1" xfId="48" applyFont="1" applyFill="1" applyBorder="1" applyAlignment="1">
      <alignment horizontal="center" vertical="center"/>
    </xf>
    <xf numFmtId="0" fontId="47" fillId="0" borderId="1" xfId="0" applyFont="1" applyFill="1" applyBorder="1" applyAlignment="1">
      <alignment horizontal="center" vertical="center"/>
    </xf>
    <xf numFmtId="44" fontId="47" fillId="0" borderId="1" xfId="304" applyFont="1" applyFill="1" applyBorder="1" applyAlignment="1">
      <alignment horizontal="center" vertical="center"/>
    </xf>
    <xf numFmtId="0" fontId="47" fillId="0" borderId="10" xfId="0" applyFont="1" applyFill="1" applyBorder="1" applyAlignment="1">
      <alignment vertical="center" wrapText="1"/>
    </xf>
    <xf numFmtId="9" fontId="47" fillId="0" borderId="1" xfId="0" applyNumberFormat="1" applyFont="1" applyFill="1" applyBorder="1" applyAlignment="1">
      <alignment horizontal="center" vertical="center"/>
    </xf>
    <xf numFmtId="0" fontId="47" fillId="0" borderId="28" xfId="0" applyFont="1" applyFill="1" applyBorder="1" applyAlignment="1">
      <alignment horizontal="left" vertical="center" wrapText="1"/>
    </xf>
    <xf numFmtId="0" fontId="47" fillId="0" borderId="28" xfId="0" applyFont="1" applyFill="1" applyBorder="1" applyAlignment="1">
      <alignment horizontal="center" vertical="center" wrapText="1"/>
    </xf>
    <xf numFmtId="14" fontId="47" fillId="0" borderId="28" xfId="0" applyNumberFormat="1" applyFont="1" applyFill="1" applyBorder="1" applyAlignment="1">
      <alignment horizontal="center" vertical="center"/>
    </xf>
    <xf numFmtId="168" fontId="47" fillId="0" borderId="28" xfId="303" applyNumberFormat="1" applyFont="1" applyFill="1" applyBorder="1" applyAlignment="1">
      <alignment horizontal="center" vertical="center"/>
    </xf>
    <xf numFmtId="0" fontId="47" fillId="0" borderId="28" xfId="0" applyFont="1" applyFill="1" applyBorder="1"/>
    <xf numFmtId="0" fontId="47" fillId="0" borderId="28" xfId="0" applyFont="1" applyFill="1" applyBorder="1" applyAlignment="1">
      <alignment vertical="center" wrapText="1"/>
    </xf>
    <xf numFmtId="0" fontId="47" fillId="0" borderId="12" xfId="0" applyFont="1" applyFill="1" applyBorder="1" applyAlignment="1">
      <alignment horizontal="center" vertical="center"/>
    </xf>
    <xf numFmtId="164" fontId="47" fillId="0" borderId="28" xfId="48" applyFont="1" applyFill="1" applyBorder="1" applyAlignment="1">
      <alignment horizontal="center" vertical="center"/>
    </xf>
    <xf numFmtId="0" fontId="47" fillId="0" borderId="28" xfId="0" applyFont="1" applyFill="1" applyBorder="1" applyAlignment="1">
      <alignment horizontal="center" vertical="center"/>
    </xf>
    <xf numFmtId="44" fontId="47" fillId="0" borderId="28" xfId="304" applyFont="1" applyFill="1" applyBorder="1" applyAlignment="1">
      <alignment horizontal="center" vertical="center"/>
    </xf>
    <xf numFmtId="0" fontId="47" fillId="0" borderId="33" xfId="0" applyFont="1" applyFill="1" applyBorder="1" applyAlignment="1">
      <alignment vertical="center" wrapText="1"/>
    </xf>
    <xf numFmtId="0" fontId="47" fillId="0" borderId="32" xfId="0" applyFont="1" applyFill="1" applyBorder="1" applyAlignment="1">
      <alignment vertical="center" wrapText="1"/>
    </xf>
    <xf numFmtId="1" fontId="47" fillId="0" borderId="32" xfId="0" applyNumberFormat="1" applyFont="1" applyFill="1" applyBorder="1" applyAlignment="1">
      <alignment horizontal="center" vertical="center" wrapText="1"/>
    </xf>
    <xf numFmtId="0" fontId="47" fillId="0" borderId="32" xfId="0" applyFont="1" applyFill="1" applyBorder="1" applyAlignment="1">
      <alignment horizontal="center" vertical="center" wrapText="1"/>
    </xf>
    <xf numFmtId="14" fontId="47" fillId="0" borderId="32" xfId="0" applyNumberFormat="1" applyFont="1" applyFill="1" applyBorder="1" applyAlignment="1">
      <alignment horizontal="center" vertical="center"/>
    </xf>
    <xf numFmtId="0" fontId="47" fillId="0" borderId="32" xfId="0" applyFont="1" applyFill="1" applyBorder="1"/>
    <xf numFmtId="0" fontId="47" fillId="0" borderId="15" xfId="0" applyFont="1" applyFill="1" applyBorder="1" applyAlignment="1">
      <alignment vertical="center"/>
    </xf>
    <xf numFmtId="164" fontId="47" fillId="0" borderId="32" xfId="48" applyFont="1" applyFill="1" applyBorder="1" applyAlignment="1">
      <alignment vertical="center"/>
    </xf>
    <xf numFmtId="0" fontId="47" fillId="0" borderId="32" xfId="0" applyFont="1" applyFill="1" applyBorder="1" applyAlignment="1">
      <alignment vertical="center"/>
    </xf>
    <xf numFmtId="0" fontId="47" fillId="0" borderId="32" xfId="0" applyFont="1" applyFill="1" applyBorder="1" applyAlignment="1">
      <alignment horizontal="center" vertical="center"/>
    </xf>
    <xf numFmtId="44" fontId="47" fillId="0" borderId="32" xfId="304" applyFont="1" applyFill="1" applyBorder="1" applyAlignment="1">
      <alignment horizontal="center" vertical="center"/>
    </xf>
    <xf numFmtId="0" fontId="47" fillId="0" borderId="35" xfId="0" applyFont="1" applyFill="1" applyBorder="1" applyAlignment="1">
      <alignment vertical="center" wrapText="1"/>
    </xf>
    <xf numFmtId="0" fontId="47" fillId="0" borderId="28" xfId="0" applyFont="1" applyFill="1" applyBorder="1" applyAlignment="1">
      <alignment horizontal="justify" vertical="center" wrapText="1"/>
    </xf>
    <xf numFmtId="1" fontId="47" fillId="0" borderId="28" xfId="0" applyNumberFormat="1" applyFont="1" applyFill="1" applyBorder="1" applyAlignment="1">
      <alignment horizontal="center" vertical="center" wrapText="1"/>
    </xf>
    <xf numFmtId="0" fontId="47" fillId="0" borderId="12" xfId="0" applyFont="1" applyFill="1" applyBorder="1" applyAlignment="1">
      <alignment vertical="center"/>
    </xf>
    <xf numFmtId="164" fontId="47" fillId="0" borderId="28" xfId="48" applyFont="1" applyFill="1" applyBorder="1" applyAlignment="1">
      <alignment vertical="center"/>
    </xf>
    <xf numFmtId="0" fontId="47" fillId="0" borderId="28" xfId="0" applyFont="1" applyFill="1" applyBorder="1" applyAlignment="1">
      <alignment vertical="center"/>
    </xf>
    <xf numFmtId="0" fontId="47" fillId="0" borderId="31" xfId="0" applyFont="1" applyFill="1" applyBorder="1" applyAlignment="1">
      <alignment horizontal="center" vertical="center" wrapText="1"/>
    </xf>
    <xf numFmtId="49" fontId="47" fillId="0" borderId="32" xfId="0" applyNumberFormat="1" applyFont="1" applyFill="1" applyBorder="1" applyAlignment="1">
      <alignment horizontal="center" vertical="center" wrapText="1"/>
    </xf>
    <xf numFmtId="0" fontId="47" fillId="0" borderId="15" xfId="0" applyFont="1" applyFill="1" applyBorder="1" applyAlignment="1">
      <alignment horizontal="center" vertical="center"/>
    </xf>
    <xf numFmtId="0" fontId="47" fillId="0" borderId="39" xfId="0" applyFont="1" applyFill="1" applyBorder="1" applyAlignment="1">
      <alignment horizontal="center" vertical="center" wrapText="1"/>
    </xf>
    <xf numFmtId="170" fontId="47" fillId="0" borderId="32" xfId="0" applyNumberFormat="1" applyFont="1" applyFill="1" applyBorder="1" applyAlignment="1">
      <alignment horizontal="center" vertical="center"/>
    </xf>
    <xf numFmtId="0" fontId="47" fillId="0" borderId="13" xfId="0" applyFont="1" applyFill="1" applyBorder="1" applyAlignment="1">
      <alignment vertical="center" wrapText="1"/>
    </xf>
    <xf numFmtId="0" fontId="47" fillId="0" borderId="9" xfId="0" applyFont="1" applyFill="1" applyBorder="1" applyAlignment="1">
      <alignment horizontal="center" vertical="center" wrapText="1"/>
    </xf>
    <xf numFmtId="49" fontId="47" fillId="0" borderId="1" xfId="0" applyNumberFormat="1" applyFont="1" applyFill="1" applyBorder="1" applyAlignment="1">
      <alignment horizontal="center" vertical="center" wrapText="1"/>
    </xf>
    <xf numFmtId="0" fontId="47" fillId="0" borderId="2" xfId="0" applyFont="1" applyFill="1" applyBorder="1" applyAlignment="1">
      <alignment vertical="center" wrapText="1"/>
    </xf>
    <xf numFmtId="171" fontId="47" fillId="0" borderId="1" xfId="0" applyNumberFormat="1" applyFont="1" applyFill="1" applyBorder="1" applyAlignment="1">
      <alignment horizontal="center" vertical="center"/>
    </xf>
    <xf numFmtId="0" fontId="47" fillId="0" borderId="1" xfId="0" applyFont="1" applyFill="1" applyBorder="1" applyAlignment="1">
      <alignment horizontal="center"/>
    </xf>
    <xf numFmtId="49" fontId="47" fillId="0" borderId="1" xfId="5" applyFont="1" applyFill="1" applyBorder="1" applyAlignment="1" applyProtection="1">
      <alignment horizontal="center" vertical="center" wrapText="1"/>
    </xf>
    <xf numFmtId="170" fontId="47" fillId="0" borderId="1" xfId="48" applyNumberFormat="1" applyFont="1" applyFill="1" applyBorder="1" applyAlignment="1">
      <alignment horizontal="center" vertical="center"/>
    </xf>
    <xf numFmtId="0" fontId="47" fillId="0" borderId="27" xfId="0" applyFont="1" applyFill="1" applyBorder="1" applyAlignment="1">
      <alignment horizontal="center" vertical="center" wrapText="1"/>
    </xf>
    <xf numFmtId="49" fontId="47" fillId="0" borderId="28" xfId="0" applyNumberFormat="1" applyFont="1" applyFill="1" applyBorder="1" applyAlignment="1">
      <alignment horizontal="center" vertical="center" wrapText="1"/>
    </xf>
    <xf numFmtId="0" fontId="47" fillId="0" borderId="11" xfId="0" applyFont="1" applyFill="1" applyBorder="1" applyAlignment="1">
      <alignment vertical="center" wrapText="1"/>
    </xf>
    <xf numFmtId="0" fontId="47" fillId="0" borderId="15" xfId="0" applyFont="1" applyFill="1" applyBorder="1" applyAlignment="1">
      <alignment horizontal="center" vertical="center" wrapText="1"/>
    </xf>
    <xf numFmtId="170" fontId="47" fillId="0" borderId="32" xfId="48" applyNumberFormat="1"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40" xfId="0" applyFont="1" applyFill="1" applyBorder="1" applyAlignment="1">
      <alignment horizontal="center" vertical="center" wrapText="1"/>
    </xf>
    <xf numFmtId="171" fontId="47" fillId="0" borderId="7" xfId="0" applyNumberFormat="1" applyFont="1" applyFill="1" applyBorder="1" applyAlignment="1">
      <alignment horizontal="center" vertical="center" wrapText="1"/>
    </xf>
    <xf numFmtId="171" fontId="47" fillId="0" borderId="32" xfId="0" applyNumberFormat="1" applyFont="1" applyFill="1" applyBorder="1" applyAlignment="1">
      <alignment horizontal="center" vertical="center" wrapText="1"/>
    </xf>
    <xf numFmtId="170" fontId="47" fillId="0" borderId="1" xfId="48" applyNumberFormat="1" applyFont="1" applyFill="1" applyBorder="1" applyAlignment="1">
      <alignment horizontal="center" vertical="center" wrapText="1"/>
    </xf>
    <xf numFmtId="171" fontId="47" fillId="0" borderId="1" xfId="0" applyNumberFormat="1" applyFont="1" applyFill="1" applyBorder="1" applyAlignment="1">
      <alignment horizontal="center" vertical="center" wrapText="1"/>
    </xf>
    <xf numFmtId="0" fontId="47" fillId="0" borderId="30" xfId="0" applyFont="1" applyFill="1" applyBorder="1" applyAlignment="1">
      <alignment horizontal="center" vertical="center" wrapText="1"/>
    </xf>
    <xf numFmtId="170" fontId="47" fillId="0" borderId="28" xfId="48" applyNumberFormat="1" applyFont="1" applyFill="1" applyBorder="1" applyAlignment="1">
      <alignment horizontal="center" vertical="center" wrapText="1"/>
    </xf>
    <xf numFmtId="0" fontId="47" fillId="0" borderId="32" xfId="0" applyFont="1" applyFill="1" applyBorder="1" applyAlignment="1">
      <alignment horizontal="left" vertical="center" wrapText="1"/>
    </xf>
    <xf numFmtId="171" fontId="47" fillId="0" borderId="28" xfId="0" applyNumberFormat="1" applyFont="1" applyFill="1" applyBorder="1" applyAlignment="1">
      <alignment horizontal="center" vertical="center" wrapText="1"/>
    </xf>
    <xf numFmtId="0" fontId="47" fillId="0" borderId="32" xfId="0" applyFont="1" applyFill="1" applyBorder="1" applyAlignment="1">
      <alignment horizontal="justify" vertical="center"/>
    </xf>
    <xf numFmtId="9" fontId="47" fillId="0" borderId="32" xfId="0" applyNumberFormat="1" applyFont="1" applyFill="1" applyBorder="1" applyAlignment="1">
      <alignment horizontal="center" vertical="center"/>
    </xf>
    <xf numFmtId="170" fontId="47" fillId="0" borderId="0" xfId="0" applyNumberFormat="1" applyFont="1" applyFill="1" applyAlignment="1">
      <alignment horizontal="center" vertical="center" wrapText="1"/>
    </xf>
    <xf numFmtId="49" fontId="47" fillId="0" borderId="0" xfId="5" applyFont="1" applyFill="1" applyBorder="1" applyAlignment="1" applyProtection="1">
      <alignment horizontal="center" vertical="center" wrapText="1"/>
      <protection locked="0"/>
    </xf>
    <xf numFmtId="170" fontId="47" fillId="0" borderId="1" xfId="0" applyNumberFormat="1" applyFont="1" applyFill="1" applyBorder="1" applyAlignment="1">
      <alignment horizontal="center" vertical="center" wrapText="1"/>
    </xf>
    <xf numFmtId="0" fontId="47" fillId="0" borderId="30" xfId="0" applyFont="1" applyFill="1" applyBorder="1" applyAlignment="1">
      <alignment vertical="center" wrapText="1"/>
    </xf>
    <xf numFmtId="170" fontId="47" fillId="0" borderId="28" xfId="0" applyNumberFormat="1" applyFont="1" applyFill="1" applyBorder="1" applyAlignment="1">
      <alignment horizontal="center" vertical="center" wrapText="1"/>
    </xf>
    <xf numFmtId="0" fontId="47" fillId="0" borderId="32" xfId="0" applyFont="1" applyFill="1" applyBorder="1" applyAlignment="1">
      <alignment wrapText="1"/>
    </xf>
    <xf numFmtId="0" fontId="47" fillId="0" borderId="32" xfId="0" applyFont="1" applyFill="1" applyBorder="1" applyAlignment="1">
      <alignment horizontal="center"/>
    </xf>
    <xf numFmtId="0" fontId="47" fillId="0" borderId="1" xfId="0" applyFont="1" applyFill="1" applyBorder="1" applyAlignment="1">
      <alignment wrapText="1"/>
    </xf>
    <xf numFmtId="0" fontId="47" fillId="0" borderId="29" xfId="0" applyFont="1" applyFill="1" applyBorder="1" applyAlignment="1">
      <alignment horizontal="center" vertical="center" wrapText="1"/>
    </xf>
    <xf numFmtId="0" fontId="47" fillId="0" borderId="30" xfId="0" applyFont="1" applyFill="1" applyBorder="1"/>
    <xf numFmtId="0" fontId="47" fillId="0" borderId="30" xfId="0" applyFont="1" applyFill="1" applyBorder="1" applyAlignment="1">
      <alignment horizontal="left" vertical="center" wrapText="1"/>
    </xf>
    <xf numFmtId="14" fontId="47" fillId="0" borderId="30" xfId="0" applyNumberFormat="1" applyFont="1" applyFill="1" applyBorder="1" applyAlignment="1">
      <alignment horizontal="center" vertical="center"/>
    </xf>
    <xf numFmtId="0" fontId="47" fillId="0" borderId="30" xfId="0" applyFont="1" applyFill="1" applyBorder="1" applyAlignment="1">
      <alignment horizontal="center" vertical="center"/>
    </xf>
    <xf numFmtId="0" fontId="47" fillId="0" borderId="30" xfId="0" applyFont="1" applyFill="1" applyBorder="1" applyAlignment="1">
      <alignment wrapText="1"/>
    </xf>
    <xf numFmtId="0" fontId="47" fillId="0" borderId="30" xfId="0" applyFont="1" applyFill="1" applyBorder="1" applyAlignment="1">
      <alignment horizontal="center"/>
    </xf>
    <xf numFmtId="44" fontId="47" fillId="0" borderId="30" xfId="304" applyFont="1" applyFill="1" applyBorder="1" applyAlignment="1">
      <alignment horizontal="center" vertical="center"/>
    </xf>
    <xf numFmtId="0" fontId="47" fillId="0" borderId="34" xfId="0" applyFont="1" applyFill="1" applyBorder="1" applyAlignment="1">
      <alignment vertical="center" wrapText="1"/>
    </xf>
    <xf numFmtId="0" fontId="47" fillId="0" borderId="1" xfId="0" applyFont="1" applyFill="1" applyBorder="1" applyAlignment="1">
      <alignment vertical="center"/>
    </xf>
    <xf numFmtId="0" fontId="47" fillId="0" borderId="6" xfId="0" applyFont="1" applyFill="1" applyBorder="1" applyAlignment="1">
      <alignment horizontal="center" vertical="center" wrapText="1"/>
    </xf>
    <xf numFmtId="9" fontId="47" fillId="0" borderId="7" xfId="0" applyNumberFormat="1" applyFont="1" applyFill="1" applyBorder="1" applyAlignment="1">
      <alignment horizontal="center" vertical="center" wrapText="1"/>
    </xf>
    <xf numFmtId="0" fontId="47" fillId="0" borderId="7" xfId="0" applyFont="1" applyFill="1" applyBorder="1" applyAlignment="1">
      <alignment wrapText="1"/>
    </xf>
    <xf numFmtId="0" fontId="47" fillId="0" borderId="7" xfId="0" applyFont="1" applyFill="1" applyBorder="1" applyAlignment="1">
      <alignment horizontal="center"/>
    </xf>
    <xf numFmtId="9" fontId="47" fillId="0" borderId="1" xfId="0" applyNumberFormat="1" applyFont="1" applyFill="1" applyBorder="1" applyAlignment="1">
      <alignment horizontal="center" vertical="center" wrapText="1"/>
    </xf>
    <xf numFmtId="9" fontId="47" fillId="0" borderId="28" xfId="0" applyNumberFormat="1" applyFont="1" applyFill="1" applyBorder="1" applyAlignment="1">
      <alignment horizontal="center" vertical="center" wrapText="1"/>
    </xf>
    <xf numFmtId="0" fontId="47" fillId="0" borderId="1" xfId="0" applyFont="1" applyFill="1" applyBorder="1" applyAlignment="1">
      <alignment horizontal="left" vertical="center"/>
    </xf>
    <xf numFmtId="164" fontId="47" fillId="0" borderId="0" xfId="48" applyFont="1" applyFill="1" applyBorder="1" applyAlignment="1">
      <alignment horizontal="center" vertical="center" wrapText="1"/>
    </xf>
    <xf numFmtId="170" fontId="47" fillId="0" borderId="0" xfId="48" applyNumberFormat="1"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41" xfId="0" applyFont="1" applyFill="1" applyBorder="1" applyAlignment="1">
      <alignment horizontal="center" vertical="center" wrapText="1"/>
    </xf>
    <xf numFmtId="170" fontId="47" fillId="0" borderId="30" xfId="48" applyNumberFormat="1" applyFont="1" applyFill="1" applyBorder="1" applyAlignment="1">
      <alignment horizontal="center" vertical="center" wrapText="1"/>
    </xf>
    <xf numFmtId="0" fontId="47" fillId="0" borderId="45" xfId="0" applyFont="1" applyFill="1" applyBorder="1" applyAlignment="1">
      <alignment vertical="center" wrapText="1"/>
    </xf>
    <xf numFmtId="0" fontId="47" fillId="0" borderId="44" xfId="0" applyFont="1" applyFill="1" applyBorder="1" applyAlignment="1">
      <alignment vertical="center" wrapText="1"/>
    </xf>
    <xf numFmtId="172" fontId="47" fillId="0" borderId="1" xfId="48" applyNumberFormat="1" applyFont="1" applyFill="1" applyBorder="1" applyAlignment="1">
      <alignment horizontal="center" vertical="center" wrapText="1"/>
    </xf>
    <xf numFmtId="164" fontId="47" fillId="0" borderId="30" xfId="48" applyFont="1" applyFill="1" applyBorder="1" applyAlignment="1">
      <alignment horizontal="center" vertical="center" wrapText="1"/>
    </xf>
    <xf numFmtId="0" fontId="47" fillId="0" borderId="7" xfId="0" applyFont="1" applyFill="1" applyBorder="1" applyAlignment="1">
      <alignment horizontal="justify" vertical="center"/>
    </xf>
    <xf numFmtId="9" fontId="47" fillId="0" borderId="7" xfId="0" applyNumberFormat="1" applyFont="1" applyFill="1" applyBorder="1" applyAlignment="1">
      <alignment horizontal="center" vertical="center"/>
    </xf>
    <xf numFmtId="0" fontId="47" fillId="0" borderId="30" xfId="0" applyFont="1" applyFill="1" applyBorder="1" applyAlignment="1">
      <alignment horizontal="justify" vertical="center"/>
    </xf>
    <xf numFmtId="9" fontId="47" fillId="0" borderId="30" xfId="0" applyNumberFormat="1" applyFont="1" applyFill="1" applyBorder="1" applyAlignment="1">
      <alignment horizontal="center" vertical="center"/>
    </xf>
    <xf numFmtId="0" fontId="47" fillId="0" borderId="28" xfId="0" applyFont="1" applyFill="1" applyBorder="1" applyAlignment="1">
      <alignment wrapText="1"/>
    </xf>
    <xf numFmtId="0" fontId="47" fillId="0" borderId="28" xfId="0" applyFont="1" applyFill="1" applyBorder="1" applyAlignment="1">
      <alignment horizontal="center"/>
    </xf>
    <xf numFmtId="1" fontId="47" fillId="0" borderId="32" xfId="0" applyNumberFormat="1" applyFont="1" applyFill="1" applyBorder="1" applyAlignment="1">
      <alignment vertical="center" wrapText="1"/>
    </xf>
    <xf numFmtId="1" fontId="47" fillId="0" borderId="1" xfId="0" applyNumberFormat="1" applyFont="1" applyFill="1" applyBorder="1" applyAlignment="1">
      <alignment vertical="center" wrapText="1"/>
    </xf>
    <xf numFmtId="1" fontId="47" fillId="0" borderId="30" xfId="0" applyNumberFormat="1" applyFont="1" applyFill="1" applyBorder="1" applyAlignment="1">
      <alignment vertical="center" wrapText="1"/>
    </xf>
    <xf numFmtId="169" fontId="47" fillId="0" borderId="7" xfId="0" applyNumberFormat="1" applyFont="1" applyFill="1" applyBorder="1" applyAlignment="1">
      <alignment horizontal="center" vertical="center" wrapText="1"/>
    </xf>
    <xf numFmtId="169" fontId="47" fillId="0" borderId="1" xfId="0" applyNumberFormat="1" applyFont="1" applyFill="1" applyBorder="1" applyAlignment="1">
      <alignment horizontal="center" vertical="center" wrapText="1"/>
    </xf>
    <xf numFmtId="0" fontId="47" fillId="0" borderId="32" xfId="0" applyFont="1" applyFill="1" applyBorder="1" applyAlignment="1">
      <alignment horizontal="justify" vertical="center" wrapText="1"/>
    </xf>
    <xf numFmtId="0" fontId="47" fillId="0" borderId="0" xfId="0" applyFont="1" applyFill="1" applyAlignment="1">
      <alignment horizontal="center" vertical="center" wrapText="1"/>
    </xf>
    <xf numFmtId="0" fontId="47" fillId="0" borderId="1" xfId="0" applyFont="1" applyFill="1" applyBorder="1" applyAlignment="1">
      <alignment horizontal="justify" vertical="center" wrapText="1"/>
    </xf>
    <xf numFmtId="0" fontId="47" fillId="0" borderId="2" xfId="0" applyFont="1" applyFill="1" applyBorder="1" applyAlignment="1">
      <alignment horizontal="center" vertical="center" wrapText="1"/>
    </xf>
    <xf numFmtId="1" fontId="47" fillId="0" borderId="28" xfId="0" applyNumberFormat="1" applyFont="1" applyFill="1" applyBorder="1" applyAlignment="1">
      <alignment vertical="center" wrapText="1"/>
    </xf>
    <xf numFmtId="164" fontId="47" fillId="0" borderId="28" xfId="48" applyFont="1" applyFill="1" applyBorder="1" applyAlignment="1">
      <alignment horizontal="center" vertical="center" wrapText="1"/>
    </xf>
    <xf numFmtId="0" fontId="47" fillId="0" borderId="31" xfId="0" applyFont="1" applyFill="1" applyBorder="1" applyAlignment="1">
      <alignment vertical="center" wrapText="1"/>
    </xf>
    <xf numFmtId="49" fontId="47" fillId="0" borderId="32" xfId="0" applyNumberFormat="1" applyFont="1" applyFill="1" applyBorder="1" applyAlignment="1">
      <alignment vertical="center" wrapText="1"/>
    </xf>
    <xf numFmtId="0" fontId="47" fillId="0" borderId="9" xfId="0" applyFont="1" applyFill="1" applyBorder="1" applyAlignment="1">
      <alignment vertical="center" wrapText="1"/>
    </xf>
    <xf numFmtId="49" fontId="47" fillId="0" borderId="1" xfId="0" applyNumberFormat="1" applyFont="1" applyFill="1" applyBorder="1" applyAlignment="1">
      <alignment vertical="center" wrapText="1"/>
    </xf>
    <xf numFmtId="0" fontId="47" fillId="0" borderId="29" xfId="0" applyFont="1" applyFill="1" applyBorder="1" applyAlignment="1">
      <alignment vertical="center" wrapText="1"/>
    </xf>
    <xf numFmtId="49" fontId="47" fillId="0" borderId="30" xfId="0" applyNumberFormat="1" applyFont="1" applyFill="1" applyBorder="1" applyAlignment="1">
      <alignment vertical="center" wrapText="1"/>
    </xf>
    <xf numFmtId="0" fontId="47" fillId="0" borderId="30" xfId="0" applyFont="1" applyFill="1" applyBorder="1" applyAlignment="1">
      <alignment vertical="center"/>
    </xf>
    <xf numFmtId="0" fontId="47" fillId="0" borderId="0" xfId="0" applyFont="1" applyFill="1" applyAlignment="1">
      <alignment vertical="center"/>
    </xf>
    <xf numFmtId="0" fontId="47" fillId="0" borderId="0" xfId="0" applyFont="1" applyFill="1" applyAlignment="1">
      <alignment horizontal="center" vertical="center"/>
    </xf>
    <xf numFmtId="0" fontId="47" fillId="0" borderId="30" xfId="0" applyFont="1" applyFill="1" applyBorder="1" applyAlignment="1">
      <alignment horizontal="justify" vertical="center" wrapText="1"/>
    </xf>
    <xf numFmtId="1" fontId="47" fillId="0" borderId="1" xfId="0" applyNumberFormat="1" applyFont="1" applyFill="1" applyBorder="1" applyAlignment="1">
      <alignment horizontal="center" vertical="center" wrapText="1"/>
    </xf>
    <xf numFmtId="0" fontId="47" fillId="0" borderId="1" xfId="0" applyFont="1" applyFill="1" applyBorder="1" applyAlignment="1">
      <alignment horizontal="justify" vertical="center"/>
    </xf>
    <xf numFmtId="1" fontId="47" fillId="0" borderId="30" xfId="0" applyNumberFormat="1" applyFont="1" applyFill="1" applyBorder="1" applyAlignment="1">
      <alignment horizontal="center" vertical="center" wrapText="1"/>
    </xf>
    <xf numFmtId="49" fontId="47" fillId="0" borderId="30" xfId="0" applyNumberFormat="1" applyFont="1" applyFill="1" applyBorder="1" applyAlignment="1">
      <alignment horizontal="center" vertical="center" wrapText="1"/>
    </xf>
    <xf numFmtId="1" fontId="47" fillId="0" borderId="7" xfId="0" applyNumberFormat="1" applyFont="1" applyFill="1" applyBorder="1" applyAlignment="1">
      <alignment horizontal="center" vertical="center" wrapText="1"/>
    </xf>
    <xf numFmtId="49" fontId="47" fillId="0" borderId="7" xfId="0" applyNumberFormat="1" applyFont="1" applyFill="1" applyBorder="1" applyAlignment="1">
      <alignment horizontal="center" vertical="center" wrapText="1"/>
    </xf>
    <xf numFmtId="1" fontId="47" fillId="0" borderId="7" xfId="0" applyNumberFormat="1" applyFont="1" applyFill="1" applyBorder="1" applyAlignment="1">
      <alignment horizontal="left" vertical="center" wrapText="1"/>
    </xf>
    <xf numFmtId="1" fontId="47" fillId="0" borderId="7" xfId="0" applyNumberFormat="1" applyFont="1" applyFill="1" applyBorder="1" applyAlignment="1">
      <alignment vertical="center" wrapText="1"/>
    </xf>
    <xf numFmtId="1" fontId="47" fillId="0" borderId="8" xfId="0" applyNumberFormat="1" applyFont="1" applyFill="1" applyBorder="1" applyAlignment="1">
      <alignment vertical="center" wrapText="1"/>
    </xf>
    <xf numFmtId="1" fontId="47" fillId="0" borderId="1" xfId="0" applyNumberFormat="1" applyFont="1" applyFill="1" applyBorder="1" applyAlignment="1">
      <alignment horizontal="left" vertical="center" wrapText="1"/>
    </xf>
    <xf numFmtId="1" fontId="47" fillId="0" borderId="10" xfId="0" applyNumberFormat="1" applyFont="1" applyFill="1" applyBorder="1" applyAlignment="1">
      <alignment vertical="center" wrapText="1"/>
    </xf>
    <xf numFmtId="1" fontId="47" fillId="0" borderId="30" xfId="0" applyNumberFormat="1" applyFont="1" applyFill="1" applyBorder="1" applyAlignment="1">
      <alignment horizontal="left" vertical="center" wrapText="1"/>
    </xf>
    <xf numFmtId="1" fontId="47" fillId="0" borderId="34" xfId="0" applyNumberFormat="1" applyFont="1" applyFill="1" applyBorder="1" applyAlignment="1">
      <alignment vertical="center" wrapText="1"/>
    </xf>
    <xf numFmtId="0" fontId="47" fillId="0" borderId="7" xfId="0" applyFont="1" applyFill="1" applyBorder="1" applyAlignment="1">
      <alignment horizontal="justify" vertical="center" wrapText="1"/>
    </xf>
    <xf numFmtId="1" fontId="47" fillId="0" borderId="32" xfId="0" applyNumberFormat="1" applyFont="1" applyFill="1" applyBorder="1" applyAlignment="1">
      <alignment horizontal="left" vertical="center" wrapText="1"/>
    </xf>
    <xf numFmtId="4" fontId="47" fillId="0" borderId="32" xfId="0" applyNumberFormat="1" applyFont="1" applyFill="1" applyBorder="1" applyAlignment="1">
      <alignment vertical="center" wrapText="1"/>
    </xf>
    <xf numFmtId="4" fontId="47" fillId="0" borderId="35" xfId="0" applyNumberFormat="1" applyFont="1" applyFill="1" applyBorder="1" applyAlignment="1">
      <alignment vertical="center" wrapText="1"/>
    </xf>
    <xf numFmtId="4" fontId="47" fillId="0" borderId="1" xfId="0" applyNumberFormat="1" applyFont="1" applyFill="1" applyBorder="1" applyAlignment="1">
      <alignment vertical="center" wrapText="1"/>
    </xf>
    <xf numFmtId="4" fontId="47" fillId="0" borderId="10" xfId="0" applyNumberFormat="1" applyFont="1" applyFill="1" applyBorder="1" applyAlignment="1">
      <alignment vertical="center" wrapText="1"/>
    </xf>
    <xf numFmtId="1" fontId="47" fillId="0" borderId="28" xfId="0" applyNumberFormat="1" applyFont="1" applyFill="1" applyBorder="1" applyAlignment="1">
      <alignment horizontal="left" vertical="center" wrapText="1"/>
    </xf>
    <xf numFmtId="4" fontId="47" fillId="0" borderId="28" xfId="0" applyNumberFormat="1" applyFont="1" applyFill="1" applyBorder="1" applyAlignment="1">
      <alignment vertical="center" wrapText="1"/>
    </xf>
    <xf numFmtId="4" fontId="47" fillId="0" borderId="33" xfId="0" applyNumberFormat="1" applyFont="1" applyFill="1" applyBorder="1" applyAlignment="1">
      <alignment vertical="center" wrapText="1"/>
    </xf>
    <xf numFmtId="1" fontId="47" fillId="0" borderId="32" xfId="0" applyNumberFormat="1" applyFont="1" applyFill="1" applyBorder="1" applyAlignment="1">
      <alignment horizontal="justify" vertical="center" wrapText="1"/>
    </xf>
    <xf numFmtId="4" fontId="47" fillId="0" borderId="32" xfId="0" applyNumberFormat="1" applyFont="1" applyFill="1" applyBorder="1" applyAlignment="1">
      <alignment vertical="center"/>
    </xf>
    <xf numFmtId="4" fontId="47" fillId="0" borderId="35" xfId="0" applyNumberFormat="1" applyFont="1" applyFill="1" applyBorder="1" applyAlignment="1">
      <alignment vertical="center"/>
    </xf>
    <xf numFmtId="1" fontId="47" fillId="0" borderId="1" xfId="0" applyNumberFormat="1" applyFont="1" applyFill="1" applyBorder="1" applyAlignment="1">
      <alignment horizontal="justify" vertical="center" wrapText="1"/>
    </xf>
    <xf numFmtId="4" fontId="47" fillId="0" borderId="1" xfId="0" applyNumberFormat="1" applyFont="1" applyFill="1" applyBorder="1" applyAlignment="1">
      <alignment vertical="center"/>
    </xf>
    <xf numFmtId="4" fontId="47" fillId="0" borderId="10" xfId="0" applyNumberFormat="1" applyFont="1" applyFill="1" applyBorder="1" applyAlignment="1">
      <alignment vertical="center"/>
    </xf>
    <xf numFmtId="1" fontId="47" fillId="0" borderId="28" xfId="0" applyNumberFormat="1" applyFont="1" applyFill="1" applyBorder="1" applyAlignment="1">
      <alignment horizontal="justify" vertical="center" wrapText="1"/>
    </xf>
    <xf numFmtId="4" fontId="47" fillId="0" borderId="30" xfId="0" applyNumberFormat="1" applyFont="1" applyFill="1" applyBorder="1" applyAlignment="1">
      <alignment vertical="center"/>
    </xf>
    <xf numFmtId="4" fontId="47" fillId="0" borderId="34" xfId="0" applyNumberFormat="1" applyFont="1" applyFill="1" applyBorder="1" applyAlignment="1">
      <alignment vertical="center"/>
    </xf>
    <xf numFmtId="0" fontId="47" fillId="0" borderId="28" xfId="0" applyFont="1" applyFill="1" applyBorder="1" applyAlignment="1">
      <alignment horizontal="justify" vertical="center"/>
    </xf>
    <xf numFmtId="9" fontId="47" fillId="0" borderId="28" xfId="0" applyNumberFormat="1" applyFont="1" applyFill="1" applyBorder="1" applyAlignment="1">
      <alignment horizontal="center" vertical="center"/>
    </xf>
    <xf numFmtId="1" fontId="47" fillId="0" borderId="39" xfId="0" applyNumberFormat="1" applyFont="1" applyFill="1" applyBorder="1" applyAlignment="1">
      <alignment horizontal="center" vertical="center" wrapText="1"/>
    </xf>
    <xf numFmtId="4" fontId="47" fillId="0" borderId="30" xfId="0" applyNumberFormat="1" applyFont="1" applyFill="1" applyBorder="1" applyAlignment="1">
      <alignment vertical="center" wrapText="1"/>
    </xf>
    <xf numFmtId="4" fontId="47" fillId="0" borderId="34" xfId="0" applyNumberFormat="1" applyFont="1" applyFill="1" applyBorder="1" applyAlignment="1">
      <alignmen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4" fillId="3"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14"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9" fontId="44" fillId="0" borderId="1" xfId="305" applyFont="1" applyFill="1" applyBorder="1" applyAlignment="1">
      <alignment horizontal="center" vertical="center" wrapText="1"/>
    </xf>
    <xf numFmtId="49" fontId="44" fillId="0" borderId="1" xfId="303" applyNumberFormat="1" applyFont="1" applyFill="1" applyBorder="1" applyAlignment="1">
      <alignment horizontal="center" vertical="center" wrapText="1"/>
    </xf>
    <xf numFmtId="9" fontId="44" fillId="0" borderId="28" xfId="305" applyFont="1" applyFill="1" applyBorder="1" applyAlignment="1">
      <alignment horizontal="center" vertical="center" wrapText="1"/>
    </xf>
    <xf numFmtId="9" fontId="44" fillId="0" borderId="39" xfId="305" applyFont="1" applyFill="1" applyBorder="1" applyAlignment="1">
      <alignment horizontal="center" vertical="center" wrapText="1"/>
    </xf>
    <xf numFmtId="9" fontId="44" fillId="0" borderId="32" xfId="305"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6" xfId="0" applyFont="1" applyFill="1" applyBorder="1" applyAlignment="1">
      <alignment horizontal="center"/>
    </xf>
    <xf numFmtId="0" fontId="16" fillId="2" borderId="17" xfId="0" applyFont="1" applyFill="1" applyBorder="1" applyAlignment="1">
      <alignment horizontal="center"/>
    </xf>
    <xf numFmtId="0" fontId="16" fillId="2" borderId="13" xfId="0" applyFont="1" applyFill="1" applyBorder="1" applyAlignment="1">
      <alignment horizontal="center"/>
    </xf>
    <xf numFmtId="0" fontId="16" fillId="2" borderId="15" xfId="0" applyFont="1" applyFill="1" applyBorder="1" applyAlignment="1">
      <alignment horizont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47" fillId="0" borderId="28" xfId="0" applyNumberFormat="1" applyFont="1" applyFill="1" applyBorder="1" applyAlignment="1">
      <alignment horizontal="center" vertical="center" wrapText="1"/>
    </xf>
    <xf numFmtId="1" fontId="47" fillId="0" borderId="39" xfId="0" applyNumberFormat="1" applyFont="1" applyFill="1" applyBorder="1" applyAlignment="1">
      <alignment horizontal="center" vertical="center" wrapText="1"/>
    </xf>
    <xf numFmtId="1" fontId="47" fillId="0" borderId="32" xfId="0" applyNumberFormat="1" applyFont="1" applyFill="1" applyBorder="1" applyAlignment="1">
      <alignment horizontal="center" vertical="center" wrapText="1"/>
    </xf>
    <xf numFmtId="9" fontId="47" fillId="0" borderId="28" xfId="305" applyFont="1" applyFill="1" applyBorder="1" applyAlignment="1">
      <alignment horizontal="center" vertical="center" wrapText="1"/>
    </xf>
    <xf numFmtId="9" fontId="47" fillId="0" borderId="39" xfId="305" applyFont="1" applyFill="1" applyBorder="1" applyAlignment="1">
      <alignment horizontal="center" vertical="center" wrapText="1"/>
    </xf>
    <xf numFmtId="9" fontId="47" fillId="0" borderId="32" xfId="305"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47" fillId="0" borderId="39" xfId="0" applyFont="1" applyFill="1" applyBorder="1" applyAlignment="1">
      <alignment horizontal="center" vertical="center" wrapText="1"/>
    </xf>
    <xf numFmtId="1" fontId="47" fillId="0" borderId="28" xfId="0" applyNumberFormat="1" applyFont="1" applyFill="1" applyBorder="1" applyAlignment="1">
      <alignment horizontal="center" vertical="center"/>
    </xf>
    <xf numFmtId="1" fontId="47" fillId="0" borderId="39" xfId="0" applyNumberFormat="1" applyFont="1" applyFill="1" applyBorder="1" applyAlignment="1">
      <alignment horizontal="center" vertical="center"/>
    </xf>
    <xf numFmtId="1" fontId="47" fillId="0" borderId="32" xfId="0" applyNumberFormat="1" applyFont="1" applyFill="1" applyBorder="1" applyAlignment="1">
      <alignment horizontal="center" vertical="center"/>
    </xf>
    <xf numFmtId="9" fontId="47" fillId="0" borderId="1" xfId="305" applyFont="1" applyFill="1" applyBorder="1" applyAlignment="1">
      <alignment horizontal="center" vertical="center" wrapText="1"/>
    </xf>
    <xf numFmtId="0" fontId="47" fillId="0" borderId="1" xfId="0" applyFont="1" applyFill="1" applyBorder="1" applyAlignment="1">
      <alignment horizontal="center" vertical="center" wrapText="1"/>
    </xf>
    <xf numFmtId="169" fontId="47" fillId="0" borderId="1" xfId="0" applyNumberFormat="1" applyFont="1" applyFill="1" applyBorder="1" applyAlignment="1">
      <alignment horizontal="center" vertical="center" wrapText="1"/>
    </xf>
    <xf numFmtId="169" fontId="47" fillId="0" borderId="30" xfId="0" applyNumberFormat="1" applyFont="1" applyFill="1" applyBorder="1" applyAlignment="1">
      <alignment horizontal="center" vertical="center" wrapText="1"/>
    </xf>
    <xf numFmtId="0" fontId="47" fillId="0" borderId="32" xfId="0" applyFont="1" applyFill="1" applyBorder="1" applyAlignment="1">
      <alignment horizontal="center" vertical="center" wrapText="1"/>
    </xf>
    <xf numFmtId="0" fontId="47" fillId="0" borderId="30" xfId="0" applyFont="1" applyFill="1" applyBorder="1" applyAlignment="1">
      <alignment horizontal="center" vertical="center" wrapText="1"/>
    </xf>
    <xf numFmtId="9" fontId="47" fillId="0" borderId="28" xfId="0" applyNumberFormat="1" applyFont="1" applyFill="1" applyBorder="1" applyAlignment="1">
      <alignment horizontal="center" vertical="center"/>
    </xf>
    <xf numFmtId="9" fontId="47" fillId="0" borderId="39" xfId="0" applyNumberFormat="1" applyFont="1" applyFill="1" applyBorder="1" applyAlignment="1">
      <alignment horizontal="center" vertical="center"/>
    </xf>
    <xf numFmtId="169" fontId="47" fillId="0" borderId="32" xfId="0" applyNumberFormat="1" applyFont="1" applyFill="1" applyBorder="1" applyAlignment="1">
      <alignment horizontal="center" vertical="center" wrapText="1"/>
    </xf>
    <xf numFmtId="1" fontId="47" fillId="0" borderId="46" xfId="0" applyNumberFormat="1" applyFont="1" applyFill="1" applyBorder="1" applyAlignment="1">
      <alignment horizontal="center" vertical="center"/>
    </xf>
    <xf numFmtId="1" fontId="47" fillId="0" borderId="42" xfId="0" applyNumberFormat="1" applyFont="1" applyFill="1" applyBorder="1" applyAlignment="1">
      <alignment horizontal="center" vertical="center"/>
    </xf>
    <xf numFmtId="1" fontId="47" fillId="0" borderId="46" xfId="0" applyNumberFormat="1" applyFont="1" applyFill="1" applyBorder="1" applyAlignment="1">
      <alignment horizontal="center" vertical="center" wrapText="1"/>
    </xf>
    <xf numFmtId="1" fontId="47" fillId="0" borderId="42" xfId="0" applyNumberFormat="1" applyFont="1" applyFill="1" applyBorder="1" applyAlignment="1">
      <alignment horizontal="center" vertical="center" wrapText="1"/>
    </xf>
    <xf numFmtId="9" fontId="47" fillId="0" borderId="46" xfId="0" applyNumberFormat="1" applyFont="1" applyFill="1" applyBorder="1" applyAlignment="1">
      <alignment horizontal="center" vertical="center"/>
    </xf>
    <xf numFmtId="9" fontId="47" fillId="0" borderId="32" xfId="0" applyNumberFormat="1" applyFont="1" applyFill="1" applyBorder="1" applyAlignment="1">
      <alignment horizontal="center" vertical="center"/>
    </xf>
    <xf numFmtId="0" fontId="47" fillId="0" borderId="42" xfId="0" applyFont="1" applyFill="1" applyBorder="1" applyAlignment="1">
      <alignment horizontal="center" vertical="center" wrapText="1"/>
    </xf>
    <xf numFmtId="9" fontId="47" fillId="0" borderId="42" xfId="0" applyNumberFormat="1" applyFont="1" applyFill="1" applyBorder="1" applyAlignment="1">
      <alignment horizontal="center" vertical="center"/>
    </xf>
    <xf numFmtId="49" fontId="47" fillId="0" borderId="46" xfId="0" applyNumberFormat="1" applyFont="1" applyFill="1" applyBorder="1" applyAlignment="1">
      <alignment horizontal="center" vertical="center" wrapText="1"/>
    </xf>
    <xf numFmtId="49" fontId="47" fillId="0" borderId="39" xfId="0" applyNumberFormat="1" applyFont="1" applyFill="1" applyBorder="1" applyAlignment="1">
      <alignment horizontal="center" vertical="center" wrapText="1"/>
    </xf>
    <xf numFmtId="0" fontId="47" fillId="0" borderId="46" xfId="0" applyFont="1" applyFill="1" applyBorder="1" applyAlignment="1">
      <alignment horizontal="center" vertical="center" wrapText="1"/>
    </xf>
    <xf numFmtId="9" fontId="47" fillId="0" borderId="46" xfId="305" applyFont="1" applyFill="1" applyBorder="1" applyAlignment="1">
      <alignment horizontal="center" vertical="center" wrapText="1"/>
    </xf>
    <xf numFmtId="9" fontId="47" fillId="0" borderId="42" xfId="305" applyFont="1" applyFill="1" applyBorder="1" applyAlignment="1">
      <alignment horizontal="center" vertical="center" wrapText="1"/>
    </xf>
    <xf numFmtId="167" fontId="47" fillId="0" borderId="46" xfId="305" applyNumberFormat="1" applyFont="1" applyFill="1" applyBorder="1" applyAlignment="1">
      <alignment horizontal="center" vertical="center" wrapText="1"/>
    </xf>
    <xf numFmtId="167" fontId="47" fillId="0" borderId="39" xfId="305" applyNumberFormat="1" applyFont="1" applyFill="1" applyBorder="1" applyAlignment="1">
      <alignment horizontal="center" vertical="center" wrapText="1"/>
    </xf>
    <xf numFmtId="49" fontId="47" fillId="0" borderId="28" xfId="0" applyNumberFormat="1" applyFont="1" applyFill="1" applyBorder="1" applyAlignment="1">
      <alignment horizontal="center" vertical="center" wrapText="1"/>
    </xf>
    <xf numFmtId="9" fontId="47" fillId="0" borderId="28" xfId="0" applyNumberFormat="1" applyFont="1" applyFill="1" applyBorder="1" applyAlignment="1">
      <alignment horizontal="center" vertical="center" wrapText="1"/>
    </xf>
    <xf numFmtId="9" fontId="47" fillId="0" borderId="32" xfId="0" applyNumberFormat="1"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1" fontId="47" fillId="0" borderId="30" xfId="0" applyNumberFormat="1" applyFont="1" applyFill="1" applyBorder="1" applyAlignment="1">
      <alignment horizontal="center" vertical="center" wrapText="1"/>
    </xf>
    <xf numFmtId="9" fontId="47" fillId="0" borderId="46" xfId="0" applyNumberFormat="1" applyFont="1" applyFill="1" applyBorder="1" applyAlignment="1">
      <alignment horizontal="center" vertical="center" wrapText="1"/>
    </xf>
    <xf numFmtId="9" fontId="47" fillId="0" borderId="39" xfId="0" applyNumberFormat="1" applyFont="1" applyFill="1" applyBorder="1" applyAlignment="1">
      <alignment horizontal="center" vertical="center" wrapText="1"/>
    </xf>
    <xf numFmtId="166" fontId="47" fillId="0" borderId="28" xfId="303" applyNumberFormat="1" applyFont="1" applyFill="1" applyBorder="1" applyAlignment="1">
      <alignment horizontal="center" vertical="center" wrapText="1"/>
    </xf>
    <xf numFmtId="166" fontId="47" fillId="0" borderId="39" xfId="303" applyNumberFormat="1" applyFont="1" applyFill="1" applyBorder="1" applyAlignment="1">
      <alignment horizontal="center" vertical="center" wrapText="1"/>
    </xf>
    <xf numFmtId="166" fontId="47" fillId="0" borderId="32" xfId="303" applyNumberFormat="1" applyFont="1" applyFill="1" applyBorder="1" applyAlignment="1">
      <alignment horizontal="center" vertical="center" wrapText="1"/>
    </xf>
    <xf numFmtId="166" fontId="47" fillId="0" borderId="1" xfId="303" applyNumberFormat="1"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9"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47" fillId="0" borderId="50" xfId="0" applyFont="1" applyFill="1" applyBorder="1" applyAlignment="1">
      <alignment horizontal="center" vertical="center" wrapText="1"/>
    </xf>
    <xf numFmtId="49" fontId="47" fillId="0" borderId="38" xfId="303" applyNumberFormat="1" applyFont="1" applyFill="1" applyBorder="1" applyAlignment="1">
      <alignment horizontal="center" vertical="center" wrapText="1"/>
    </xf>
    <xf numFmtId="49" fontId="47" fillId="0" borderId="49" xfId="303" applyNumberFormat="1" applyFont="1" applyFill="1" applyBorder="1" applyAlignment="1">
      <alignment horizontal="center" vertical="center" wrapText="1"/>
    </xf>
    <xf numFmtId="1" fontId="47" fillId="0" borderId="38" xfId="0" applyNumberFormat="1" applyFont="1" applyFill="1" applyBorder="1" applyAlignment="1">
      <alignment horizontal="center" vertical="center" wrapText="1"/>
    </xf>
    <xf numFmtId="1" fontId="47" fillId="0" borderId="49" xfId="0" applyNumberFormat="1" applyFont="1" applyFill="1" applyBorder="1" applyAlignment="1">
      <alignment horizontal="center" vertical="center" wrapText="1"/>
    </xf>
    <xf numFmtId="1" fontId="47" fillId="0" borderId="48" xfId="0" applyNumberFormat="1" applyFont="1" applyFill="1" applyBorder="1" applyAlignment="1">
      <alignment horizontal="center" vertical="center" wrapText="1"/>
    </xf>
    <xf numFmtId="1" fontId="47" fillId="0" borderId="17" xfId="0" applyNumberFormat="1" applyFont="1" applyFill="1" applyBorder="1" applyAlignment="1">
      <alignment horizontal="center" vertical="center" wrapText="1"/>
    </xf>
    <xf numFmtId="1" fontId="47" fillId="0" borderId="5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1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 xfId="0" applyFont="1" applyFill="1" applyBorder="1" applyAlignment="1">
      <alignment horizontal="center" vertical="center"/>
    </xf>
    <xf numFmtId="0" fontId="47" fillId="0" borderId="36"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7" fillId="0" borderId="37" xfId="0" applyFont="1" applyFill="1" applyBorder="1" applyAlignment="1">
      <alignment horizontal="center" vertical="center" wrapText="1"/>
    </xf>
    <xf numFmtId="1" fontId="46" fillId="0" borderId="36" xfId="0" applyNumberFormat="1" applyFont="1" applyFill="1" applyBorder="1" applyAlignment="1">
      <alignment horizontal="center" vertical="center" textRotation="90" wrapText="1"/>
    </xf>
    <xf numFmtId="1" fontId="46" fillId="0" borderId="43" xfId="0" applyNumberFormat="1" applyFont="1" applyFill="1" applyBorder="1" applyAlignment="1">
      <alignment horizontal="center" vertical="center" textRotation="90" wrapText="1"/>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4" xfId="1" applyFont="1" applyFill="1" applyBorder="1" applyAlignment="1">
      <alignment horizontal="center" vertical="center"/>
    </xf>
    <xf numFmtId="0" fontId="20" fillId="0" borderId="1" xfId="1" applyFont="1" applyBorder="1" applyAlignment="1">
      <alignment horizontal="center" vertical="center"/>
    </xf>
    <xf numFmtId="0" fontId="18" fillId="5"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wrapText="1"/>
    </xf>
    <xf numFmtId="0" fontId="18" fillId="5" borderId="6"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8" xfId="1" applyFont="1" applyFill="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3"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5"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FFF97"/>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FA10F043-4EF6-4123-8DA2-C2C11241B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C5C66953-BF70-41C7-A579-A04721FE7909}"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6" dT="2024-09-09T23:51:40.65" personId="{C5C66953-BF70-41C7-A579-A04721FE7909}" id="{7EAC1C67-736D-4F3C-85C4-E6003B905824}">
    <text>Este indicador de catálogo no guarda relación con el indicador pdd, mientras el pdd habla de numero de personas el indicador colocado por la entidad habla de estrategias</text>
  </threadedComment>
  <threadedComment ref="N77" dT="2024-09-10T00:01:53.14" personId="{C5C66953-BF70-41C7-A579-A04721FE7909}" id="{D62D6AB2-E688-4E2C-92D9-43AF075C7075}">
    <text>LOS MISMOS 72 ATENDIDOS EN HOGARES DE PASO SON LOS MISMOS RESOCIALIZADOS??? VERIFICAR PORQUE NO SON LOS MISMOS PROCESOS</text>
  </threadedComment>
  <threadedComment ref="Q77" dT="2024-09-26T17:05:39.52" personId="{C5C66953-BF70-41C7-A579-A04721FE7909}" id="{93B2F7A4-B178-436B-B718-4EB9C2D8BEA7}">
    <text xml:space="preserve">no es el mismo numero de las personas atendidas en los hogares de paso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9" zoomScale="80" zoomScaleNormal="80" workbookViewId="0">
      <selection activeCell="B33" sqref="B33:H33"/>
    </sheetView>
  </sheetViews>
  <sheetFormatPr baseColWidth="10" defaultColWidth="10.875" defaultRowHeight="15"/>
  <cols>
    <col min="1" max="1" width="34.125" style="15" customWidth="1"/>
    <col min="2" max="2" width="10.875" style="7"/>
    <col min="3" max="3" width="28.25" style="7" customWidth="1"/>
    <col min="4" max="4" width="21.25" style="7" customWidth="1"/>
    <col min="5" max="5" width="19.25" style="7" customWidth="1"/>
    <col min="6" max="6" width="27.25" style="7" customWidth="1"/>
    <col min="7" max="7" width="17.25" style="7" customWidth="1"/>
    <col min="8" max="8" width="27.25" style="7" customWidth="1"/>
    <col min="9" max="9" width="15.25" style="7" customWidth="1"/>
    <col min="10" max="10" width="17.875" style="7" customWidth="1"/>
    <col min="11" max="11" width="19.25" style="7" customWidth="1"/>
    <col min="12" max="12" width="25.25" style="7" customWidth="1"/>
    <col min="13" max="13" width="20.75" style="7" customWidth="1"/>
    <col min="14" max="15" width="10.875" style="7"/>
    <col min="16" max="16" width="16.75" style="7" customWidth="1"/>
    <col min="17" max="17" width="20.25" style="7" customWidth="1"/>
    <col min="18" max="18" width="18.75" style="7" customWidth="1"/>
    <col min="19" max="19" width="22.875" style="7" customWidth="1"/>
    <col min="20" max="20" width="22.125" style="7" customWidth="1"/>
    <col min="21" max="21" width="25.25" style="7" customWidth="1"/>
    <col min="22" max="22" width="21.125" style="7" customWidth="1"/>
    <col min="23" max="23" width="19.125" style="7" customWidth="1"/>
    <col min="24" max="24" width="17.25" style="7" customWidth="1"/>
    <col min="25" max="26" width="16.25" style="7" customWidth="1"/>
    <col min="27" max="27" width="28.75" style="7" customWidth="1"/>
    <col min="28" max="28" width="19.25" style="7" customWidth="1"/>
    <col min="29" max="29" width="21.125" style="7" customWidth="1"/>
    <col min="30" max="30" width="21.875" style="7" customWidth="1"/>
    <col min="31" max="31" width="25.25" style="7" customWidth="1"/>
    <col min="32" max="32" width="22.25" style="7" customWidth="1"/>
    <col min="33" max="33" width="29.75" style="7" customWidth="1"/>
    <col min="34" max="34" width="18.75" style="7" customWidth="1"/>
    <col min="35" max="35" width="18.25" style="7" customWidth="1"/>
    <col min="36" max="36" width="22.25" style="7" customWidth="1"/>
    <col min="37" max="16384" width="10.875" style="7"/>
  </cols>
  <sheetData>
    <row r="1" spans="1:50" ht="54.75" customHeight="1">
      <c r="A1" s="303" t="s">
        <v>0</v>
      </c>
      <c r="B1" s="303"/>
      <c r="C1" s="303"/>
      <c r="D1" s="303"/>
      <c r="E1" s="303"/>
      <c r="F1" s="303"/>
      <c r="G1" s="303"/>
      <c r="H1" s="303"/>
    </row>
    <row r="2" spans="1:50" ht="33" customHeight="1">
      <c r="A2" s="286" t="s">
        <v>1</v>
      </c>
      <c r="B2" s="286"/>
      <c r="C2" s="286"/>
      <c r="D2" s="286"/>
      <c r="E2" s="286"/>
      <c r="F2" s="286"/>
      <c r="G2" s="286"/>
      <c r="H2" s="286"/>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282" t="s">
        <v>3</v>
      </c>
      <c r="C3" s="282"/>
      <c r="D3" s="282"/>
      <c r="E3" s="282"/>
      <c r="F3" s="282"/>
      <c r="G3" s="282"/>
      <c r="H3" s="282"/>
    </row>
    <row r="4" spans="1:50" ht="48" customHeight="1">
      <c r="A4" s="11" t="s">
        <v>4</v>
      </c>
      <c r="B4" s="275" t="s">
        <v>5</v>
      </c>
      <c r="C4" s="276"/>
      <c r="D4" s="276"/>
      <c r="E4" s="276"/>
      <c r="F4" s="276"/>
      <c r="G4" s="276"/>
      <c r="H4" s="277"/>
    </row>
    <row r="5" spans="1:50" ht="31.5" customHeight="1">
      <c r="A5" s="11" t="s">
        <v>6</v>
      </c>
      <c r="B5" s="282" t="s">
        <v>7</v>
      </c>
      <c r="C5" s="282"/>
      <c r="D5" s="282"/>
      <c r="E5" s="282"/>
      <c r="F5" s="282"/>
      <c r="G5" s="282"/>
      <c r="H5" s="282"/>
    </row>
    <row r="6" spans="1:50" ht="40.5" customHeight="1">
      <c r="A6" s="11" t="s">
        <v>8</v>
      </c>
      <c r="B6" s="275" t="s">
        <v>9</v>
      </c>
      <c r="C6" s="276"/>
      <c r="D6" s="276"/>
      <c r="E6" s="276"/>
      <c r="F6" s="276"/>
      <c r="G6" s="276"/>
      <c r="H6" s="277"/>
    </row>
    <row r="7" spans="1:50" ht="41.1" customHeight="1">
      <c r="A7" s="11" t="s">
        <v>10</v>
      </c>
      <c r="B7" s="282" t="s">
        <v>11</v>
      </c>
      <c r="C7" s="282"/>
      <c r="D7" s="282"/>
      <c r="E7" s="282"/>
      <c r="F7" s="282"/>
      <c r="G7" s="282"/>
      <c r="H7" s="282"/>
    </row>
    <row r="8" spans="1:50" ht="48.95" customHeight="1">
      <c r="A8" s="11" t="s">
        <v>12</v>
      </c>
      <c r="B8" s="282" t="s">
        <v>13</v>
      </c>
      <c r="C8" s="282"/>
      <c r="D8" s="282"/>
      <c r="E8" s="282"/>
      <c r="F8" s="282"/>
      <c r="G8" s="282"/>
      <c r="H8" s="282"/>
    </row>
    <row r="9" spans="1:50" ht="48.95" customHeight="1">
      <c r="A9" s="11" t="s">
        <v>14</v>
      </c>
      <c r="B9" s="275" t="s">
        <v>15</v>
      </c>
      <c r="C9" s="276"/>
      <c r="D9" s="276"/>
      <c r="E9" s="276"/>
      <c r="F9" s="276"/>
      <c r="G9" s="276"/>
      <c r="H9" s="277"/>
    </row>
    <row r="10" spans="1:50" ht="30">
      <c r="A10" s="11" t="s">
        <v>16</v>
      </c>
      <c r="B10" s="282" t="s">
        <v>17</v>
      </c>
      <c r="C10" s="282"/>
      <c r="D10" s="282"/>
      <c r="E10" s="282"/>
      <c r="F10" s="282"/>
      <c r="G10" s="282"/>
      <c r="H10" s="282"/>
    </row>
    <row r="11" spans="1:50" ht="30">
      <c r="A11" s="11" t="s">
        <v>18</v>
      </c>
      <c r="B11" s="282" t="s">
        <v>19</v>
      </c>
      <c r="C11" s="282"/>
      <c r="D11" s="282"/>
      <c r="E11" s="282"/>
      <c r="F11" s="282"/>
      <c r="G11" s="282"/>
      <c r="H11" s="282"/>
    </row>
    <row r="12" spans="1:50" ht="33.950000000000003" customHeight="1">
      <c r="A12" s="11" t="s">
        <v>20</v>
      </c>
      <c r="B12" s="282" t="s">
        <v>21</v>
      </c>
      <c r="C12" s="282"/>
      <c r="D12" s="282"/>
      <c r="E12" s="282"/>
      <c r="F12" s="282"/>
      <c r="G12" s="282"/>
      <c r="H12" s="282"/>
    </row>
    <row r="13" spans="1:50" ht="30">
      <c r="A13" s="11" t="s">
        <v>22</v>
      </c>
      <c r="B13" s="282" t="s">
        <v>23</v>
      </c>
      <c r="C13" s="282"/>
      <c r="D13" s="282"/>
      <c r="E13" s="282"/>
      <c r="F13" s="282"/>
      <c r="G13" s="282"/>
      <c r="H13" s="282"/>
    </row>
    <row r="14" spans="1:50" ht="30">
      <c r="A14" s="11" t="s">
        <v>24</v>
      </c>
      <c r="B14" s="282" t="s">
        <v>25</v>
      </c>
      <c r="C14" s="282"/>
      <c r="D14" s="282"/>
      <c r="E14" s="282"/>
      <c r="F14" s="282"/>
      <c r="G14" s="282"/>
      <c r="H14" s="282"/>
    </row>
    <row r="15" spans="1:50" ht="44.1" customHeight="1">
      <c r="A15" s="11" t="s">
        <v>26</v>
      </c>
      <c r="B15" s="282" t="s">
        <v>27</v>
      </c>
      <c r="C15" s="282"/>
      <c r="D15" s="282"/>
      <c r="E15" s="282"/>
      <c r="F15" s="282"/>
      <c r="G15" s="282"/>
      <c r="H15" s="282"/>
    </row>
    <row r="16" spans="1:50" ht="60">
      <c r="A16" s="11" t="s">
        <v>28</v>
      </c>
      <c r="B16" s="282" t="s">
        <v>29</v>
      </c>
      <c r="C16" s="282"/>
      <c r="D16" s="282"/>
      <c r="E16" s="282"/>
      <c r="F16" s="282"/>
      <c r="G16" s="282"/>
      <c r="H16" s="282"/>
    </row>
    <row r="17" spans="1:8" ht="58.5" customHeight="1">
      <c r="A17" s="11" t="s">
        <v>30</v>
      </c>
      <c r="B17" s="282" t="s">
        <v>31</v>
      </c>
      <c r="C17" s="282"/>
      <c r="D17" s="282"/>
      <c r="E17" s="282"/>
      <c r="F17" s="282"/>
      <c r="G17" s="282"/>
      <c r="H17" s="282"/>
    </row>
    <row r="18" spans="1:8" ht="30">
      <c r="A18" s="11" t="s">
        <v>32</v>
      </c>
      <c r="B18" s="282" t="s">
        <v>33</v>
      </c>
      <c r="C18" s="282"/>
      <c r="D18" s="282"/>
      <c r="E18" s="282"/>
      <c r="F18" s="282"/>
      <c r="G18" s="282"/>
      <c r="H18" s="282"/>
    </row>
    <row r="19" spans="1:8" ht="30" customHeight="1">
      <c r="A19" s="300"/>
      <c r="B19" s="301"/>
      <c r="C19" s="301"/>
      <c r="D19" s="301"/>
      <c r="E19" s="301"/>
      <c r="F19" s="301"/>
      <c r="G19" s="301"/>
      <c r="H19" s="302"/>
    </row>
    <row r="20" spans="1:8" ht="37.5" customHeight="1">
      <c r="A20" s="286" t="s">
        <v>34</v>
      </c>
      <c r="B20" s="286"/>
      <c r="C20" s="286"/>
      <c r="D20" s="286"/>
      <c r="E20" s="286"/>
      <c r="F20" s="286"/>
      <c r="G20" s="286"/>
      <c r="H20" s="286"/>
    </row>
    <row r="21" spans="1:8" ht="117" customHeight="1">
      <c r="A21" s="283" t="s">
        <v>35</v>
      </c>
      <c r="B21" s="283"/>
      <c r="C21" s="283"/>
      <c r="D21" s="283"/>
      <c r="E21" s="283"/>
      <c r="F21" s="283"/>
      <c r="G21" s="283"/>
      <c r="H21" s="283"/>
    </row>
    <row r="22" spans="1:8" ht="117" customHeight="1">
      <c r="A22" s="11" t="s">
        <v>10</v>
      </c>
      <c r="B22" s="282" t="s">
        <v>11</v>
      </c>
      <c r="C22" s="282"/>
      <c r="D22" s="282"/>
      <c r="E22" s="282"/>
      <c r="F22" s="282"/>
      <c r="G22" s="282"/>
      <c r="H22" s="282"/>
    </row>
    <row r="23" spans="1:8" ht="167.1" customHeight="1">
      <c r="A23" s="11" t="s">
        <v>36</v>
      </c>
      <c r="B23" s="283" t="s">
        <v>37</v>
      </c>
      <c r="C23" s="283"/>
      <c r="D23" s="283"/>
      <c r="E23" s="283"/>
      <c r="F23" s="283"/>
      <c r="G23" s="283"/>
      <c r="H23" s="283"/>
    </row>
    <row r="24" spans="1:8" ht="69.75" customHeight="1">
      <c r="A24" s="11" t="s">
        <v>38</v>
      </c>
      <c r="B24" s="283" t="s">
        <v>39</v>
      </c>
      <c r="C24" s="283"/>
      <c r="D24" s="283"/>
      <c r="E24" s="283"/>
      <c r="F24" s="283"/>
      <c r="G24" s="283"/>
      <c r="H24" s="283"/>
    </row>
    <row r="25" spans="1:8" ht="60" customHeight="1">
      <c r="A25" s="11" t="s">
        <v>40</v>
      </c>
      <c r="B25" s="283" t="s">
        <v>41</v>
      </c>
      <c r="C25" s="283"/>
      <c r="D25" s="283"/>
      <c r="E25" s="283"/>
      <c r="F25" s="283"/>
      <c r="G25" s="283"/>
      <c r="H25" s="283"/>
    </row>
    <row r="26" spans="1:8" ht="24.75" customHeight="1">
      <c r="A26" s="12" t="s">
        <v>42</v>
      </c>
      <c r="B26" s="284" t="s">
        <v>43</v>
      </c>
      <c r="C26" s="284"/>
      <c r="D26" s="284"/>
      <c r="E26" s="284"/>
      <c r="F26" s="284"/>
      <c r="G26" s="284"/>
      <c r="H26" s="284"/>
    </row>
    <row r="27" spans="1:8" ht="26.25" customHeight="1">
      <c r="A27" s="12" t="s">
        <v>44</v>
      </c>
      <c r="B27" s="284" t="s">
        <v>45</v>
      </c>
      <c r="C27" s="284"/>
      <c r="D27" s="284"/>
      <c r="E27" s="284"/>
      <c r="F27" s="284"/>
      <c r="G27" s="284"/>
      <c r="H27" s="284"/>
    </row>
    <row r="28" spans="1:8" ht="53.25" customHeight="1">
      <c r="A28" s="11" t="s">
        <v>46</v>
      </c>
      <c r="B28" s="283" t="s">
        <v>47</v>
      </c>
      <c r="C28" s="283"/>
      <c r="D28" s="283"/>
      <c r="E28" s="283"/>
      <c r="F28" s="283"/>
      <c r="G28" s="283"/>
      <c r="H28" s="283"/>
    </row>
    <row r="29" spans="1:8" ht="45" customHeight="1">
      <c r="A29" s="11" t="s">
        <v>48</v>
      </c>
      <c r="B29" s="278" t="s">
        <v>49</v>
      </c>
      <c r="C29" s="279"/>
      <c r="D29" s="279"/>
      <c r="E29" s="279"/>
      <c r="F29" s="279"/>
      <c r="G29" s="279"/>
      <c r="H29" s="280"/>
    </row>
    <row r="30" spans="1:8" ht="45" customHeight="1">
      <c r="A30" s="11" t="s">
        <v>50</v>
      </c>
      <c r="B30" s="278" t="s">
        <v>51</v>
      </c>
      <c r="C30" s="279"/>
      <c r="D30" s="279"/>
      <c r="E30" s="279"/>
      <c r="F30" s="279"/>
      <c r="G30" s="279"/>
      <c r="H30" s="280"/>
    </row>
    <row r="31" spans="1:8" ht="45" customHeight="1">
      <c r="A31" s="11" t="s">
        <v>52</v>
      </c>
      <c r="B31" s="278" t="s">
        <v>53</v>
      </c>
      <c r="C31" s="279"/>
      <c r="D31" s="279"/>
      <c r="E31" s="279"/>
      <c r="F31" s="279"/>
      <c r="G31" s="279"/>
      <c r="H31" s="280"/>
    </row>
    <row r="32" spans="1:8" ht="33" customHeight="1">
      <c r="A32" s="12" t="s">
        <v>54</v>
      </c>
      <c r="B32" s="283" t="s">
        <v>55</v>
      </c>
      <c r="C32" s="283"/>
      <c r="D32" s="283"/>
      <c r="E32" s="283"/>
      <c r="F32" s="283"/>
      <c r="G32" s="283"/>
      <c r="H32" s="283"/>
    </row>
    <row r="33" spans="1:8" ht="39" customHeight="1">
      <c r="A33" s="11" t="s">
        <v>56</v>
      </c>
      <c r="B33" s="284" t="s">
        <v>57</v>
      </c>
      <c r="C33" s="284"/>
      <c r="D33" s="284"/>
      <c r="E33" s="284"/>
      <c r="F33" s="284"/>
      <c r="G33" s="284"/>
      <c r="H33" s="284"/>
    </row>
    <row r="34" spans="1:8" ht="39" customHeight="1">
      <c r="A34" s="286" t="s">
        <v>58</v>
      </c>
      <c r="B34" s="286"/>
      <c r="C34" s="286"/>
      <c r="D34" s="286"/>
      <c r="E34" s="286"/>
      <c r="F34" s="286"/>
      <c r="G34" s="286"/>
      <c r="H34" s="286"/>
    </row>
    <row r="35" spans="1:8" ht="79.5" customHeight="1">
      <c r="A35" s="275" t="s">
        <v>59</v>
      </c>
      <c r="B35" s="276"/>
      <c r="C35" s="276"/>
      <c r="D35" s="276"/>
      <c r="E35" s="276"/>
      <c r="F35" s="276"/>
      <c r="G35" s="276"/>
      <c r="H35" s="277"/>
    </row>
    <row r="36" spans="1:8" ht="33" customHeight="1">
      <c r="A36" s="11" t="s">
        <v>60</v>
      </c>
      <c r="B36" s="283" t="s">
        <v>61</v>
      </c>
      <c r="C36" s="283"/>
      <c r="D36" s="283"/>
      <c r="E36" s="283"/>
      <c r="F36" s="283"/>
      <c r="G36" s="283"/>
      <c r="H36" s="283"/>
    </row>
    <row r="37" spans="1:8" ht="33" customHeight="1">
      <c r="A37" s="11" t="s">
        <v>62</v>
      </c>
      <c r="B37" s="283" t="s">
        <v>63</v>
      </c>
      <c r="C37" s="283"/>
      <c r="D37" s="283"/>
      <c r="E37" s="283"/>
      <c r="F37" s="283"/>
      <c r="G37" s="283"/>
      <c r="H37" s="283"/>
    </row>
    <row r="38" spans="1:8" ht="33" customHeight="1">
      <c r="A38" s="17"/>
      <c r="B38" s="18"/>
      <c r="C38" s="18"/>
      <c r="D38" s="18"/>
      <c r="E38" s="18"/>
      <c r="F38" s="18"/>
      <c r="G38" s="18"/>
      <c r="H38" s="19"/>
    </row>
    <row r="39" spans="1:8" ht="34.5" customHeight="1">
      <c r="A39" s="286" t="s">
        <v>64</v>
      </c>
      <c r="B39" s="286"/>
      <c r="C39" s="286"/>
      <c r="D39" s="286"/>
      <c r="E39" s="286"/>
      <c r="F39" s="286"/>
      <c r="G39" s="286"/>
      <c r="H39" s="286"/>
    </row>
    <row r="40" spans="1:8" ht="34.5" customHeight="1">
      <c r="A40" s="11" t="s">
        <v>65</v>
      </c>
      <c r="B40" s="283" t="s">
        <v>66</v>
      </c>
      <c r="C40" s="283"/>
      <c r="D40" s="283"/>
      <c r="E40" s="283"/>
      <c r="F40" s="283"/>
      <c r="G40" s="283"/>
      <c r="H40" s="283"/>
    </row>
    <row r="41" spans="1:8" ht="29.25" customHeight="1">
      <c r="A41" s="11" t="s">
        <v>67</v>
      </c>
      <c r="B41" s="283" t="s">
        <v>68</v>
      </c>
      <c r="C41" s="283"/>
      <c r="D41" s="283"/>
      <c r="E41" s="283"/>
      <c r="F41" s="283"/>
      <c r="G41" s="283"/>
      <c r="H41" s="283"/>
    </row>
    <row r="42" spans="1:8" ht="42" customHeight="1">
      <c r="A42" s="11" t="s">
        <v>69</v>
      </c>
      <c r="B42" s="283" t="s">
        <v>70</v>
      </c>
      <c r="C42" s="283"/>
      <c r="D42" s="283"/>
      <c r="E42" s="283"/>
      <c r="F42" s="283"/>
      <c r="G42" s="283"/>
      <c r="H42" s="283"/>
    </row>
    <row r="43" spans="1:8" ht="42" customHeight="1">
      <c r="A43" s="11" t="s">
        <v>71</v>
      </c>
      <c r="B43" s="278" t="s">
        <v>72</v>
      </c>
      <c r="C43" s="279"/>
      <c r="D43" s="279"/>
      <c r="E43" s="279"/>
      <c r="F43" s="279"/>
      <c r="G43" s="279"/>
      <c r="H43" s="280"/>
    </row>
    <row r="44" spans="1:8" ht="42" customHeight="1">
      <c r="A44" s="11" t="s">
        <v>73</v>
      </c>
      <c r="B44" s="278" t="s">
        <v>74</v>
      </c>
      <c r="C44" s="279"/>
      <c r="D44" s="279"/>
      <c r="E44" s="279"/>
      <c r="F44" s="279"/>
      <c r="G44" s="279"/>
      <c r="H44" s="280"/>
    </row>
    <row r="45" spans="1:8" ht="42" customHeight="1">
      <c r="A45" s="11" t="s">
        <v>75</v>
      </c>
      <c r="B45" s="278" t="s">
        <v>76</v>
      </c>
      <c r="C45" s="279"/>
      <c r="D45" s="279"/>
      <c r="E45" s="279"/>
      <c r="F45" s="279"/>
      <c r="G45" s="279"/>
      <c r="H45" s="280"/>
    </row>
    <row r="46" spans="1:8" ht="86.1" customHeight="1">
      <c r="A46" s="13" t="s">
        <v>77</v>
      </c>
      <c r="B46" s="289" t="s">
        <v>78</v>
      </c>
      <c r="C46" s="289"/>
      <c r="D46" s="289"/>
      <c r="E46" s="289"/>
      <c r="F46" s="289"/>
      <c r="G46" s="289"/>
      <c r="H46" s="289"/>
    </row>
    <row r="47" spans="1:8" ht="39.75" customHeight="1">
      <c r="A47" s="13" t="s">
        <v>79</v>
      </c>
      <c r="B47" s="297" t="s">
        <v>80</v>
      </c>
      <c r="C47" s="298"/>
      <c r="D47" s="298"/>
      <c r="E47" s="298"/>
      <c r="F47" s="298"/>
      <c r="G47" s="298"/>
      <c r="H47" s="299"/>
    </row>
    <row r="48" spans="1:8" ht="31.5" customHeight="1">
      <c r="A48" s="13" t="s">
        <v>81</v>
      </c>
      <c r="B48" s="289" t="s">
        <v>82</v>
      </c>
      <c r="C48" s="289"/>
      <c r="D48" s="289"/>
      <c r="E48" s="289"/>
      <c r="F48" s="289"/>
      <c r="G48" s="289"/>
      <c r="H48" s="289"/>
    </row>
    <row r="49" spans="1:8" ht="30">
      <c r="A49" s="13" t="s">
        <v>83</v>
      </c>
      <c r="B49" s="289" t="s">
        <v>84</v>
      </c>
      <c r="C49" s="289"/>
      <c r="D49" s="289"/>
      <c r="E49" s="289"/>
      <c r="F49" s="289"/>
      <c r="G49" s="289"/>
      <c r="H49" s="289"/>
    </row>
    <row r="50" spans="1:8" ht="43.5" customHeight="1">
      <c r="A50" s="13" t="s">
        <v>85</v>
      </c>
      <c r="B50" s="289" t="s">
        <v>86</v>
      </c>
      <c r="C50" s="289"/>
      <c r="D50" s="289"/>
      <c r="E50" s="289"/>
      <c r="F50" s="289"/>
      <c r="G50" s="289"/>
      <c r="H50" s="289"/>
    </row>
    <row r="51" spans="1:8" ht="40.5" customHeight="1">
      <c r="A51" s="13" t="s">
        <v>87</v>
      </c>
      <c r="B51" s="289" t="s">
        <v>88</v>
      </c>
      <c r="C51" s="289"/>
      <c r="D51" s="289"/>
      <c r="E51" s="289"/>
      <c r="F51" s="289"/>
      <c r="G51" s="289"/>
      <c r="H51" s="289"/>
    </row>
    <row r="52" spans="1:8" ht="75.75" customHeight="1">
      <c r="A52" s="14" t="s">
        <v>89</v>
      </c>
      <c r="B52" s="285" t="s">
        <v>90</v>
      </c>
      <c r="C52" s="285"/>
      <c r="D52" s="285"/>
      <c r="E52" s="285"/>
      <c r="F52" s="285"/>
      <c r="G52" s="285"/>
      <c r="H52" s="285"/>
    </row>
    <row r="53" spans="1:8" ht="41.25" customHeight="1">
      <c r="A53" s="14" t="s">
        <v>91</v>
      </c>
      <c r="B53" s="285" t="s">
        <v>92</v>
      </c>
      <c r="C53" s="285"/>
      <c r="D53" s="285"/>
      <c r="E53" s="285"/>
      <c r="F53" s="285"/>
      <c r="G53" s="285"/>
      <c r="H53" s="285"/>
    </row>
    <row r="54" spans="1:8" ht="47.45" customHeight="1">
      <c r="A54" s="14" t="s">
        <v>93</v>
      </c>
      <c r="B54" s="285" t="s">
        <v>94</v>
      </c>
      <c r="C54" s="285"/>
      <c r="D54" s="285"/>
      <c r="E54" s="285"/>
      <c r="F54" s="285"/>
      <c r="G54" s="285"/>
      <c r="H54" s="285"/>
    </row>
    <row r="55" spans="1:8" ht="57.6" customHeight="1">
      <c r="A55" s="14" t="s">
        <v>95</v>
      </c>
      <c r="B55" s="285" t="s">
        <v>96</v>
      </c>
      <c r="C55" s="285"/>
      <c r="D55" s="285"/>
      <c r="E55" s="285"/>
      <c r="F55" s="285"/>
      <c r="G55" s="285"/>
      <c r="H55" s="285"/>
    </row>
    <row r="56" spans="1:8" ht="31.5" customHeight="1">
      <c r="A56" s="14" t="s">
        <v>97</v>
      </c>
      <c r="B56" s="285" t="s">
        <v>98</v>
      </c>
      <c r="C56" s="285"/>
      <c r="D56" s="285"/>
      <c r="E56" s="285"/>
      <c r="F56" s="285"/>
      <c r="G56" s="285"/>
      <c r="H56" s="285"/>
    </row>
    <row r="57" spans="1:8" ht="70.5" customHeight="1">
      <c r="A57" s="14" t="s">
        <v>99</v>
      </c>
      <c r="B57" s="285" t="s">
        <v>100</v>
      </c>
      <c r="C57" s="285"/>
      <c r="D57" s="285"/>
      <c r="E57" s="285"/>
      <c r="F57" s="285"/>
      <c r="G57" s="285"/>
      <c r="H57" s="285"/>
    </row>
    <row r="58" spans="1:8" ht="33.75" customHeight="1">
      <c r="A58" s="290"/>
      <c r="B58" s="290"/>
      <c r="C58" s="290"/>
      <c r="D58" s="290"/>
      <c r="E58" s="290"/>
      <c r="F58" s="290"/>
      <c r="G58" s="290"/>
      <c r="H58" s="291"/>
    </row>
    <row r="59" spans="1:8" ht="32.25" customHeight="1">
      <c r="A59" s="281" t="s">
        <v>101</v>
      </c>
      <c r="B59" s="281"/>
      <c r="C59" s="281"/>
      <c r="D59" s="281"/>
      <c r="E59" s="281"/>
      <c r="F59" s="281"/>
      <c r="G59" s="281"/>
      <c r="H59" s="281"/>
    </row>
    <row r="60" spans="1:8" ht="34.5" customHeight="1">
      <c r="A60" s="11" t="s">
        <v>102</v>
      </c>
      <c r="B60" s="287" t="s">
        <v>103</v>
      </c>
      <c r="C60" s="287"/>
      <c r="D60" s="287"/>
      <c r="E60" s="287"/>
      <c r="F60" s="287"/>
      <c r="G60" s="287"/>
      <c r="H60" s="287"/>
    </row>
    <row r="61" spans="1:8" ht="60" customHeight="1">
      <c r="A61" s="11" t="s">
        <v>104</v>
      </c>
      <c r="B61" s="296" t="s">
        <v>105</v>
      </c>
      <c r="C61" s="296"/>
      <c r="D61" s="296"/>
      <c r="E61" s="296"/>
      <c r="F61" s="296"/>
      <c r="G61" s="296"/>
      <c r="H61" s="296"/>
    </row>
    <row r="62" spans="1:8" ht="41.25" customHeight="1">
      <c r="A62" s="11" t="s">
        <v>106</v>
      </c>
      <c r="B62" s="293" t="s">
        <v>107</v>
      </c>
      <c r="C62" s="294"/>
      <c r="D62" s="294"/>
      <c r="E62" s="294"/>
      <c r="F62" s="294"/>
      <c r="G62" s="294"/>
      <c r="H62" s="295"/>
    </row>
    <row r="63" spans="1:8" ht="42" customHeight="1">
      <c r="A63" s="11" t="s">
        <v>108</v>
      </c>
      <c r="B63" s="283" t="s">
        <v>109</v>
      </c>
      <c r="C63" s="283"/>
      <c r="D63" s="283"/>
      <c r="E63" s="283"/>
      <c r="F63" s="283"/>
      <c r="G63" s="283"/>
      <c r="H63" s="283"/>
    </row>
    <row r="64" spans="1:8" ht="31.5" customHeight="1">
      <c r="A64" s="11" t="s">
        <v>110</v>
      </c>
      <c r="B64" s="287" t="s">
        <v>111</v>
      </c>
      <c r="C64" s="287"/>
      <c r="D64" s="287"/>
      <c r="E64" s="287"/>
      <c r="F64" s="287"/>
      <c r="G64" s="287"/>
      <c r="H64" s="287"/>
    </row>
    <row r="65" spans="1:8" ht="45.75" customHeight="1">
      <c r="A65" s="11" t="s">
        <v>112</v>
      </c>
      <c r="B65" s="287" t="s">
        <v>113</v>
      </c>
      <c r="C65" s="287"/>
      <c r="D65" s="287"/>
      <c r="E65" s="287"/>
      <c r="F65" s="287"/>
      <c r="G65" s="287"/>
      <c r="H65" s="287"/>
    </row>
    <row r="66" spans="1:8" ht="30.75" customHeight="1">
      <c r="A66" s="292"/>
      <c r="B66" s="292"/>
      <c r="C66" s="292"/>
      <c r="D66" s="292"/>
      <c r="E66" s="292"/>
      <c r="F66" s="292"/>
      <c r="G66" s="292"/>
      <c r="H66" s="292"/>
    </row>
    <row r="67" spans="1:8" ht="34.5" customHeight="1">
      <c r="A67" s="281" t="s">
        <v>114</v>
      </c>
      <c r="B67" s="281"/>
      <c r="C67" s="281"/>
      <c r="D67" s="281"/>
      <c r="E67" s="281"/>
      <c r="F67" s="281"/>
      <c r="G67" s="281"/>
      <c r="H67" s="281"/>
    </row>
    <row r="68" spans="1:8" ht="39.75" customHeight="1">
      <c r="A68" s="14" t="s">
        <v>115</v>
      </c>
      <c r="B68" s="287" t="s">
        <v>116</v>
      </c>
      <c r="C68" s="287"/>
      <c r="D68" s="287"/>
      <c r="E68" s="287"/>
      <c r="F68" s="287"/>
      <c r="G68" s="287"/>
      <c r="H68" s="287"/>
    </row>
    <row r="69" spans="1:8" ht="39.75" customHeight="1">
      <c r="A69" s="14" t="s">
        <v>117</v>
      </c>
      <c r="B69" s="287" t="s">
        <v>118</v>
      </c>
      <c r="C69" s="287"/>
      <c r="D69" s="287"/>
      <c r="E69" s="287"/>
      <c r="F69" s="287"/>
      <c r="G69" s="287"/>
      <c r="H69" s="287"/>
    </row>
    <row r="70" spans="1:8" ht="42" customHeight="1">
      <c r="A70" s="14" t="s">
        <v>119</v>
      </c>
      <c r="B70" s="285" t="s">
        <v>120</v>
      </c>
      <c r="C70" s="285"/>
      <c r="D70" s="285"/>
      <c r="E70" s="285"/>
      <c r="F70" s="285"/>
      <c r="G70" s="285"/>
      <c r="H70" s="285"/>
    </row>
    <row r="71" spans="1:8" ht="33.75" customHeight="1">
      <c r="A71" s="14" t="s">
        <v>121</v>
      </c>
      <c r="B71" s="287" t="s">
        <v>122</v>
      </c>
      <c r="C71" s="287"/>
      <c r="D71" s="287"/>
      <c r="E71" s="287"/>
      <c r="F71" s="287"/>
      <c r="G71" s="287"/>
      <c r="H71" s="287"/>
    </row>
    <row r="72" spans="1:8" ht="33" customHeight="1">
      <c r="A72" s="14" t="s">
        <v>123</v>
      </c>
      <c r="B72" s="287" t="s">
        <v>124</v>
      </c>
      <c r="C72" s="287"/>
      <c r="D72" s="287"/>
      <c r="E72" s="287"/>
      <c r="F72" s="287"/>
      <c r="G72" s="287"/>
      <c r="H72" s="287"/>
    </row>
    <row r="73" spans="1:8" ht="33.75" customHeight="1">
      <c r="A73" s="288"/>
      <c r="B73" s="288"/>
      <c r="C73" s="288"/>
      <c r="D73" s="288"/>
      <c r="E73" s="288"/>
      <c r="F73" s="288"/>
      <c r="G73" s="288"/>
      <c r="H73" s="288"/>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206"/>
  <sheetViews>
    <sheetView zoomScale="49" zoomScaleNormal="32" workbookViewId="0">
      <pane ySplit="8" topLeftCell="A9" activePane="bottomLeft" state="frozen"/>
      <selection activeCell="A8" sqref="A8"/>
      <selection pane="bottomLeft" activeCell="A8" sqref="A1:XFD1048576"/>
    </sheetView>
  </sheetViews>
  <sheetFormatPr baseColWidth="10" defaultColWidth="22.375" defaultRowHeight="18"/>
  <cols>
    <col min="1" max="7" width="22.375" style="79"/>
    <col min="8" max="19" width="22.375" style="93"/>
    <col min="20" max="16384" width="22.375" style="79"/>
  </cols>
  <sheetData>
    <row r="1" spans="1:19" ht="21" hidden="1" customHeight="1">
      <c r="A1" s="76"/>
      <c r="B1" s="76"/>
      <c r="C1" s="77" t="s">
        <v>125</v>
      </c>
      <c r="D1" s="77"/>
      <c r="E1" s="77"/>
      <c r="F1" s="77"/>
      <c r="G1" s="77"/>
      <c r="H1" s="77"/>
      <c r="I1" s="77"/>
      <c r="J1" s="77"/>
      <c r="K1" s="77"/>
      <c r="L1" s="77"/>
      <c r="M1" s="77"/>
      <c r="N1" s="77"/>
      <c r="O1" s="77"/>
      <c r="P1" s="77"/>
      <c r="Q1" s="77"/>
      <c r="R1" s="77"/>
      <c r="S1" s="78" t="s">
        <v>126</v>
      </c>
    </row>
    <row r="2" spans="1:19" ht="21" hidden="1" customHeight="1">
      <c r="A2" s="76"/>
      <c r="B2" s="76"/>
      <c r="C2" s="77" t="s">
        <v>127</v>
      </c>
      <c r="D2" s="77"/>
      <c r="E2" s="77"/>
      <c r="F2" s="77"/>
      <c r="G2" s="77"/>
      <c r="H2" s="77"/>
      <c r="I2" s="77"/>
      <c r="J2" s="77"/>
      <c r="K2" s="77"/>
      <c r="L2" s="77"/>
      <c r="M2" s="77"/>
      <c r="N2" s="77"/>
      <c r="O2" s="77"/>
      <c r="P2" s="77"/>
      <c r="Q2" s="77"/>
      <c r="R2" s="77"/>
      <c r="S2" s="78" t="s">
        <v>128</v>
      </c>
    </row>
    <row r="3" spans="1:19" ht="21" hidden="1" customHeight="1">
      <c r="A3" s="76"/>
      <c r="B3" s="76"/>
      <c r="C3" s="77" t="s">
        <v>129</v>
      </c>
      <c r="D3" s="77"/>
      <c r="E3" s="77"/>
      <c r="F3" s="77"/>
      <c r="G3" s="77"/>
      <c r="H3" s="77"/>
      <c r="I3" s="77"/>
      <c r="J3" s="77"/>
      <c r="K3" s="77"/>
      <c r="L3" s="77"/>
      <c r="M3" s="77"/>
      <c r="N3" s="77"/>
      <c r="O3" s="77"/>
      <c r="P3" s="77"/>
      <c r="Q3" s="77"/>
      <c r="R3" s="77"/>
      <c r="S3" s="78" t="s">
        <v>130</v>
      </c>
    </row>
    <row r="4" spans="1:19" ht="21" hidden="1" customHeight="1">
      <c r="A4" s="76"/>
      <c r="B4" s="76"/>
      <c r="C4" s="77" t="s">
        <v>131</v>
      </c>
      <c r="D4" s="77"/>
      <c r="E4" s="77"/>
      <c r="F4" s="77"/>
      <c r="G4" s="77"/>
      <c r="H4" s="77"/>
      <c r="I4" s="77"/>
      <c r="J4" s="77"/>
      <c r="K4" s="77"/>
      <c r="L4" s="77"/>
      <c r="M4" s="77"/>
      <c r="N4" s="77"/>
      <c r="O4" s="77"/>
      <c r="P4" s="77"/>
      <c r="Q4" s="77"/>
      <c r="R4" s="77"/>
      <c r="S4" s="78" t="s">
        <v>132</v>
      </c>
    </row>
    <row r="5" spans="1:19" ht="26.25" hidden="1" customHeight="1">
      <c r="A5" s="80" t="s">
        <v>133</v>
      </c>
      <c r="B5" s="80"/>
      <c r="C5" s="81"/>
      <c r="D5" s="82"/>
      <c r="E5" s="82"/>
      <c r="F5" s="82"/>
      <c r="G5" s="82"/>
      <c r="H5" s="82"/>
      <c r="I5" s="82"/>
      <c r="J5" s="82"/>
      <c r="K5" s="82"/>
      <c r="L5" s="82"/>
      <c r="M5" s="82"/>
      <c r="N5" s="82"/>
      <c r="O5" s="82"/>
      <c r="P5" s="82"/>
      <c r="Q5" s="82"/>
      <c r="R5" s="82"/>
      <c r="S5" s="83"/>
    </row>
    <row r="6" spans="1:19" ht="23.25" hidden="1" customHeight="1">
      <c r="A6" s="84" t="s">
        <v>134</v>
      </c>
      <c r="B6" s="85"/>
      <c r="C6" s="85"/>
      <c r="D6" s="85"/>
      <c r="E6" s="85"/>
      <c r="F6" s="85"/>
      <c r="G6" s="85"/>
      <c r="H6" s="85"/>
      <c r="I6" s="85"/>
      <c r="J6" s="85"/>
      <c r="K6" s="85"/>
      <c r="L6" s="85"/>
      <c r="M6" s="85"/>
      <c r="N6" s="85"/>
      <c r="O6" s="85"/>
      <c r="P6" s="85"/>
      <c r="Q6" s="85"/>
      <c r="R6" s="85"/>
      <c r="S6" s="86"/>
    </row>
    <row r="7" spans="1:19" ht="13.5" hidden="1" customHeight="1">
      <c r="A7" s="87"/>
      <c r="B7" s="88"/>
      <c r="C7" s="88"/>
      <c r="D7" s="88"/>
      <c r="E7" s="88"/>
      <c r="F7" s="88"/>
      <c r="G7" s="88"/>
      <c r="H7" s="88"/>
      <c r="I7" s="88"/>
      <c r="J7" s="88"/>
      <c r="K7" s="88"/>
      <c r="L7" s="88"/>
      <c r="M7" s="88"/>
      <c r="N7" s="88"/>
      <c r="O7" s="88"/>
      <c r="P7" s="88"/>
      <c r="Q7" s="88"/>
      <c r="R7" s="88"/>
      <c r="S7" s="89"/>
    </row>
    <row r="8" spans="1:19" ht="78.75" customHeight="1">
      <c r="A8" s="77" t="s">
        <v>2</v>
      </c>
      <c r="B8" s="77" t="s">
        <v>4</v>
      </c>
      <c r="C8" s="77" t="s">
        <v>135</v>
      </c>
      <c r="D8" s="77" t="s">
        <v>136</v>
      </c>
      <c r="E8" s="77" t="s">
        <v>137</v>
      </c>
      <c r="F8" s="77" t="s">
        <v>138</v>
      </c>
      <c r="G8" s="77" t="s">
        <v>14</v>
      </c>
      <c r="H8" s="77" t="s">
        <v>16</v>
      </c>
      <c r="I8" s="77" t="s">
        <v>18</v>
      </c>
      <c r="J8" s="77" t="s">
        <v>139</v>
      </c>
      <c r="K8" s="77" t="s">
        <v>140</v>
      </c>
      <c r="L8" s="77" t="s">
        <v>141</v>
      </c>
      <c r="M8" s="77" t="s">
        <v>142</v>
      </c>
      <c r="N8" s="77" t="s">
        <v>28</v>
      </c>
      <c r="O8" s="77" t="s">
        <v>30</v>
      </c>
      <c r="P8" s="77" t="s">
        <v>143</v>
      </c>
      <c r="Q8" s="77" t="s">
        <v>144</v>
      </c>
      <c r="R8" s="77" t="s">
        <v>145</v>
      </c>
      <c r="S8" s="77" t="s">
        <v>146</v>
      </c>
    </row>
    <row r="9" spans="1:19" ht="120" customHeight="1">
      <c r="A9" s="307" t="s">
        <v>147</v>
      </c>
      <c r="B9" s="307" t="s">
        <v>148</v>
      </c>
      <c r="C9" s="307" t="s">
        <v>149</v>
      </c>
      <c r="D9" s="307" t="s">
        <v>150</v>
      </c>
      <c r="E9" s="307" t="s">
        <v>151</v>
      </c>
      <c r="F9" s="307" t="s">
        <v>152</v>
      </c>
      <c r="G9" s="307" t="s">
        <v>153</v>
      </c>
      <c r="H9" s="305" t="s">
        <v>154</v>
      </c>
      <c r="I9" s="305" t="s">
        <v>155</v>
      </c>
      <c r="J9" s="305" t="s">
        <v>156</v>
      </c>
      <c r="K9" s="305" t="s">
        <v>157</v>
      </c>
      <c r="L9" s="306">
        <v>0.4</v>
      </c>
      <c r="M9" s="305" t="s">
        <v>158</v>
      </c>
      <c r="N9" s="305" t="s">
        <v>159</v>
      </c>
      <c r="O9" s="305">
        <v>5000</v>
      </c>
      <c r="P9" s="305">
        <v>500</v>
      </c>
      <c r="Q9" s="305">
        <v>1500</v>
      </c>
      <c r="R9" s="305">
        <v>1500</v>
      </c>
      <c r="S9" s="305">
        <v>1500</v>
      </c>
    </row>
    <row r="10" spans="1:19" ht="120" customHeight="1">
      <c r="A10" s="307" t="s">
        <v>147</v>
      </c>
      <c r="B10" s="307" t="s">
        <v>148</v>
      </c>
      <c r="C10" s="307" t="s">
        <v>149</v>
      </c>
      <c r="D10" s="307" t="s">
        <v>150</v>
      </c>
      <c r="E10" s="307"/>
      <c r="F10" s="307"/>
      <c r="G10" s="307"/>
      <c r="H10" s="305" t="s">
        <v>154</v>
      </c>
      <c r="I10" s="305" t="s">
        <v>155</v>
      </c>
      <c r="J10" s="305" t="s">
        <v>156</v>
      </c>
      <c r="K10" s="305"/>
      <c r="L10" s="306"/>
      <c r="M10" s="305" t="s">
        <v>158</v>
      </c>
      <c r="N10" s="305" t="s">
        <v>159</v>
      </c>
      <c r="O10" s="305">
        <v>5000</v>
      </c>
      <c r="P10" s="305">
        <v>500</v>
      </c>
      <c r="Q10" s="305"/>
      <c r="R10" s="305">
        <v>1500</v>
      </c>
      <c r="S10" s="305">
        <v>1500</v>
      </c>
    </row>
    <row r="11" spans="1:19" ht="120" customHeight="1">
      <c r="A11" s="307" t="s">
        <v>147</v>
      </c>
      <c r="B11" s="307" t="s">
        <v>148</v>
      </c>
      <c r="C11" s="307" t="s">
        <v>149</v>
      </c>
      <c r="D11" s="307" t="s">
        <v>150</v>
      </c>
      <c r="E11" s="307"/>
      <c r="F11" s="307"/>
      <c r="G11" s="307"/>
      <c r="H11" s="305" t="s">
        <v>154</v>
      </c>
      <c r="I11" s="305" t="s">
        <v>155</v>
      </c>
      <c r="J11" s="305" t="s">
        <v>156</v>
      </c>
      <c r="K11" s="305"/>
      <c r="L11" s="306"/>
      <c r="M11" s="305" t="s">
        <v>158</v>
      </c>
      <c r="N11" s="305" t="s">
        <v>159</v>
      </c>
      <c r="O11" s="305">
        <v>5000</v>
      </c>
      <c r="P11" s="305">
        <v>500</v>
      </c>
      <c r="Q11" s="305"/>
      <c r="R11" s="305">
        <v>1500</v>
      </c>
      <c r="S11" s="305">
        <v>1500</v>
      </c>
    </row>
    <row r="12" spans="1:19" ht="110.25" customHeight="1">
      <c r="A12" s="307" t="s">
        <v>147</v>
      </c>
      <c r="B12" s="307" t="s">
        <v>148</v>
      </c>
      <c r="C12" s="307" t="s">
        <v>149</v>
      </c>
      <c r="D12" s="307" t="s">
        <v>150</v>
      </c>
      <c r="E12" s="307" t="s">
        <v>151</v>
      </c>
      <c r="F12" s="307" t="s">
        <v>152</v>
      </c>
      <c r="G12" s="307"/>
      <c r="H12" s="90" t="s">
        <v>160</v>
      </c>
      <c r="I12" s="90" t="s">
        <v>161</v>
      </c>
      <c r="J12" s="90" t="s">
        <v>162</v>
      </c>
      <c r="K12" s="90" t="s">
        <v>163</v>
      </c>
      <c r="L12" s="64">
        <v>0.5</v>
      </c>
      <c r="M12" s="90" t="s">
        <v>158</v>
      </c>
      <c r="N12" s="90" t="s">
        <v>164</v>
      </c>
      <c r="O12" s="90">
        <v>200</v>
      </c>
      <c r="P12" s="90">
        <v>50</v>
      </c>
      <c r="Q12" s="90">
        <v>50</v>
      </c>
      <c r="R12" s="90">
        <v>50</v>
      </c>
      <c r="S12" s="90">
        <v>50</v>
      </c>
    </row>
    <row r="13" spans="1:19" ht="113.25" customHeight="1">
      <c r="A13" s="307" t="s">
        <v>147</v>
      </c>
      <c r="B13" s="307" t="s">
        <v>148</v>
      </c>
      <c r="C13" s="307" t="s">
        <v>149</v>
      </c>
      <c r="D13" s="307" t="s">
        <v>150</v>
      </c>
      <c r="E13" s="307" t="s">
        <v>151</v>
      </c>
      <c r="F13" s="307" t="s">
        <v>152</v>
      </c>
      <c r="G13" s="307"/>
      <c r="H13" s="305" t="s">
        <v>165</v>
      </c>
      <c r="I13" s="305" t="s">
        <v>166</v>
      </c>
      <c r="J13" s="305" t="s">
        <v>167</v>
      </c>
      <c r="K13" s="305" t="s">
        <v>168</v>
      </c>
      <c r="L13" s="306">
        <v>0.1</v>
      </c>
      <c r="M13" s="305" t="s">
        <v>158</v>
      </c>
      <c r="N13" s="305" t="s">
        <v>169</v>
      </c>
      <c r="O13" s="305">
        <v>4</v>
      </c>
      <c r="P13" s="305">
        <v>1</v>
      </c>
      <c r="Q13" s="305">
        <v>1</v>
      </c>
      <c r="R13" s="305">
        <v>1</v>
      </c>
      <c r="S13" s="305">
        <v>1</v>
      </c>
    </row>
    <row r="14" spans="1:19" ht="81.75" customHeight="1">
      <c r="A14" s="307" t="s">
        <v>147</v>
      </c>
      <c r="B14" s="307" t="s">
        <v>148</v>
      </c>
      <c r="C14" s="307" t="s">
        <v>149</v>
      </c>
      <c r="D14" s="307" t="s">
        <v>150</v>
      </c>
      <c r="E14" s="307" t="s">
        <v>151</v>
      </c>
      <c r="F14" s="307" t="s">
        <v>152</v>
      </c>
      <c r="G14" s="307"/>
      <c r="H14" s="305" t="s">
        <v>165</v>
      </c>
      <c r="I14" s="305" t="s">
        <v>166</v>
      </c>
      <c r="J14" s="305" t="s">
        <v>167</v>
      </c>
      <c r="K14" s="305" t="s">
        <v>168</v>
      </c>
      <c r="L14" s="306">
        <v>0.1</v>
      </c>
      <c r="M14" s="305" t="s">
        <v>158</v>
      </c>
      <c r="N14" s="305" t="s">
        <v>169</v>
      </c>
      <c r="O14" s="305">
        <v>4</v>
      </c>
      <c r="P14" s="305">
        <v>1</v>
      </c>
      <c r="Q14" s="305">
        <v>1</v>
      </c>
      <c r="R14" s="305">
        <v>1</v>
      </c>
      <c r="S14" s="305"/>
    </row>
    <row r="15" spans="1:19" ht="133.5" customHeight="1">
      <c r="A15" s="307" t="s">
        <v>170</v>
      </c>
      <c r="B15" s="307" t="s">
        <v>148</v>
      </c>
      <c r="C15" s="307" t="s">
        <v>149</v>
      </c>
      <c r="D15" s="307" t="s">
        <v>150</v>
      </c>
      <c r="E15" s="307" t="s">
        <v>151</v>
      </c>
      <c r="F15" s="307" t="s">
        <v>171</v>
      </c>
      <c r="G15" s="307" t="s">
        <v>172</v>
      </c>
      <c r="H15" s="90" t="s">
        <v>173</v>
      </c>
      <c r="I15" s="90" t="s">
        <v>174</v>
      </c>
      <c r="J15" s="90" t="s">
        <v>156</v>
      </c>
      <c r="K15" s="90" t="s">
        <v>175</v>
      </c>
      <c r="L15" s="64">
        <v>0.8</v>
      </c>
      <c r="M15" s="90" t="s">
        <v>158</v>
      </c>
      <c r="N15" s="90" t="s">
        <v>164</v>
      </c>
      <c r="O15" s="90">
        <v>200</v>
      </c>
      <c r="P15" s="90">
        <v>50</v>
      </c>
      <c r="Q15" s="90">
        <v>50</v>
      </c>
      <c r="R15" s="90">
        <v>50</v>
      </c>
      <c r="S15" s="90">
        <v>50</v>
      </c>
    </row>
    <row r="16" spans="1:19" ht="126.75" customHeight="1">
      <c r="A16" s="307" t="s">
        <v>170</v>
      </c>
      <c r="B16" s="307" t="s">
        <v>148</v>
      </c>
      <c r="C16" s="307" t="s">
        <v>149</v>
      </c>
      <c r="D16" s="307" t="s">
        <v>150</v>
      </c>
      <c r="E16" s="307" t="s">
        <v>151</v>
      </c>
      <c r="F16" s="307" t="s">
        <v>171</v>
      </c>
      <c r="G16" s="307"/>
      <c r="H16" s="90" t="s">
        <v>176</v>
      </c>
      <c r="I16" s="90" t="s">
        <v>177</v>
      </c>
      <c r="J16" s="90" t="s">
        <v>178</v>
      </c>
      <c r="K16" s="90" t="s">
        <v>177</v>
      </c>
      <c r="L16" s="64">
        <v>0.2</v>
      </c>
      <c r="M16" s="90" t="s">
        <v>158</v>
      </c>
      <c r="N16" s="90" t="s">
        <v>179</v>
      </c>
      <c r="O16" s="90">
        <v>1</v>
      </c>
      <c r="P16" s="90">
        <v>1</v>
      </c>
      <c r="Q16" s="90">
        <v>1</v>
      </c>
      <c r="R16" s="90">
        <v>1</v>
      </c>
      <c r="S16" s="90">
        <v>1</v>
      </c>
    </row>
    <row r="17" spans="1:19" ht="180">
      <c r="A17" s="304" t="s">
        <v>180</v>
      </c>
      <c r="B17" s="304" t="s">
        <v>148</v>
      </c>
      <c r="C17" s="304" t="s">
        <v>149</v>
      </c>
      <c r="D17" s="304" t="s">
        <v>181</v>
      </c>
      <c r="E17" s="304" t="s">
        <v>182</v>
      </c>
      <c r="F17" s="304" t="s">
        <v>183</v>
      </c>
      <c r="G17" s="304" t="s">
        <v>184</v>
      </c>
      <c r="H17" s="90" t="s">
        <v>185</v>
      </c>
      <c r="I17" s="90" t="s">
        <v>186</v>
      </c>
      <c r="J17" s="90" t="s">
        <v>187</v>
      </c>
      <c r="K17" s="90" t="s">
        <v>186</v>
      </c>
      <c r="L17" s="64">
        <v>0.3</v>
      </c>
      <c r="M17" s="90" t="s">
        <v>158</v>
      </c>
      <c r="N17" s="90" t="s">
        <v>188</v>
      </c>
      <c r="O17" s="90">
        <v>4194</v>
      </c>
      <c r="P17" s="90">
        <v>4194</v>
      </c>
      <c r="Q17" s="90">
        <v>4194</v>
      </c>
      <c r="R17" s="90">
        <v>4194</v>
      </c>
      <c r="S17" s="90">
        <v>4194</v>
      </c>
    </row>
    <row r="18" spans="1:19" ht="15" customHeight="1">
      <c r="A18" s="304" t="s">
        <v>180</v>
      </c>
      <c r="B18" s="304" t="s">
        <v>148</v>
      </c>
      <c r="C18" s="304" t="s">
        <v>149</v>
      </c>
      <c r="D18" s="304" t="s">
        <v>181</v>
      </c>
      <c r="E18" s="304" t="s">
        <v>182</v>
      </c>
      <c r="F18" s="304" t="s">
        <v>183</v>
      </c>
      <c r="G18" s="304"/>
      <c r="H18" s="305" t="s">
        <v>189</v>
      </c>
      <c r="I18" s="305" t="s">
        <v>190</v>
      </c>
      <c r="J18" s="305" t="s">
        <v>191</v>
      </c>
      <c r="K18" s="305" t="s">
        <v>190</v>
      </c>
      <c r="L18" s="308">
        <v>0.2</v>
      </c>
      <c r="M18" s="305" t="s">
        <v>158</v>
      </c>
      <c r="N18" s="305" t="s">
        <v>188</v>
      </c>
      <c r="O18" s="305">
        <v>5681</v>
      </c>
      <c r="P18" s="305">
        <v>5681</v>
      </c>
      <c r="Q18" s="305">
        <v>5681</v>
      </c>
      <c r="R18" s="305">
        <v>5681</v>
      </c>
      <c r="S18" s="305">
        <v>5681</v>
      </c>
    </row>
    <row r="19" spans="1:19" ht="15" customHeight="1">
      <c r="A19" s="304" t="s">
        <v>180</v>
      </c>
      <c r="B19" s="304" t="s">
        <v>148</v>
      </c>
      <c r="C19" s="304" t="s">
        <v>149</v>
      </c>
      <c r="D19" s="304" t="s">
        <v>181</v>
      </c>
      <c r="E19" s="304" t="s">
        <v>182</v>
      </c>
      <c r="F19" s="304" t="s">
        <v>183</v>
      </c>
      <c r="G19" s="304"/>
      <c r="H19" s="305" t="s">
        <v>185</v>
      </c>
      <c r="I19" s="305" t="s">
        <v>186</v>
      </c>
      <c r="J19" s="305" t="s">
        <v>187</v>
      </c>
      <c r="K19" s="305" t="s">
        <v>186</v>
      </c>
      <c r="L19" s="309"/>
      <c r="M19" s="305" t="s">
        <v>158</v>
      </c>
      <c r="N19" s="305"/>
      <c r="O19" s="305">
        <v>4194</v>
      </c>
      <c r="P19" s="305">
        <v>4194</v>
      </c>
      <c r="Q19" s="305">
        <v>4194</v>
      </c>
      <c r="R19" s="305">
        <v>4194</v>
      </c>
      <c r="S19" s="305"/>
    </row>
    <row r="20" spans="1:19" ht="15" customHeight="1">
      <c r="A20" s="304" t="s">
        <v>180</v>
      </c>
      <c r="B20" s="304" t="s">
        <v>148</v>
      </c>
      <c r="C20" s="304" t="s">
        <v>149</v>
      </c>
      <c r="D20" s="304" t="s">
        <v>181</v>
      </c>
      <c r="E20" s="304" t="s">
        <v>182</v>
      </c>
      <c r="F20" s="304" t="s">
        <v>183</v>
      </c>
      <c r="G20" s="304"/>
      <c r="H20" s="305" t="s">
        <v>189</v>
      </c>
      <c r="I20" s="305" t="s">
        <v>190</v>
      </c>
      <c r="J20" s="305" t="s">
        <v>191</v>
      </c>
      <c r="K20" s="305" t="s">
        <v>190</v>
      </c>
      <c r="L20" s="309"/>
      <c r="M20" s="305" t="s">
        <v>158</v>
      </c>
      <c r="N20" s="305"/>
      <c r="O20" s="305">
        <v>5681</v>
      </c>
      <c r="P20" s="305">
        <v>5681</v>
      </c>
      <c r="Q20" s="305">
        <v>5681</v>
      </c>
      <c r="R20" s="305">
        <v>5681</v>
      </c>
      <c r="S20" s="305"/>
    </row>
    <row r="21" spans="1:19" ht="15" customHeight="1">
      <c r="A21" s="304" t="s">
        <v>180</v>
      </c>
      <c r="B21" s="304" t="s">
        <v>148</v>
      </c>
      <c r="C21" s="304" t="s">
        <v>149</v>
      </c>
      <c r="D21" s="304" t="s">
        <v>181</v>
      </c>
      <c r="E21" s="304" t="s">
        <v>182</v>
      </c>
      <c r="F21" s="304" t="s">
        <v>183</v>
      </c>
      <c r="G21" s="304"/>
      <c r="H21" s="305" t="s">
        <v>185</v>
      </c>
      <c r="I21" s="305" t="s">
        <v>186</v>
      </c>
      <c r="J21" s="305" t="s">
        <v>187</v>
      </c>
      <c r="K21" s="305" t="s">
        <v>186</v>
      </c>
      <c r="L21" s="309"/>
      <c r="M21" s="305" t="s">
        <v>158</v>
      </c>
      <c r="N21" s="305"/>
      <c r="O21" s="305">
        <v>4194</v>
      </c>
      <c r="P21" s="305">
        <v>4194</v>
      </c>
      <c r="Q21" s="305">
        <v>4194</v>
      </c>
      <c r="R21" s="305">
        <v>4194</v>
      </c>
      <c r="S21" s="305"/>
    </row>
    <row r="22" spans="1:19" ht="15" customHeight="1">
      <c r="A22" s="304" t="s">
        <v>180</v>
      </c>
      <c r="B22" s="304" t="s">
        <v>148</v>
      </c>
      <c r="C22" s="304" t="s">
        <v>149</v>
      </c>
      <c r="D22" s="304" t="s">
        <v>181</v>
      </c>
      <c r="E22" s="304" t="s">
        <v>182</v>
      </c>
      <c r="F22" s="304" t="s">
        <v>183</v>
      </c>
      <c r="G22" s="304"/>
      <c r="H22" s="305" t="s">
        <v>189</v>
      </c>
      <c r="I22" s="305" t="s">
        <v>190</v>
      </c>
      <c r="J22" s="305" t="s">
        <v>191</v>
      </c>
      <c r="K22" s="305" t="s">
        <v>190</v>
      </c>
      <c r="L22" s="309"/>
      <c r="M22" s="305" t="s">
        <v>158</v>
      </c>
      <c r="N22" s="305"/>
      <c r="O22" s="305">
        <v>5681</v>
      </c>
      <c r="P22" s="305">
        <v>5681</v>
      </c>
      <c r="Q22" s="305">
        <v>5681</v>
      </c>
      <c r="R22" s="305">
        <v>5681</v>
      </c>
      <c r="S22" s="305"/>
    </row>
    <row r="23" spans="1:19" ht="15" customHeight="1">
      <c r="A23" s="304" t="s">
        <v>180</v>
      </c>
      <c r="B23" s="304" t="s">
        <v>148</v>
      </c>
      <c r="C23" s="304" t="s">
        <v>149</v>
      </c>
      <c r="D23" s="304" t="s">
        <v>181</v>
      </c>
      <c r="E23" s="304" t="s">
        <v>182</v>
      </c>
      <c r="F23" s="304" t="s">
        <v>183</v>
      </c>
      <c r="G23" s="304"/>
      <c r="H23" s="305" t="s">
        <v>185</v>
      </c>
      <c r="I23" s="305" t="s">
        <v>186</v>
      </c>
      <c r="J23" s="305" t="s">
        <v>187</v>
      </c>
      <c r="K23" s="305" t="s">
        <v>186</v>
      </c>
      <c r="L23" s="309"/>
      <c r="M23" s="305" t="s">
        <v>158</v>
      </c>
      <c r="N23" s="305"/>
      <c r="O23" s="305">
        <v>4194</v>
      </c>
      <c r="P23" s="305">
        <v>4194</v>
      </c>
      <c r="Q23" s="305">
        <v>4194</v>
      </c>
      <c r="R23" s="305">
        <v>4194</v>
      </c>
      <c r="S23" s="305"/>
    </row>
    <row r="24" spans="1:19" ht="15" customHeight="1">
      <c r="A24" s="304" t="s">
        <v>180</v>
      </c>
      <c r="B24" s="304" t="s">
        <v>148</v>
      </c>
      <c r="C24" s="304" t="s">
        <v>149</v>
      </c>
      <c r="D24" s="304" t="s">
        <v>181</v>
      </c>
      <c r="E24" s="304" t="s">
        <v>182</v>
      </c>
      <c r="F24" s="304" t="s">
        <v>183</v>
      </c>
      <c r="G24" s="304"/>
      <c r="H24" s="305" t="s">
        <v>189</v>
      </c>
      <c r="I24" s="305" t="s">
        <v>190</v>
      </c>
      <c r="J24" s="305" t="s">
        <v>191</v>
      </c>
      <c r="K24" s="305" t="s">
        <v>190</v>
      </c>
      <c r="L24" s="310"/>
      <c r="M24" s="305" t="s">
        <v>158</v>
      </c>
      <c r="N24" s="305"/>
      <c r="O24" s="305">
        <v>5681</v>
      </c>
      <c r="P24" s="305">
        <v>5681</v>
      </c>
      <c r="Q24" s="305">
        <v>5681</v>
      </c>
      <c r="R24" s="305">
        <v>5681</v>
      </c>
      <c r="S24" s="305"/>
    </row>
    <row r="25" spans="1:19" ht="126">
      <c r="A25" s="304" t="s">
        <v>180</v>
      </c>
      <c r="B25" s="304" t="s">
        <v>148</v>
      </c>
      <c r="C25" s="304" t="s">
        <v>149</v>
      </c>
      <c r="D25" s="304" t="s">
        <v>181</v>
      </c>
      <c r="E25" s="304" t="s">
        <v>182</v>
      </c>
      <c r="F25" s="304" t="s">
        <v>183</v>
      </c>
      <c r="G25" s="304"/>
      <c r="H25" s="90" t="s">
        <v>192</v>
      </c>
      <c r="I25" s="90" t="s">
        <v>193</v>
      </c>
      <c r="J25" s="90" t="s">
        <v>194</v>
      </c>
      <c r="K25" s="90" t="s">
        <v>193</v>
      </c>
      <c r="L25" s="64">
        <v>0.1</v>
      </c>
      <c r="M25" s="90" t="s">
        <v>195</v>
      </c>
      <c r="N25" s="90" t="s">
        <v>196</v>
      </c>
      <c r="O25" s="90">
        <v>4</v>
      </c>
      <c r="P25" s="90">
        <v>1</v>
      </c>
      <c r="Q25" s="90">
        <v>1</v>
      </c>
      <c r="R25" s="90">
        <v>2</v>
      </c>
      <c r="S25" s="90"/>
    </row>
    <row r="26" spans="1:19" ht="90">
      <c r="A26" s="304" t="s">
        <v>180</v>
      </c>
      <c r="B26" s="304" t="s">
        <v>148</v>
      </c>
      <c r="C26" s="304" t="s">
        <v>149</v>
      </c>
      <c r="D26" s="304" t="s">
        <v>181</v>
      </c>
      <c r="E26" s="304" t="s">
        <v>182</v>
      </c>
      <c r="F26" s="304" t="s">
        <v>183</v>
      </c>
      <c r="G26" s="304"/>
      <c r="H26" s="90" t="s">
        <v>197</v>
      </c>
      <c r="I26" s="90" t="s">
        <v>198</v>
      </c>
      <c r="J26" s="90" t="s">
        <v>199</v>
      </c>
      <c r="K26" s="90" t="s">
        <v>198</v>
      </c>
      <c r="L26" s="64">
        <v>0.08</v>
      </c>
      <c r="M26" s="90" t="s">
        <v>195</v>
      </c>
      <c r="N26" s="90" t="s">
        <v>200</v>
      </c>
      <c r="O26" s="90">
        <v>1</v>
      </c>
      <c r="P26" s="90" t="s">
        <v>201</v>
      </c>
      <c r="Q26" s="90">
        <v>0.5</v>
      </c>
      <c r="R26" s="90">
        <v>0.5</v>
      </c>
      <c r="S26" s="90" t="s">
        <v>201</v>
      </c>
    </row>
    <row r="27" spans="1:19" ht="15" customHeight="1">
      <c r="A27" s="304" t="s">
        <v>180</v>
      </c>
      <c r="B27" s="304" t="s">
        <v>148</v>
      </c>
      <c r="C27" s="304" t="s">
        <v>149</v>
      </c>
      <c r="D27" s="304" t="s">
        <v>181</v>
      </c>
      <c r="E27" s="304" t="s">
        <v>182</v>
      </c>
      <c r="F27" s="304" t="s">
        <v>183</v>
      </c>
      <c r="G27" s="304"/>
      <c r="H27" s="305" t="s">
        <v>203</v>
      </c>
      <c r="I27" s="305" t="s">
        <v>204</v>
      </c>
      <c r="J27" s="305" t="s">
        <v>199</v>
      </c>
      <c r="K27" s="305" t="s">
        <v>204</v>
      </c>
      <c r="L27" s="308">
        <v>0.05</v>
      </c>
      <c r="M27" s="305" t="s">
        <v>195</v>
      </c>
      <c r="N27" s="305" t="s">
        <v>205</v>
      </c>
      <c r="O27" s="305">
        <v>10</v>
      </c>
      <c r="P27" s="305">
        <v>4</v>
      </c>
      <c r="Q27" s="305">
        <v>2</v>
      </c>
      <c r="R27" s="305">
        <v>2</v>
      </c>
      <c r="S27" s="305">
        <v>2</v>
      </c>
    </row>
    <row r="28" spans="1:19" ht="15" customHeight="1">
      <c r="A28" s="304" t="s">
        <v>180</v>
      </c>
      <c r="B28" s="304" t="s">
        <v>148</v>
      </c>
      <c r="C28" s="304" t="s">
        <v>149</v>
      </c>
      <c r="D28" s="304" t="s">
        <v>181</v>
      </c>
      <c r="E28" s="304" t="s">
        <v>182</v>
      </c>
      <c r="F28" s="304" t="s">
        <v>183</v>
      </c>
      <c r="G28" s="304"/>
      <c r="H28" s="305" t="s">
        <v>203</v>
      </c>
      <c r="I28" s="305" t="s">
        <v>204</v>
      </c>
      <c r="J28" s="305" t="s">
        <v>199</v>
      </c>
      <c r="K28" s="305" t="s">
        <v>204</v>
      </c>
      <c r="L28" s="309"/>
      <c r="M28" s="305" t="s">
        <v>195</v>
      </c>
      <c r="N28" s="305"/>
      <c r="O28" s="305">
        <v>10</v>
      </c>
      <c r="P28" s="305">
        <v>4</v>
      </c>
      <c r="Q28" s="305">
        <v>2</v>
      </c>
      <c r="R28" s="305">
        <v>2</v>
      </c>
      <c r="S28" s="305"/>
    </row>
    <row r="29" spans="1:19" ht="15" customHeight="1">
      <c r="A29" s="304" t="s">
        <v>180</v>
      </c>
      <c r="B29" s="304" t="s">
        <v>148</v>
      </c>
      <c r="C29" s="304" t="s">
        <v>149</v>
      </c>
      <c r="D29" s="304" t="s">
        <v>181</v>
      </c>
      <c r="E29" s="304" t="s">
        <v>182</v>
      </c>
      <c r="F29" s="304" t="s">
        <v>183</v>
      </c>
      <c r="G29" s="304"/>
      <c r="H29" s="305" t="s">
        <v>203</v>
      </c>
      <c r="I29" s="305" t="s">
        <v>204</v>
      </c>
      <c r="J29" s="305" t="s">
        <v>199</v>
      </c>
      <c r="K29" s="305" t="s">
        <v>204</v>
      </c>
      <c r="L29" s="309"/>
      <c r="M29" s="305" t="s">
        <v>195</v>
      </c>
      <c r="N29" s="305"/>
      <c r="O29" s="305">
        <v>10</v>
      </c>
      <c r="P29" s="305">
        <v>4</v>
      </c>
      <c r="Q29" s="305">
        <v>2</v>
      </c>
      <c r="R29" s="305">
        <v>2</v>
      </c>
      <c r="S29" s="305"/>
    </row>
    <row r="30" spans="1:19" ht="15" customHeight="1">
      <c r="A30" s="304" t="s">
        <v>180</v>
      </c>
      <c r="B30" s="304" t="s">
        <v>148</v>
      </c>
      <c r="C30" s="304" t="s">
        <v>149</v>
      </c>
      <c r="D30" s="304" t="s">
        <v>181</v>
      </c>
      <c r="E30" s="304" t="s">
        <v>182</v>
      </c>
      <c r="F30" s="304" t="s">
        <v>183</v>
      </c>
      <c r="G30" s="304"/>
      <c r="H30" s="305" t="s">
        <v>203</v>
      </c>
      <c r="I30" s="305" t="s">
        <v>204</v>
      </c>
      <c r="J30" s="305" t="s">
        <v>199</v>
      </c>
      <c r="K30" s="305" t="s">
        <v>204</v>
      </c>
      <c r="L30" s="309"/>
      <c r="M30" s="305" t="s">
        <v>195</v>
      </c>
      <c r="N30" s="305"/>
      <c r="O30" s="305">
        <v>10</v>
      </c>
      <c r="P30" s="305">
        <v>4</v>
      </c>
      <c r="Q30" s="305">
        <v>2</v>
      </c>
      <c r="R30" s="305">
        <v>2</v>
      </c>
      <c r="S30" s="305"/>
    </row>
    <row r="31" spans="1:19" ht="15" customHeight="1">
      <c r="A31" s="304" t="s">
        <v>180</v>
      </c>
      <c r="B31" s="304" t="s">
        <v>148</v>
      </c>
      <c r="C31" s="304" t="s">
        <v>149</v>
      </c>
      <c r="D31" s="304" t="s">
        <v>181</v>
      </c>
      <c r="E31" s="304" t="s">
        <v>182</v>
      </c>
      <c r="F31" s="304" t="s">
        <v>183</v>
      </c>
      <c r="G31" s="304"/>
      <c r="H31" s="305" t="s">
        <v>203</v>
      </c>
      <c r="I31" s="305" t="s">
        <v>204</v>
      </c>
      <c r="J31" s="305" t="s">
        <v>199</v>
      </c>
      <c r="K31" s="305" t="s">
        <v>204</v>
      </c>
      <c r="L31" s="310"/>
      <c r="M31" s="305" t="s">
        <v>195</v>
      </c>
      <c r="N31" s="305"/>
      <c r="O31" s="305">
        <v>10</v>
      </c>
      <c r="P31" s="305">
        <v>4</v>
      </c>
      <c r="Q31" s="305">
        <v>2</v>
      </c>
      <c r="R31" s="305">
        <v>2</v>
      </c>
      <c r="S31" s="305"/>
    </row>
    <row r="32" spans="1:19" ht="15" customHeight="1">
      <c r="A32" s="304" t="s">
        <v>180</v>
      </c>
      <c r="B32" s="304" t="s">
        <v>148</v>
      </c>
      <c r="C32" s="304" t="s">
        <v>149</v>
      </c>
      <c r="D32" s="304" t="s">
        <v>181</v>
      </c>
      <c r="E32" s="304" t="s">
        <v>182</v>
      </c>
      <c r="F32" s="304" t="s">
        <v>183</v>
      </c>
      <c r="G32" s="304"/>
      <c r="H32" s="305" t="s">
        <v>206</v>
      </c>
      <c r="I32" s="305" t="s">
        <v>207</v>
      </c>
      <c r="J32" s="305" t="s">
        <v>199</v>
      </c>
      <c r="K32" s="305" t="s">
        <v>207</v>
      </c>
      <c r="L32" s="308">
        <v>0.02</v>
      </c>
      <c r="M32" s="305" t="s">
        <v>158</v>
      </c>
      <c r="N32" s="305" t="s">
        <v>188</v>
      </c>
      <c r="O32" s="305">
        <v>1</v>
      </c>
      <c r="P32" s="305">
        <v>0.6</v>
      </c>
      <c r="Q32" s="305">
        <v>0.4</v>
      </c>
      <c r="R32" s="305" t="s">
        <v>208</v>
      </c>
      <c r="S32" s="305" t="s">
        <v>208</v>
      </c>
    </row>
    <row r="33" spans="1:19" ht="15" customHeight="1">
      <c r="A33" s="304" t="s">
        <v>180</v>
      </c>
      <c r="B33" s="304" t="s">
        <v>148</v>
      </c>
      <c r="C33" s="304" t="s">
        <v>149</v>
      </c>
      <c r="D33" s="304" t="s">
        <v>181</v>
      </c>
      <c r="E33" s="304" t="s">
        <v>182</v>
      </c>
      <c r="F33" s="304" t="s">
        <v>183</v>
      </c>
      <c r="G33" s="304"/>
      <c r="H33" s="305" t="s">
        <v>206</v>
      </c>
      <c r="I33" s="305" t="s">
        <v>207</v>
      </c>
      <c r="J33" s="305" t="s">
        <v>199</v>
      </c>
      <c r="K33" s="305" t="s">
        <v>207</v>
      </c>
      <c r="L33" s="309"/>
      <c r="M33" s="305" t="s">
        <v>158</v>
      </c>
      <c r="N33" s="305"/>
      <c r="O33" s="305">
        <v>1</v>
      </c>
      <c r="P33" s="305">
        <v>0.6</v>
      </c>
      <c r="Q33" s="305">
        <v>0.4</v>
      </c>
      <c r="R33" s="305" t="s">
        <v>208</v>
      </c>
      <c r="S33" s="305"/>
    </row>
    <row r="34" spans="1:19" ht="15" customHeight="1">
      <c r="A34" s="304" t="s">
        <v>180</v>
      </c>
      <c r="B34" s="304" t="s">
        <v>148</v>
      </c>
      <c r="C34" s="304" t="s">
        <v>149</v>
      </c>
      <c r="D34" s="304" t="s">
        <v>181</v>
      </c>
      <c r="E34" s="304" t="s">
        <v>182</v>
      </c>
      <c r="F34" s="304" t="s">
        <v>183</v>
      </c>
      <c r="G34" s="304"/>
      <c r="H34" s="305" t="s">
        <v>206</v>
      </c>
      <c r="I34" s="305" t="s">
        <v>207</v>
      </c>
      <c r="J34" s="305" t="s">
        <v>199</v>
      </c>
      <c r="K34" s="305" t="s">
        <v>207</v>
      </c>
      <c r="L34" s="309"/>
      <c r="M34" s="305" t="s">
        <v>158</v>
      </c>
      <c r="N34" s="305"/>
      <c r="O34" s="305">
        <v>1</v>
      </c>
      <c r="P34" s="305">
        <v>0.6</v>
      </c>
      <c r="Q34" s="305">
        <v>0.4</v>
      </c>
      <c r="R34" s="305" t="s">
        <v>208</v>
      </c>
      <c r="S34" s="305"/>
    </row>
    <row r="35" spans="1:19" ht="15" customHeight="1">
      <c r="A35" s="304" t="s">
        <v>180</v>
      </c>
      <c r="B35" s="304" t="s">
        <v>148</v>
      </c>
      <c r="C35" s="304" t="s">
        <v>149</v>
      </c>
      <c r="D35" s="304" t="s">
        <v>181</v>
      </c>
      <c r="E35" s="304" t="s">
        <v>182</v>
      </c>
      <c r="F35" s="304" t="s">
        <v>183</v>
      </c>
      <c r="G35" s="304"/>
      <c r="H35" s="305" t="s">
        <v>206</v>
      </c>
      <c r="I35" s="305" t="s">
        <v>207</v>
      </c>
      <c r="J35" s="305" t="s">
        <v>199</v>
      </c>
      <c r="K35" s="305" t="s">
        <v>207</v>
      </c>
      <c r="L35" s="309"/>
      <c r="M35" s="305" t="s">
        <v>158</v>
      </c>
      <c r="N35" s="305"/>
      <c r="O35" s="305">
        <v>1</v>
      </c>
      <c r="P35" s="305">
        <v>0.6</v>
      </c>
      <c r="Q35" s="305">
        <v>0.4</v>
      </c>
      <c r="R35" s="305" t="s">
        <v>208</v>
      </c>
      <c r="S35" s="305"/>
    </row>
    <row r="36" spans="1:19" ht="15" customHeight="1">
      <c r="A36" s="304" t="s">
        <v>180</v>
      </c>
      <c r="B36" s="304" t="s">
        <v>148</v>
      </c>
      <c r="C36" s="304" t="s">
        <v>149</v>
      </c>
      <c r="D36" s="304" t="s">
        <v>181</v>
      </c>
      <c r="E36" s="304" t="s">
        <v>182</v>
      </c>
      <c r="F36" s="304" t="s">
        <v>183</v>
      </c>
      <c r="G36" s="304"/>
      <c r="H36" s="305" t="s">
        <v>206</v>
      </c>
      <c r="I36" s="305" t="s">
        <v>207</v>
      </c>
      <c r="J36" s="305" t="s">
        <v>199</v>
      </c>
      <c r="K36" s="305" t="s">
        <v>207</v>
      </c>
      <c r="L36" s="309"/>
      <c r="M36" s="305" t="s">
        <v>158</v>
      </c>
      <c r="N36" s="305"/>
      <c r="O36" s="305">
        <v>1</v>
      </c>
      <c r="P36" s="305">
        <v>0.6</v>
      </c>
      <c r="Q36" s="305">
        <v>0.4</v>
      </c>
      <c r="R36" s="305" t="s">
        <v>208</v>
      </c>
      <c r="S36" s="305"/>
    </row>
    <row r="37" spans="1:19" ht="15" customHeight="1">
      <c r="A37" s="304" t="s">
        <v>180</v>
      </c>
      <c r="B37" s="304" t="s">
        <v>148</v>
      </c>
      <c r="C37" s="304" t="s">
        <v>149</v>
      </c>
      <c r="D37" s="304" t="s">
        <v>181</v>
      </c>
      <c r="E37" s="304" t="s">
        <v>182</v>
      </c>
      <c r="F37" s="304" t="s">
        <v>183</v>
      </c>
      <c r="G37" s="304"/>
      <c r="H37" s="305" t="s">
        <v>206</v>
      </c>
      <c r="I37" s="305" t="s">
        <v>207</v>
      </c>
      <c r="J37" s="305" t="s">
        <v>199</v>
      </c>
      <c r="K37" s="305" t="s">
        <v>207</v>
      </c>
      <c r="L37" s="310"/>
      <c r="M37" s="305" t="s">
        <v>158</v>
      </c>
      <c r="N37" s="305"/>
      <c r="O37" s="305">
        <v>1</v>
      </c>
      <c r="P37" s="305">
        <v>0.6</v>
      </c>
      <c r="Q37" s="305">
        <v>0.4</v>
      </c>
      <c r="R37" s="305" t="s">
        <v>208</v>
      </c>
      <c r="S37" s="305"/>
    </row>
    <row r="38" spans="1:19" ht="162">
      <c r="A38" s="304" t="s">
        <v>180</v>
      </c>
      <c r="B38" s="304" t="s">
        <v>148</v>
      </c>
      <c r="C38" s="304" t="s">
        <v>149</v>
      </c>
      <c r="D38" s="304" t="s">
        <v>181</v>
      </c>
      <c r="E38" s="304" t="s">
        <v>182</v>
      </c>
      <c r="F38" s="304" t="s">
        <v>183</v>
      </c>
      <c r="G38" s="304"/>
      <c r="H38" s="90" t="s">
        <v>209</v>
      </c>
      <c r="I38" s="90" t="s">
        <v>210</v>
      </c>
      <c r="J38" s="90" t="s">
        <v>211</v>
      </c>
      <c r="K38" s="90" t="s">
        <v>210</v>
      </c>
      <c r="L38" s="64">
        <v>0.2</v>
      </c>
      <c r="M38" s="90" t="s">
        <v>158</v>
      </c>
      <c r="N38" s="90" t="s">
        <v>188</v>
      </c>
      <c r="O38" s="90">
        <v>150</v>
      </c>
      <c r="P38" s="90">
        <v>150</v>
      </c>
      <c r="Q38" s="90">
        <v>150</v>
      </c>
      <c r="R38" s="90">
        <v>150</v>
      </c>
      <c r="S38" s="90">
        <v>150</v>
      </c>
    </row>
    <row r="39" spans="1:19" ht="61.5" customHeight="1">
      <c r="A39" s="304" t="s">
        <v>180</v>
      </c>
      <c r="B39" s="304" t="s">
        <v>148</v>
      </c>
      <c r="C39" s="304" t="s">
        <v>149</v>
      </c>
      <c r="D39" s="304" t="s">
        <v>181</v>
      </c>
      <c r="E39" s="304" t="s">
        <v>182</v>
      </c>
      <c r="F39" s="304" t="s">
        <v>183</v>
      </c>
      <c r="G39" s="304"/>
      <c r="H39" s="305" t="s">
        <v>212</v>
      </c>
      <c r="I39" s="305" t="s">
        <v>213</v>
      </c>
      <c r="J39" s="305" t="s">
        <v>199</v>
      </c>
      <c r="K39" s="305" t="s">
        <v>213</v>
      </c>
      <c r="L39" s="308">
        <v>0.05</v>
      </c>
      <c r="M39" s="305" t="s">
        <v>195</v>
      </c>
      <c r="N39" s="305" t="s">
        <v>214</v>
      </c>
      <c r="O39" s="305">
        <v>1</v>
      </c>
      <c r="P39" s="305" t="s">
        <v>201</v>
      </c>
      <c r="Q39" s="305">
        <v>1</v>
      </c>
      <c r="R39" s="305">
        <v>0</v>
      </c>
      <c r="S39" s="305">
        <v>0</v>
      </c>
    </row>
    <row r="40" spans="1:19" ht="74.25" customHeight="1">
      <c r="A40" s="304" t="s">
        <v>180</v>
      </c>
      <c r="B40" s="304" t="s">
        <v>148</v>
      </c>
      <c r="C40" s="304" t="s">
        <v>149</v>
      </c>
      <c r="D40" s="304" t="s">
        <v>181</v>
      </c>
      <c r="E40" s="304" t="s">
        <v>182</v>
      </c>
      <c r="F40" s="304" t="s">
        <v>183</v>
      </c>
      <c r="G40" s="304"/>
      <c r="H40" s="305" t="s">
        <v>209</v>
      </c>
      <c r="I40" s="305" t="s">
        <v>210</v>
      </c>
      <c r="J40" s="305" t="s">
        <v>211</v>
      </c>
      <c r="K40" s="305"/>
      <c r="L40" s="310"/>
      <c r="M40" s="305"/>
      <c r="N40" s="305"/>
      <c r="O40" s="305">
        <v>150</v>
      </c>
      <c r="P40" s="305">
        <v>150</v>
      </c>
      <c r="Q40" s="305">
        <v>150</v>
      </c>
      <c r="R40" s="305">
        <v>150</v>
      </c>
      <c r="S40" s="305"/>
    </row>
    <row r="41" spans="1:19" ht="198.75" customHeight="1">
      <c r="A41" s="304" t="s">
        <v>215</v>
      </c>
      <c r="B41" s="304" t="s">
        <v>148</v>
      </c>
      <c r="C41" s="304" t="s">
        <v>149</v>
      </c>
      <c r="D41" s="304" t="s">
        <v>181</v>
      </c>
      <c r="E41" s="304" t="s">
        <v>216</v>
      </c>
      <c r="F41" s="304" t="s">
        <v>217</v>
      </c>
      <c r="G41" s="304" t="s">
        <v>218</v>
      </c>
      <c r="H41" s="305" t="s">
        <v>219</v>
      </c>
      <c r="I41" s="305" t="s">
        <v>220</v>
      </c>
      <c r="J41" s="305" t="s">
        <v>221</v>
      </c>
      <c r="K41" s="305" t="s">
        <v>220</v>
      </c>
      <c r="L41" s="306">
        <v>0.9</v>
      </c>
      <c r="M41" s="305" t="s">
        <v>158</v>
      </c>
      <c r="N41" s="305" t="s">
        <v>222</v>
      </c>
      <c r="O41" s="305">
        <v>3452</v>
      </c>
      <c r="P41" s="305">
        <v>752</v>
      </c>
      <c r="Q41" s="305">
        <v>900</v>
      </c>
      <c r="R41" s="305">
        <v>900</v>
      </c>
      <c r="S41" s="305">
        <v>900</v>
      </c>
    </row>
    <row r="42" spans="1:19" ht="15" customHeight="1">
      <c r="A42" s="304" t="s">
        <v>215</v>
      </c>
      <c r="B42" s="304" t="s">
        <v>148</v>
      </c>
      <c r="C42" s="304" t="s">
        <v>149</v>
      </c>
      <c r="D42" s="304" t="s">
        <v>181</v>
      </c>
      <c r="E42" s="304" t="s">
        <v>216</v>
      </c>
      <c r="F42" s="304" t="s">
        <v>217</v>
      </c>
      <c r="G42" s="304"/>
      <c r="H42" s="305" t="s">
        <v>219</v>
      </c>
      <c r="I42" s="305" t="s">
        <v>220</v>
      </c>
      <c r="J42" s="305" t="s">
        <v>221</v>
      </c>
      <c r="K42" s="305"/>
      <c r="L42" s="306">
        <v>0.9</v>
      </c>
      <c r="M42" s="305" t="s">
        <v>158</v>
      </c>
      <c r="N42" s="305"/>
      <c r="O42" s="305">
        <v>3452</v>
      </c>
      <c r="P42" s="305">
        <v>752</v>
      </c>
      <c r="Q42" s="305">
        <v>900</v>
      </c>
      <c r="R42" s="305">
        <v>900</v>
      </c>
      <c r="S42" s="305"/>
    </row>
    <row r="43" spans="1:19" ht="15" customHeight="1">
      <c r="A43" s="304" t="s">
        <v>215</v>
      </c>
      <c r="B43" s="304" t="s">
        <v>148</v>
      </c>
      <c r="C43" s="304" t="s">
        <v>149</v>
      </c>
      <c r="D43" s="304" t="s">
        <v>181</v>
      </c>
      <c r="E43" s="304" t="s">
        <v>216</v>
      </c>
      <c r="F43" s="304" t="s">
        <v>217</v>
      </c>
      <c r="G43" s="304"/>
      <c r="H43" s="305" t="s">
        <v>219</v>
      </c>
      <c r="I43" s="305" t="s">
        <v>220</v>
      </c>
      <c r="J43" s="305" t="s">
        <v>221</v>
      </c>
      <c r="K43" s="305"/>
      <c r="L43" s="306">
        <v>0.9</v>
      </c>
      <c r="M43" s="305" t="s">
        <v>158</v>
      </c>
      <c r="N43" s="305"/>
      <c r="O43" s="305">
        <v>3452</v>
      </c>
      <c r="P43" s="305">
        <v>752</v>
      </c>
      <c r="Q43" s="305">
        <v>900</v>
      </c>
      <c r="R43" s="305">
        <v>900</v>
      </c>
      <c r="S43" s="305"/>
    </row>
    <row r="44" spans="1:19" ht="15" customHeight="1">
      <c r="A44" s="304" t="s">
        <v>215</v>
      </c>
      <c r="B44" s="304" t="s">
        <v>148</v>
      </c>
      <c r="C44" s="304" t="s">
        <v>149</v>
      </c>
      <c r="D44" s="304" t="s">
        <v>181</v>
      </c>
      <c r="E44" s="304" t="s">
        <v>216</v>
      </c>
      <c r="F44" s="304" t="s">
        <v>217</v>
      </c>
      <c r="G44" s="304"/>
      <c r="H44" s="305" t="s">
        <v>219</v>
      </c>
      <c r="I44" s="305" t="s">
        <v>220</v>
      </c>
      <c r="J44" s="305" t="s">
        <v>221</v>
      </c>
      <c r="K44" s="305"/>
      <c r="L44" s="306">
        <v>0.9</v>
      </c>
      <c r="M44" s="305" t="s">
        <v>158</v>
      </c>
      <c r="N44" s="305"/>
      <c r="O44" s="305">
        <v>3452</v>
      </c>
      <c r="P44" s="305">
        <v>752</v>
      </c>
      <c r="Q44" s="305">
        <v>900</v>
      </c>
      <c r="R44" s="305">
        <v>900</v>
      </c>
      <c r="S44" s="305"/>
    </row>
    <row r="45" spans="1:19" ht="15" customHeight="1">
      <c r="A45" s="304" t="s">
        <v>215</v>
      </c>
      <c r="B45" s="304" t="s">
        <v>148</v>
      </c>
      <c r="C45" s="304" t="s">
        <v>149</v>
      </c>
      <c r="D45" s="304" t="s">
        <v>181</v>
      </c>
      <c r="E45" s="304" t="s">
        <v>216</v>
      </c>
      <c r="F45" s="304" t="s">
        <v>217</v>
      </c>
      <c r="G45" s="304"/>
      <c r="H45" s="305" t="s">
        <v>219</v>
      </c>
      <c r="I45" s="305" t="s">
        <v>220</v>
      </c>
      <c r="J45" s="305" t="s">
        <v>221</v>
      </c>
      <c r="K45" s="305"/>
      <c r="L45" s="306">
        <v>0.9</v>
      </c>
      <c r="M45" s="305" t="s">
        <v>158</v>
      </c>
      <c r="N45" s="305"/>
      <c r="O45" s="305">
        <v>3452</v>
      </c>
      <c r="P45" s="305">
        <v>752</v>
      </c>
      <c r="Q45" s="305">
        <v>900</v>
      </c>
      <c r="R45" s="305">
        <v>900</v>
      </c>
      <c r="S45" s="305"/>
    </row>
    <row r="46" spans="1:19" ht="15" customHeight="1">
      <c r="A46" s="304" t="s">
        <v>215</v>
      </c>
      <c r="B46" s="304" t="s">
        <v>148</v>
      </c>
      <c r="C46" s="304" t="s">
        <v>149</v>
      </c>
      <c r="D46" s="304" t="s">
        <v>181</v>
      </c>
      <c r="E46" s="304" t="s">
        <v>216</v>
      </c>
      <c r="F46" s="304" t="s">
        <v>217</v>
      </c>
      <c r="G46" s="304"/>
      <c r="H46" s="305" t="s">
        <v>219</v>
      </c>
      <c r="I46" s="305" t="s">
        <v>220</v>
      </c>
      <c r="J46" s="305" t="s">
        <v>221</v>
      </c>
      <c r="K46" s="305"/>
      <c r="L46" s="306">
        <v>0.9</v>
      </c>
      <c r="M46" s="305" t="s">
        <v>158</v>
      </c>
      <c r="N46" s="305"/>
      <c r="O46" s="305">
        <v>3452</v>
      </c>
      <c r="P46" s="305">
        <v>752</v>
      </c>
      <c r="Q46" s="305">
        <v>900</v>
      </c>
      <c r="R46" s="305">
        <v>900</v>
      </c>
      <c r="S46" s="305"/>
    </row>
    <row r="47" spans="1:19" ht="15" customHeight="1">
      <c r="A47" s="304" t="s">
        <v>215</v>
      </c>
      <c r="B47" s="304" t="s">
        <v>148</v>
      </c>
      <c r="C47" s="304" t="s">
        <v>149</v>
      </c>
      <c r="D47" s="304" t="s">
        <v>181</v>
      </c>
      <c r="E47" s="304" t="s">
        <v>216</v>
      </c>
      <c r="F47" s="304" t="s">
        <v>217</v>
      </c>
      <c r="G47" s="304"/>
      <c r="H47" s="305" t="s">
        <v>219</v>
      </c>
      <c r="I47" s="305" t="s">
        <v>220</v>
      </c>
      <c r="J47" s="305" t="s">
        <v>221</v>
      </c>
      <c r="K47" s="305"/>
      <c r="L47" s="306">
        <v>0.9</v>
      </c>
      <c r="M47" s="305" t="s">
        <v>158</v>
      </c>
      <c r="N47" s="305"/>
      <c r="O47" s="305">
        <v>3452</v>
      </c>
      <c r="P47" s="305">
        <v>752</v>
      </c>
      <c r="Q47" s="305">
        <v>900</v>
      </c>
      <c r="R47" s="305">
        <v>900</v>
      </c>
      <c r="S47" s="305"/>
    </row>
    <row r="48" spans="1:19" ht="90" customHeight="1">
      <c r="A48" s="304" t="s">
        <v>215</v>
      </c>
      <c r="B48" s="304" t="s">
        <v>148</v>
      </c>
      <c r="C48" s="304" t="s">
        <v>149</v>
      </c>
      <c r="D48" s="304" t="s">
        <v>181</v>
      </c>
      <c r="E48" s="304" t="s">
        <v>216</v>
      </c>
      <c r="F48" s="304" t="s">
        <v>217</v>
      </c>
      <c r="G48" s="304"/>
      <c r="H48" s="305" t="s">
        <v>223</v>
      </c>
      <c r="I48" s="305" t="s">
        <v>224</v>
      </c>
      <c r="J48" s="305" t="s">
        <v>199</v>
      </c>
      <c r="K48" s="305" t="s">
        <v>224</v>
      </c>
      <c r="L48" s="306">
        <v>0.1</v>
      </c>
      <c r="M48" s="305" t="s">
        <v>158</v>
      </c>
      <c r="N48" s="305" t="s">
        <v>225</v>
      </c>
      <c r="O48" s="305">
        <v>4</v>
      </c>
      <c r="P48" s="305">
        <v>1</v>
      </c>
      <c r="Q48" s="305">
        <v>1</v>
      </c>
      <c r="R48" s="305">
        <v>1</v>
      </c>
      <c r="S48" s="305">
        <v>1</v>
      </c>
    </row>
    <row r="49" spans="1:19" ht="90" customHeight="1">
      <c r="A49" s="304" t="s">
        <v>215</v>
      </c>
      <c r="B49" s="304" t="s">
        <v>148</v>
      </c>
      <c r="C49" s="304" t="s">
        <v>149</v>
      </c>
      <c r="D49" s="304" t="s">
        <v>181</v>
      </c>
      <c r="E49" s="304" t="s">
        <v>216</v>
      </c>
      <c r="F49" s="304" t="s">
        <v>217</v>
      </c>
      <c r="G49" s="304"/>
      <c r="H49" s="305"/>
      <c r="I49" s="305" t="s">
        <v>224</v>
      </c>
      <c r="J49" s="305" t="s">
        <v>199</v>
      </c>
      <c r="K49" s="305" t="s">
        <v>224</v>
      </c>
      <c r="L49" s="306">
        <v>0.1</v>
      </c>
      <c r="M49" s="305" t="s">
        <v>158</v>
      </c>
      <c r="N49" s="305" t="s">
        <v>225</v>
      </c>
      <c r="O49" s="305">
        <v>4</v>
      </c>
      <c r="P49" s="305">
        <v>1</v>
      </c>
      <c r="Q49" s="305">
        <v>1</v>
      </c>
      <c r="R49" s="305">
        <v>1</v>
      </c>
      <c r="S49" s="305"/>
    </row>
    <row r="50" spans="1:19" ht="90" customHeight="1">
      <c r="A50" s="304" t="s">
        <v>215</v>
      </c>
      <c r="B50" s="304" t="s">
        <v>148</v>
      </c>
      <c r="C50" s="304" t="s">
        <v>149</v>
      </c>
      <c r="D50" s="304" t="s">
        <v>181</v>
      </c>
      <c r="E50" s="304" t="s">
        <v>216</v>
      </c>
      <c r="F50" s="304" t="s">
        <v>217</v>
      </c>
      <c r="G50" s="304"/>
      <c r="H50" s="305"/>
      <c r="I50" s="305" t="s">
        <v>224</v>
      </c>
      <c r="J50" s="305" t="s">
        <v>199</v>
      </c>
      <c r="K50" s="305" t="s">
        <v>224</v>
      </c>
      <c r="L50" s="306">
        <v>0.1</v>
      </c>
      <c r="M50" s="305" t="s">
        <v>158</v>
      </c>
      <c r="N50" s="305" t="s">
        <v>225</v>
      </c>
      <c r="O50" s="305">
        <v>4</v>
      </c>
      <c r="P50" s="305">
        <v>1</v>
      </c>
      <c r="Q50" s="305">
        <v>1</v>
      </c>
      <c r="R50" s="305">
        <v>1</v>
      </c>
      <c r="S50" s="305"/>
    </row>
    <row r="51" spans="1:19" ht="15" customHeight="1">
      <c r="A51" s="305" t="s">
        <v>215</v>
      </c>
      <c r="B51" s="305" t="s">
        <v>148</v>
      </c>
      <c r="C51" s="305" t="s">
        <v>149</v>
      </c>
      <c r="D51" s="305" t="s">
        <v>181</v>
      </c>
      <c r="E51" s="305" t="s">
        <v>216</v>
      </c>
      <c r="F51" s="305" t="s">
        <v>226</v>
      </c>
      <c r="G51" s="305" t="s">
        <v>227</v>
      </c>
      <c r="H51" s="305" t="s">
        <v>228</v>
      </c>
      <c r="I51" s="305" t="s">
        <v>229</v>
      </c>
      <c r="J51" s="305" t="s">
        <v>156</v>
      </c>
      <c r="K51" s="305" t="s">
        <v>229</v>
      </c>
      <c r="L51" s="308">
        <v>0.4</v>
      </c>
      <c r="M51" s="305" t="s">
        <v>158</v>
      </c>
      <c r="N51" s="305" t="s">
        <v>230</v>
      </c>
      <c r="O51" s="305">
        <v>200</v>
      </c>
      <c r="P51" s="305">
        <v>50</v>
      </c>
      <c r="Q51" s="305">
        <v>50</v>
      </c>
      <c r="R51" s="305">
        <v>50</v>
      </c>
      <c r="S51" s="305">
        <v>50</v>
      </c>
    </row>
    <row r="52" spans="1:19" ht="15" customHeight="1">
      <c r="A52" s="305" t="s">
        <v>215</v>
      </c>
      <c r="B52" s="305" t="s">
        <v>148</v>
      </c>
      <c r="C52" s="305" t="s">
        <v>149</v>
      </c>
      <c r="D52" s="305" t="s">
        <v>181</v>
      </c>
      <c r="E52" s="305" t="s">
        <v>216</v>
      </c>
      <c r="F52" s="305" t="s">
        <v>226</v>
      </c>
      <c r="G52" s="305"/>
      <c r="H52" s="305" t="s">
        <v>228</v>
      </c>
      <c r="I52" s="305" t="s">
        <v>229</v>
      </c>
      <c r="J52" s="305" t="s">
        <v>156</v>
      </c>
      <c r="K52" s="305"/>
      <c r="L52" s="309"/>
      <c r="M52" s="305"/>
      <c r="N52" s="305"/>
      <c r="O52" s="305">
        <v>200</v>
      </c>
      <c r="P52" s="305">
        <v>50</v>
      </c>
      <c r="Q52" s="305">
        <v>50</v>
      </c>
      <c r="R52" s="305">
        <v>50</v>
      </c>
      <c r="S52" s="305"/>
    </row>
    <row r="53" spans="1:19" ht="15" customHeight="1">
      <c r="A53" s="305" t="s">
        <v>215</v>
      </c>
      <c r="B53" s="305" t="s">
        <v>148</v>
      </c>
      <c r="C53" s="305" t="s">
        <v>149</v>
      </c>
      <c r="D53" s="305" t="s">
        <v>181</v>
      </c>
      <c r="E53" s="305" t="s">
        <v>216</v>
      </c>
      <c r="F53" s="305" t="s">
        <v>226</v>
      </c>
      <c r="G53" s="305"/>
      <c r="H53" s="305" t="s">
        <v>228</v>
      </c>
      <c r="I53" s="305" t="s">
        <v>229</v>
      </c>
      <c r="J53" s="305" t="s">
        <v>156</v>
      </c>
      <c r="K53" s="305"/>
      <c r="L53" s="309"/>
      <c r="M53" s="305"/>
      <c r="N53" s="305"/>
      <c r="O53" s="305">
        <v>200</v>
      </c>
      <c r="P53" s="305">
        <v>50</v>
      </c>
      <c r="Q53" s="305">
        <v>50</v>
      </c>
      <c r="R53" s="305">
        <v>50</v>
      </c>
      <c r="S53" s="305"/>
    </row>
    <row r="54" spans="1:19" ht="64.5" customHeight="1">
      <c r="A54" s="305" t="s">
        <v>215</v>
      </c>
      <c r="B54" s="305" t="s">
        <v>148</v>
      </c>
      <c r="C54" s="305" t="s">
        <v>149</v>
      </c>
      <c r="D54" s="305" t="s">
        <v>181</v>
      </c>
      <c r="E54" s="305" t="s">
        <v>216</v>
      </c>
      <c r="F54" s="305" t="s">
        <v>226</v>
      </c>
      <c r="G54" s="305"/>
      <c r="H54" s="305" t="s">
        <v>228</v>
      </c>
      <c r="I54" s="305" t="s">
        <v>229</v>
      </c>
      <c r="J54" s="305" t="s">
        <v>156</v>
      </c>
      <c r="K54" s="305"/>
      <c r="L54" s="310"/>
      <c r="M54" s="305"/>
      <c r="N54" s="305"/>
      <c r="O54" s="305">
        <v>200</v>
      </c>
      <c r="P54" s="305">
        <v>50</v>
      </c>
      <c r="Q54" s="305">
        <v>50</v>
      </c>
      <c r="R54" s="305">
        <v>50</v>
      </c>
      <c r="S54" s="305"/>
    </row>
    <row r="55" spans="1:19" ht="15" customHeight="1">
      <c r="A55" s="305" t="s">
        <v>215</v>
      </c>
      <c r="B55" s="305" t="s">
        <v>148</v>
      </c>
      <c r="C55" s="305" t="s">
        <v>149</v>
      </c>
      <c r="D55" s="305" t="s">
        <v>181</v>
      </c>
      <c r="E55" s="305" t="s">
        <v>216</v>
      </c>
      <c r="F55" s="305" t="s">
        <v>226</v>
      </c>
      <c r="G55" s="305"/>
      <c r="H55" s="306" t="s">
        <v>231</v>
      </c>
      <c r="I55" s="306" t="s">
        <v>232</v>
      </c>
      <c r="J55" s="306" t="s">
        <v>156</v>
      </c>
      <c r="K55" s="305" t="s">
        <v>232</v>
      </c>
      <c r="L55" s="308">
        <v>0.1</v>
      </c>
      <c r="M55" s="305" t="s">
        <v>158</v>
      </c>
      <c r="N55" s="305" t="s">
        <v>214</v>
      </c>
      <c r="O55" s="305">
        <v>4</v>
      </c>
      <c r="P55" s="305">
        <v>1</v>
      </c>
      <c r="Q55" s="305">
        <v>1</v>
      </c>
      <c r="R55" s="305">
        <v>1</v>
      </c>
      <c r="S55" s="305">
        <v>1</v>
      </c>
    </row>
    <row r="56" spans="1:19" ht="15" customHeight="1">
      <c r="A56" s="305" t="s">
        <v>215</v>
      </c>
      <c r="B56" s="305" t="s">
        <v>148</v>
      </c>
      <c r="C56" s="305" t="s">
        <v>149</v>
      </c>
      <c r="D56" s="305" t="s">
        <v>181</v>
      </c>
      <c r="E56" s="305" t="s">
        <v>216</v>
      </c>
      <c r="F56" s="305" t="s">
        <v>226</v>
      </c>
      <c r="G56" s="305"/>
      <c r="H56" s="306" t="s">
        <v>231</v>
      </c>
      <c r="I56" s="306" t="s">
        <v>232</v>
      </c>
      <c r="J56" s="306" t="s">
        <v>156</v>
      </c>
      <c r="K56" s="305" t="s">
        <v>232</v>
      </c>
      <c r="L56" s="309"/>
      <c r="M56" s="305" t="s">
        <v>158</v>
      </c>
      <c r="N56" s="305" t="s">
        <v>214</v>
      </c>
      <c r="O56" s="305">
        <v>4</v>
      </c>
      <c r="P56" s="305">
        <v>1</v>
      </c>
      <c r="Q56" s="305">
        <v>1</v>
      </c>
      <c r="R56" s="305">
        <v>1</v>
      </c>
      <c r="S56" s="305"/>
    </row>
    <row r="57" spans="1:19" ht="62.25" customHeight="1">
      <c r="A57" s="305" t="s">
        <v>215</v>
      </c>
      <c r="B57" s="305" t="s">
        <v>148</v>
      </c>
      <c r="C57" s="305" t="s">
        <v>149</v>
      </c>
      <c r="D57" s="305" t="s">
        <v>181</v>
      </c>
      <c r="E57" s="305" t="s">
        <v>216</v>
      </c>
      <c r="F57" s="305" t="s">
        <v>226</v>
      </c>
      <c r="G57" s="305"/>
      <c r="H57" s="306" t="s">
        <v>231</v>
      </c>
      <c r="I57" s="306" t="s">
        <v>232</v>
      </c>
      <c r="J57" s="306" t="s">
        <v>156</v>
      </c>
      <c r="K57" s="305" t="s">
        <v>232</v>
      </c>
      <c r="L57" s="310"/>
      <c r="M57" s="305" t="s">
        <v>158</v>
      </c>
      <c r="N57" s="305" t="s">
        <v>214</v>
      </c>
      <c r="O57" s="305">
        <v>4</v>
      </c>
      <c r="P57" s="305">
        <v>1</v>
      </c>
      <c r="Q57" s="305">
        <v>1</v>
      </c>
      <c r="R57" s="305">
        <v>1</v>
      </c>
      <c r="S57" s="305"/>
    </row>
    <row r="58" spans="1:19" ht="15" customHeight="1">
      <c r="A58" s="305" t="s">
        <v>215</v>
      </c>
      <c r="B58" s="305" t="s">
        <v>148</v>
      </c>
      <c r="C58" s="305" t="s">
        <v>149</v>
      </c>
      <c r="D58" s="305" t="s">
        <v>181</v>
      </c>
      <c r="E58" s="305" t="s">
        <v>216</v>
      </c>
      <c r="F58" s="305" t="s">
        <v>226</v>
      </c>
      <c r="G58" s="305"/>
      <c r="H58" s="305" t="s">
        <v>233</v>
      </c>
      <c r="I58" s="305" t="s">
        <v>234</v>
      </c>
      <c r="J58" s="305" t="s">
        <v>156</v>
      </c>
      <c r="K58" s="305" t="s">
        <v>234</v>
      </c>
      <c r="L58" s="308">
        <v>0.2</v>
      </c>
      <c r="M58" s="305" t="s">
        <v>158</v>
      </c>
      <c r="N58" s="305" t="s">
        <v>235</v>
      </c>
      <c r="O58" s="305">
        <v>20</v>
      </c>
      <c r="P58" s="305">
        <v>5</v>
      </c>
      <c r="Q58" s="305">
        <v>5</v>
      </c>
      <c r="R58" s="305">
        <v>5</v>
      </c>
      <c r="S58" s="305">
        <v>5</v>
      </c>
    </row>
    <row r="59" spans="1:19" ht="54.75" customHeight="1">
      <c r="A59" s="305"/>
      <c r="B59" s="305"/>
      <c r="C59" s="305"/>
      <c r="D59" s="305"/>
      <c r="E59" s="305"/>
      <c r="F59" s="305"/>
      <c r="G59" s="305"/>
      <c r="H59" s="305"/>
      <c r="I59" s="305"/>
      <c r="J59" s="305"/>
      <c r="K59" s="305"/>
      <c r="L59" s="309"/>
      <c r="M59" s="305"/>
      <c r="N59" s="305"/>
      <c r="O59" s="305"/>
      <c r="P59" s="305"/>
      <c r="Q59" s="305"/>
      <c r="R59" s="305"/>
      <c r="S59" s="305"/>
    </row>
    <row r="60" spans="1:19" ht="58.5" customHeight="1">
      <c r="A60" s="305"/>
      <c r="B60" s="305"/>
      <c r="C60" s="305"/>
      <c r="D60" s="305"/>
      <c r="E60" s="305"/>
      <c r="F60" s="305"/>
      <c r="G60" s="305"/>
      <c r="H60" s="305"/>
      <c r="I60" s="305"/>
      <c r="J60" s="305"/>
      <c r="K60" s="305"/>
      <c r="L60" s="310"/>
      <c r="M60" s="305"/>
      <c r="N60" s="305"/>
      <c r="O60" s="305"/>
      <c r="P60" s="305"/>
      <c r="Q60" s="305"/>
      <c r="R60" s="305"/>
      <c r="S60" s="305"/>
    </row>
    <row r="61" spans="1:19" ht="15" customHeight="1">
      <c r="A61" s="305" t="s">
        <v>215</v>
      </c>
      <c r="B61" s="305" t="s">
        <v>148</v>
      </c>
      <c r="C61" s="305" t="s">
        <v>149</v>
      </c>
      <c r="D61" s="305" t="s">
        <v>181</v>
      </c>
      <c r="E61" s="305" t="s">
        <v>216</v>
      </c>
      <c r="F61" s="305" t="s">
        <v>226</v>
      </c>
      <c r="G61" s="305"/>
      <c r="H61" s="305" t="s">
        <v>236</v>
      </c>
      <c r="I61" s="305" t="s">
        <v>237</v>
      </c>
      <c r="J61" s="305" t="s">
        <v>238</v>
      </c>
      <c r="K61" s="305" t="s">
        <v>237</v>
      </c>
      <c r="L61" s="308">
        <v>0.3</v>
      </c>
      <c r="M61" s="305" t="s">
        <v>158</v>
      </c>
      <c r="N61" s="305" t="s">
        <v>239</v>
      </c>
      <c r="O61" s="305">
        <v>60</v>
      </c>
      <c r="P61" s="305">
        <v>15</v>
      </c>
      <c r="Q61" s="305">
        <v>15</v>
      </c>
      <c r="R61" s="305">
        <v>15</v>
      </c>
      <c r="S61" s="305">
        <v>15</v>
      </c>
    </row>
    <row r="62" spans="1:19">
      <c r="A62" s="305"/>
      <c r="B62" s="305"/>
      <c r="C62" s="305"/>
      <c r="D62" s="305"/>
      <c r="E62" s="305"/>
      <c r="F62" s="305"/>
      <c r="G62" s="305"/>
      <c r="H62" s="305"/>
      <c r="I62" s="305"/>
      <c r="J62" s="305"/>
      <c r="K62" s="305"/>
      <c r="L62" s="309"/>
      <c r="M62" s="305"/>
      <c r="N62" s="305"/>
      <c r="O62" s="305"/>
      <c r="P62" s="305"/>
      <c r="Q62" s="305"/>
      <c r="R62" s="305"/>
      <c r="S62" s="305"/>
    </row>
    <row r="63" spans="1:19" ht="51" customHeight="1">
      <c r="A63" s="305"/>
      <c r="B63" s="305"/>
      <c r="C63" s="305"/>
      <c r="D63" s="305"/>
      <c r="E63" s="305"/>
      <c r="F63" s="305"/>
      <c r="G63" s="305"/>
      <c r="H63" s="305"/>
      <c r="I63" s="305"/>
      <c r="J63" s="305"/>
      <c r="K63" s="305"/>
      <c r="L63" s="310"/>
      <c r="M63" s="305"/>
      <c r="N63" s="305"/>
      <c r="O63" s="305"/>
      <c r="P63" s="305"/>
      <c r="Q63" s="305"/>
      <c r="R63" s="305"/>
      <c r="S63" s="305"/>
    </row>
    <row r="64" spans="1:19" ht="15" customHeight="1">
      <c r="A64" s="306" t="s">
        <v>240</v>
      </c>
      <c r="B64" s="306" t="s">
        <v>148</v>
      </c>
      <c r="C64" s="306" t="s">
        <v>149</v>
      </c>
      <c r="D64" s="306" t="s">
        <v>181</v>
      </c>
      <c r="E64" s="306" t="s">
        <v>241</v>
      </c>
      <c r="F64" s="306" t="s">
        <v>242</v>
      </c>
      <c r="G64" s="306" t="s">
        <v>243</v>
      </c>
      <c r="H64" s="306" t="s">
        <v>244</v>
      </c>
      <c r="I64" s="306" t="s">
        <v>245</v>
      </c>
      <c r="J64" s="306" t="s">
        <v>246</v>
      </c>
      <c r="K64" s="306" t="s">
        <v>245</v>
      </c>
      <c r="L64" s="306">
        <v>0.1</v>
      </c>
      <c r="M64" s="305" t="s">
        <v>195</v>
      </c>
      <c r="N64" s="305" t="s">
        <v>247</v>
      </c>
      <c r="O64" s="305">
        <v>1</v>
      </c>
      <c r="P64" s="305">
        <v>1</v>
      </c>
      <c r="Q64" s="305">
        <v>1</v>
      </c>
      <c r="R64" s="305">
        <v>1</v>
      </c>
      <c r="S64" s="305">
        <v>1</v>
      </c>
    </row>
    <row r="65" spans="1:19" ht="58.5" customHeight="1">
      <c r="A65" s="306"/>
      <c r="B65" s="306"/>
      <c r="C65" s="306"/>
      <c r="D65" s="306"/>
      <c r="E65" s="306"/>
      <c r="F65" s="306"/>
      <c r="G65" s="306"/>
      <c r="H65" s="306"/>
      <c r="I65" s="306"/>
      <c r="J65" s="306"/>
      <c r="K65" s="306"/>
      <c r="L65" s="306"/>
      <c r="M65" s="305"/>
      <c r="N65" s="305"/>
      <c r="O65" s="305"/>
      <c r="P65" s="305"/>
      <c r="Q65" s="305"/>
      <c r="R65" s="305"/>
      <c r="S65" s="305"/>
    </row>
    <row r="66" spans="1:19">
      <c r="A66" s="306" t="s">
        <v>240</v>
      </c>
      <c r="B66" s="306" t="s">
        <v>148</v>
      </c>
      <c r="C66" s="306" t="s">
        <v>149</v>
      </c>
      <c r="D66" s="306" t="s">
        <v>181</v>
      </c>
      <c r="E66" s="306" t="s">
        <v>241</v>
      </c>
      <c r="F66" s="306" t="s">
        <v>242</v>
      </c>
      <c r="G66" s="306"/>
      <c r="H66" s="305" t="s">
        <v>248</v>
      </c>
      <c r="I66" s="305" t="s">
        <v>249</v>
      </c>
      <c r="J66" s="305" t="s">
        <v>250</v>
      </c>
      <c r="K66" s="305" t="s">
        <v>249</v>
      </c>
      <c r="L66" s="306">
        <v>0.4</v>
      </c>
      <c r="M66" s="305" t="s">
        <v>158</v>
      </c>
      <c r="N66" s="305" t="s">
        <v>251</v>
      </c>
      <c r="O66" s="305">
        <v>40</v>
      </c>
      <c r="P66" s="305">
        <v>10</v>
      </c>
      <c r="Q66" s="305">
        <v>10</v>
      </c>
      <c r="R66" s="305">
        <v>10</v>
      </c>
      <c r="S66" s="305">
        <v>10</v>
      </c>
    </row>
    <row r="67" spans="1:19">
      <c r="A67" s="306" t="s">
        <v>240</v>
      </c>
      <c r="B67" s="306" t="s">
        <v>148</v>
      </c>
      <c r="C67" s="306" t="s">
        <v>149</v>
      </c>
      <c r="D67" s="306" t="s">
        <v>181</v>
      </c>
      <c r="E67" s="306" t="s">
        <v>241</v>
      </c>
      <c r="F67" s="306" t="s">
        <v>242</v>
      </c>
      <c r="G67" s="306"/>
      <c r="H67" s="305"/>
      <c r="I67" s="305"/>
      <c r="J67" s="305"/>
      <c r="K67" s="305"/>
      <c r="L67" s="306"/>
      <c r="M67" s="305"/>
      <c r="N67" s="305"/>
      <c r="O67" s="305"/>
      <c r="P67" s="305"/>
      <c r="Q67" s="305"/>
      <c r="R67" s="305"/>
      <c r="S67" s="305"/>
    </row>
    <row r="68" spans="1:19">
      <c r="A68" s="306" t="s">
        <v>240</v>
      </c>
      <c r="B68" s="306" t="s">
        <v>148</v>
      </c>
      <c r="C68" s="306" t="s">
        <v>149</v>
      </c>
      <c r="D68" s="306" t="s">
        <v>181</v>
      </c>
      <c r="E68" s="306" t="s">
        <v>241</v>
      </c>
      <c r="F68" s="306" t="s">
        <v>242</v>
      </c>
      <c r="G68" s="306"/>
      <c r="H68" s="305"/>
      <c r="I68" s="305"/>
      <c r="J68" s="305"/>
      <c r="K68" s="305"/>
      <c r="L68" s="306"/>
      <c r="M68" s="305"/>
      <c r="N68" s="305"/>
      <c r="O68" s="305"/>
      <c r="P68" s="305"/>
      <c r="Q68" s="305"/>
      <c r="R68" s="305"/>
      <c r="S68" s="305"/>
    </row>
    <row r="69" spans="1:19">
      <c r="A69" s="306" t="s">
        <v>240</v>
      </c>
      <c r="B69" s="306" t="s">
        <v>148</v>
      </c>
      <c r="C69" s="306" t="s">
        <v>149</v>
      </c>
      <c r="D69" s="306" t="s">
        <v>181</v>
      </c>
      <c r="E69" s="306" t="s">
        <v>241</v>
      </c>
      <c r="F69" s="306" t="s">
        <v>242</v>
      </c>
      <c r="G69" s="306"/>
      <c r="H69" s="305" t="s">
        <v>252</v>
      </c>
      <c r="I69" s="305" t="s">
        <v>253</v>
      </c>
      <c r="J69" s="305" t="s">
        <v>254</v>
      </c>
      <c r="K69" s="305" t="s">
        <v>253</v>
      </c>
      <c r="L69" s="306">
        <v>0.3</v>
      </c>
      <c r="M69" s="305" t="s">
        <v>158</v>
      </c>
      <c r="N69" s="305" t="s">
        <v>255</v>
      </c>
      <c r="O69" s="305">
        <v>80</v>
      </c>
      <c r="P69" s="305">
        <v>80</v>
      </c>
      <c r="Q69" s="305">
        <v>80</v>
      </c>
      <c r="R69" s="305">
        <v>80</v>
      </c>
      <c r="S69" s="305">
        <v>80</v>
      </c>
    </row>
    <row r="70" spans="1:19">
      <c r="A70" s="306" t="s">
        <v>240</v>
      </c>
      <c r="B70" s="306" t="s">
        <v>148</v>
      </c>
      <c r="C70" s="306" t="s">
        <v>149</v>
      </c>
      <c r="D70" s="306" t="s">
        <v>181</v>
      </c>
      <c r="E70" s="306" t="s">
        <v>241</v>
      </c>
      <c r="F70" s="306" t="s">
        <v>242</v>
      </c>
      <c r="G70" s="306"/>
      <c r="H70" s="305"/>
      <c r="I70" s="305"/>
      <c r="J70" s="305"/>
      <c r="K70" s="305"/>
      <c r="L70" s="306"/>
      <c r="M70" s="305"/>
      <c r="N70" s="305"/>
      <c r="O70" s="305"/>
      <c r="P70" s="305"/>
      <c r="Q70" s="305"/>
      <c r="R70" s="305"/>
      <c r="S70" s="305"/>
    </row>
    <row r="71" spans="1:19">
      <c r="A71" s="306" t="s">
        <v>240</v>
      </c>
      <c r="B71" s="306" t="s">
        <v>148</v>
      </c>
      <c r="C71" s="306" t="s">
        <v>149</v>
      </c>
      <c r="D71" s="306" t="s">
        <v>181</v>
      </c>
      <c r="E71" s="306" t="s">
        <v>241</v>
      </c>
      <c r="F71" s="306" t="s">
        <v>242</v>
      </c>
      <c r="G71" s="306"/>
      <c r="H71" s="305"/>
      <c r="I71" s="305"/>
      <c r="J71" s="305"/>
      <c r="K71" s="305"/>
      <c r="L71" s="306"/>
      <c r="M71" s="305"/>
      <c r="N71" s="305"/>
      <c r="O71" s="305"/>
      <c r="P71" s="305"/>
      <c r="Q71" s="305"/>
      <c r="R71" s="305"/>
      <c r="S71" s="305"/>
    </row>
    <row r="72" spans="1:19" ht="252">
      <c r="A72" s="306" t="s">
        <v>240</v>
      </c>
      <c r="B72" s="306" t="s">
        <v>148</v>
      </c>
      <c r="C72" s="306" t="s">
        <v>149</v>
      </c>
      <c r="D72" s="306" t="s">
        <v>181</v>
      </c>
      <c r="E72" s="306" t="s">
        <v>241</v>
      </c>
      <c r="F72" s="306" t="s">
        <v>242</v>
      </c>
      <c r="G72" s="306"/>
      <c r="H72" s="90" t="s">
        <v>256</v>
      </c>
      <c r="I72" s="90" t="s">
        <v>257</v>
      </c>
      <c r="J72" s="90" t="s">
        <v>254</v>
      </c>
      <c r="K72" s="90" t="s">
        <v>257</v>
      </c>
      <c r="L72" s="64">
        <v>0.2</v>
      </c>
      <c r="M72" s="90" t="s">
        <v>158</v>
      </c>
      <c r="N72" s="90" t="s">
        <v>255</v>
      </c>
      <c r="O72" s="90">
        <v>80</v>
      </c>
      <c r="P72" s="90" t="s">
        <v>201</v>
      </c>
      <c r="Q72" s="90">
        <v>25</v>
      </c>
      <c r="R72" s="90">
        <v>25</v>
      </c>
      <c r="S72" s="90">
        <v>30</v>
      </c>
    </row>
    <row r="73" spans="1:19" ht="234">
      <c r="A73" s="305" t="s">
        <v>147</v>
      </c>
      <c r="B73" s="305" t="s">
        <v>148</v>
      </c>
      <c r="C73" s="305" t="s">
        <v>149</v>
      </c>
      <c r="D73" s="305" t="s">
        <v>181</v>
      </c>
      <c r="E73" s="305" t="s">
        <v>258</v>
      </c>
      <c r="F73" s="305" t="s">
        <v>259</v>
      </c>
      <c r="G73" s="304"/>
      <c r="H73" s="90" t="s">
        <v>260</v>
      </c>
      <c r="I73" s="90" t="s">
        <v>261</v>
      </c>
      <c r="J73" s="90" t="s">
        <v>262</v>
      </c>
      <c r="K73" s="90" t="s">
        <v>261</v>
      </c>
      <c r="L73" s="64">
        <v>0.75</v>
      </c>
      <c r="M73" s="90" t="s">
        <v>158</v>
      </c>
      <c r="N73" s="90" t="s">
        <v>263</v>
      </c>
      <c r="O73" s="90">
        <v>3534</v>
      </c>
      <c r="P73" s="90" t="s">
        <v>201</v>
      </c>
      <c r="Q73" s="90">
        <v>900</v>
      </c>
      <c r="R73" s="90">
        <v>1200</v>
      </c>
      <c r="S73" s="90">
        <v>1434</v>
      </c>
    </row>
    <row r="74" spans="1:19" ht="81" customHeight="1">
      <c r="A74" s="305" t="s">
        <v>147</v>
      </c>
      <c r="B74" s="305" t="s">
        <v>148</v>
      </c>
      <c r="C74" s="305" t="s">
        <v>149</v>
      </c>
      <c r="D74" s="305" t="s">
        <v>181</v>
      </c>
      <c r="E74" s="305" t="s">
        <v>258</v>
      </c>
      <c r="F74" s="305"/>
      <c r="G74" s="304"/>
      <c r="H74" s="305" t="s">
        <v>264</v>
      </c>
      <c r="I74" s="305" t="s">
        <v>265</v>
      </c>
      <c r="J74" s="305" t="s">
        <v>266</v>
      </c>
      <c r="K74" s="305" t="s">
        <v>265</v>
      </c>
      <c r="L74" s="306">
        <v>0.25</v>
      </c>
      <c r="M74" s="305" t="s">
        <v>158</v>
      </c>
      <c r="N74" s="305" t="s">
        <v>267</v>
      </c>
      <c r="O74" s="305">
        <v>55</v>
      </c>
      <c r="P74" s="305" t="s">
        <v>201</v>
      </c>
      <c r="Q74" s="305">
        <v>10</v>
      </c>
      <c r="R74" s="305">
        <v>20</v>
      </c>
      <c r="S74" s="305">
        <v>25</v>
      </c>
    </row>
    <row r="75" spans="1:19" ht="45" customHeight="1">
      <c r="A75" s="305"/>
      <c r="B75" s="305"/>
      <c r="C75" s="305"/>
      <c r="D75" s="305"/>
      <c r="E75" s="305"/>
      <c r="F75" s="305"/>
      <c r="G75" s="304"/>
      <c r="H75" s="305"/>
      <c r="I75" s="305"/>
      <c r="J75" s="305"/>
      <c r="K75" s="305"/>
      <c r="L75" s="306"/>
      <c r="M75" s="305"/>
      <c r="N75" s="305"/>
      <c r="O75" s="305"/>
      <c r="P75" s="305"/>
      <c r="Q75" s="305"/>
      <c r="R75" s="305"/>
      <c r="S75" s="305"/>
    </row>
    <row r="76" spans="1:19" ht="41.25" customHeight="1">
      <c r="A76" s="305" t="s">
        <v>215</v>
      </c>
      <c r="B76" s="305" t="s">
        <v>148</v>
      </c>
      <c r="C76" s="305" t="s">
        <v>149</v>
      </c>
      <c r="D76" s="305" t="s">
        <v>181</v>
      </c>
      <c r="E76" s="305" t="s">
        <v>268</v>
      </c>
      <c r="F76" s="305" t="s">
        <v>269</v>
      </c>
      <c r="G76" s="305" t="s">
        <v>270</v>
      </c>
      <c r="H76" s="305" t="s">
        <v>271</v>
      </c>
      <c r="I76" s="305" t="s">
        <v>272</v>
      </c>
      <c r="J76" s="305" t="s">
        <v>273</v>
      </c>
      <c r="K76" s="305" t="s">
        <v>272</v>
      </c>
      <c r="L76" s="306">
        <v>0.3</v>
      </c>
      <c r="M76" s="305" t="s">
        <v>158</v>
      </c>
      <c r="N76" s="305" t="s">
        <v>274</v>
      </c>
      <c r="O76" s="305">
        <v>500</v>
      </c>
      <c r="P76" s="305">
        <v>10</v>
      </c>
      <c r="Q76" s="305">
        <v>150</v>
      </c>
      <c r="R76" s="305">
        <v>190</v>
      </c>
      <c r="S76" s="305">
        <v>150</v>
      </c>
    </row>
    <row r="77" spans="1:19" ht="78" customHeight="1">
      <c r="A77" s="305"/>
      <c r="B77" s="305"/>
      <c r="C77" s="305"/>
      <c r="D77" s="305"/>
      <c r="E77" s="305"/>
      <c r="F77" s="305"/>
      <c r="G77" s="305"/>
      <c r="H77" s="305"/>
      <c r="I77" s="305"/>
      <c r="J77" s="305"/>
      <c r="K77" s="305"/>
      <c r="L77" s="306"/>
      <c r="M77" s="305"/>
      <c r="N77" s="305"/>
      <c r="O77" s="305"/>
      <c r="P77" s="305"/>
      <c r="Q77" s="305"/>
      <c r="R77" s="305"/>
      <c r="S77" s="305"/>
    </row>
    <row r="78" spans="1:19">
      <c r="A78" s="305" t="s">
        <v>215</v>
      </c>
      <c r="B78" s="305" t="s">
        <v>148</v>
      </c>
      <c r="C78" s="305" t="s">
        <v>149</v>
      </c>
      <c r="D78" s="305" t="s">
        <v>181</v>
      </c>
      <c r="E78" s="305" t="s">
        <v>268</v>
      </c>
      <c r="F78" s="305" t="s">
        <v>269</v>
      </c>
      <c r="G78" s="305"/>
      <c r="H78" s="305" t="s">
        <v>275</v>
      </c>
      <c r="I78" s="305" t="s">
        <v>276</v>
      </c>
      <c r="J78" s="305" t="s">
        <v>277</v>
      </c>
      <c r="K78" s="305" t="s">
        <v>276</v>
      </c>
      <c r="L78" s="306">
        <v>0.4</v>
      </c>
      <c r="M78" s="305" t="s">
        <v>195</v>
      </c>
      <c r="N78" s="305" t="s">
        <v>274</v>
      </c>
      <c r="O78" s="305">
        <v>200</v>
      </c>
      <c r="P78" s="305">
        <v>20</v>
      </c>
      <c r="Q78" s="305">
        <v>60</v>
      </c>
      <c r="R78" s="305">
        <v>60</v>
      </c>
      <c r="S78" s="305">
        <v>60</v>
      </c>
    </row>
    <row r="79" spans="1:19" ht="33.75" customHeight="1">
      <c r="A79" s="305" t="s">
        <v>215</v>
      </c>
      <c r="B79" s="305" t="s">
        <v>148</v>
      </c>
      <c r="C79" s="305" t="s">
        <v>149</v>
      </c>
      <c r="D79" s="305" t="s">
        <v>181</v>
      </c>
      <c r="E79" s="305" t="s">
        <v>268</v>
      </c>
      <c r="F79" s="305" t="s">
        <v>269</v>
      </c>
      <c r="G79" s="305"/>
      <c r="H79" s="305"/>
      <c r="I79" s="305"/>
      <c r="J79" s="305"/>
      <c r="K79" s="305"/>
      <c r="L79" s="306"/>
      <c r="M79" s="305"/>
      <c r="N79" s="305"/>
      <c r="O79" s="305"/>
      <c r="P79" s="305"/>
      <c r="Q79" s="305"/>
      <c r="R79" s="305"/>
      <c r="S79" s="305"/>
    </row>
    <row r="80" spans="1:19" ht="36.75" customHeight="1">
      <c r="A80" s="305" t="s">
        <v>215</v>
      </c>
      <c r="B80" s="305" t="s">
        <v>148</v>
      </c>
      <c r="C80" s="305" t="s">
        <v>149</v>
      </c>
      <c r="D80" s="305" t="s">
        <v>181</v>
      </c>
      <c r="E80" s="305" t="s">
        <v>268</v>
      </c>
      <c r="F80" s="305" t="s">
        <v>269</v>
      </c>
      <c r="G80" s="305"/>
      <c r="H80" s="305"/>
      <c r="I80" s="305"/>
      <c r="J80" s="305"/>
      <c r="K80" s="305"/>
      <c r="L80" s="306"/>
      <c r="M80" s="305"/>
      <c r="N80" s="305"/>
      <c r="O80" s="305"/>
      <c r="P80" s="305"/>
      <c r="Q80" s="305"/>
      <c r="R80" s="305"/>
      <c r="S80" s="305"/>
    </row>
    <row r="81" spans="1:19" ht="49.5" customHeight="1">
      <c r="A81" s="305" t="s">
        <v>215</v>
      </c>
      <c r="B81" s="305" t="s">
        <v>148</v>
      </c>
      <c r="C81" s="305" t="s">
        <v>149</v>
      </c>
      <c r="D81" s="305" t="s">
        <v>181</v>
      </c>
      <c r="E81" s="305" t="s">
        <v>268</v>
      </c>
      <c r="F81" s="305" t="s">
        <v>269</v>
      </c>
      <c r="G81" s="305"/>
      <c r="H81" s="305" t="s">
        <v>278</v>
      </c>
      <c r="I81" s="305" t="s">
        <v>279</v>
      </c>
      <c r="J81" s="305" t="s">
        <v>273</v>
      </c>
      <c r="K81" s="305" t="s">
        <v>279</v>
      </c>
      <c r="L81" s="306">
        <v>0.1</v>
      </c>
      <c r="M81" s="305" t="s">
        <v>158</v>
      </c>
      <c r="N81" s="305" t="s">
        <v>214</v>
      </c>
      <c r="O81" s="305">
        <v>1</v>
      </c>
      <c r="P81" s="305">
        <v>0.5</v>
      </c>
      <c r="Q81" s="305">
        <v>0.5</v>
      </c>
      <c r="R81" s="305" t="s">
        <v>201</v>
      </c>
      <c r="S81" s="305" t="s">
        <v>201</v>
      </c>
    </row>
    <row r="82" spans="1:19" ht="56.25" customHeight="1">
      <c r="A82" s="305" t="s">
        <v>215</v>
      </c>
      <c r="B82" s="305" t="s">
        <v>148</v>
      </c>
      <c r="C82" s="305" t="s">
        <v>149</v>
      </c>
      <c r="D82" s="305" t="s">
        <v>181</v>
      </c>
      <c r="E82" s="305" t="s">
        <v>268</v>
      </c>
      <c r="F82" s="305" t="s">
        <v>269</v>
      </c>
      <c r="G82" s="305"/>
      <c r="H82" s="305"/>
      <c r="I82" s="305"/>
      <c r="J82" s="305"/>
      <c r="K82" s="305"/>
      <c r="L82" s="306"/>
      <c r="M82" s="305"/>
      <c r="N82" s="305"/>
      <c r="O82" s="305"/>
      <c r="P82" s="305"/>
      <c r="Q82" s="305"/>
      <c r="R82" s="305"/>
      <c r="S82" s="305"/>
    </row>
    <row r="83" spans="1:19" ht="288">
      <c r="A83" s="305" t="s">
        <v>215</v>
      </c>
      <c r="B83" s="305" t="s">
        <v>148</v>
      </c>
      <c r="C83" s="305" t="s">
        <v>149</v>
      </c>
      <c r="D83" s="305" t="s">
        <v>181</v>
      </c>
      <c r="E83" s="305" t="s">
        <v>268</v>
      </c>
      <c r="F83" s="305" t="s">
        <v>269</v>
      </c>
      <c r="G83" s="305"/>
      <c r="H83" s="90" t="s">
        <v>280</v>
      </c>
      <c r="I83" s="90" t="s">
        <v>281</v>
      </c>
      <c r="J83" s="90" t="s">
        <v>199</v>
      </c>
      <c r="K83" s="90" t="s">
        <v>281</v>
      </c>
      <c r="L83" s="64">
        <v>0.1</v>
      </c>
      <c r="M83" s="90" t="s">
        <v>158</v>
      </c>
      <c r="N83" s="90" t="s">
        <v>282</v>
      </c>
      <c r="O83" s="90">
        <v>8</v>
      </c>
      <c r="P83" s="90">
        <v>2</v>
      </c>
      <c r="Q83" s="90">
        <v>2</v>
      </c>
      <c r="R83" s="90">
        <v>2</v>
      </c>
      <c r="S83" s="90">
        <v>2</v>
      </c>
    </row>
    <row r="84" spans="1:19" ht="252">
      <c r="A84" s="305" t="s">
        <v>215</v>
      </c>
      <c r="B84" s="305" t="s">
        <v>148</v>
      </c>
      <c r="C84" s="305" t="s">
        <v>149</v>
      </c>
      <c r="D84" s="305" t="s">
        <v>181</v>
      </c>
      <c r="E84" s="305" t="s">
        <v>268</v>
      </c>
      <c r="F84" s="305" t="s">
        <v>269</v>
      </c>
      <c r="G84" s="305"/>
      <c r="H84" s="90" t="s">
        <v>283</v>
      </c>
      <c r="I84" s="90" t="s">
        <v>284</v>
      </c>
      <c r="J84" s="90" t="s">
        <v>199</v>
      </c>
      <c r="K84" s="90" t="s">
        <v>284</v>
      </c>
      <c r="L84" s="64">
        <v>0.1</v>
      </c>
      <c r="M84" s="90" t="s">
        <v>158</v>
      </c>
      <c r="N84" s="90" t="s">
        <v>285</v>
      </c>
      <c r="O84" s="90">
        <v>8</v>
      </c>
      <c r="P84" s="90">
        <v>2</v>
      </c>
      <c r="Q84" s="90">
        <v>2</v>
      </c>
      <c r="R84" s="90">
        <v>2</v>
      </c>
      <c r="S84" s="90">
        <v>2</v>
      </c>
    </row>
    <row r="85" spans="1:19" ht="126">
      <c r="A85" s="304" t="s">
        <v>215</v>
      </c>
      <c r="B85" s="304" t="s">
        <v>148</v>
      </c>
      <c r="C85" s="304" t="s">
        <v>149</v>
      </c>
      <c r="D85" s="304" t="s">
        <v>181</v>
      </c>
      <c r="E85" s="304" t="s">
        <v>268</v>
      </c>
      <c r="F85" s="304" t="s">
        <v>286</v>
      </c>
      <c r="G85" s="304" t="s">
        <v>287</v>
      </c>
      <c r="H85" s="90" t="s">
        <v>288</v>
      </c>
      <c r="I85" s="90" t="s">
        <v>289</v>
      </c>
      <c r="J85" s="90" t="s">
        <v>199</v>
      </c>
      <c r="K85" s="90" t="s">
        <v>289</v>
      </c>
      <c r="L85" s="64">
        <v>0.25</v>
      </c>
      <c r="M85" s="90" t="s">
        <v>158</v>
      </c>
      <c r="N85" s="90" t="s">
        <v>290</v>
      </c>
      <c r="O85" s="90">
        <v>4</v>
      </c>
      <c r="P85" s="90" t="s">
        <v>201</v>
      </c>
      <c r="Q85" s="90">
        <v>1</v>
      </c>
      <c r="R85" s="90">
        <v>1</v>
      </c>
      <c r="S85" s="90">
        <v>2</v>
      </c>
    </row>
    <row r="86" spans="1:19" ht="198">
      <c r="A86" s="304" t="s">
        <v>215</v>
      </c>
      <c r="B86" s="304" t="s">
        <v>148</v>
      </c>
      <c r="C86" s="304" t="s">
        <v>149</v>
      </c>
      <c r="D86" s="304" t="s">
        <v>181</v>
      </c>
      <c r="E86" s="304" t="s">
        <v>268</v>
      </c>
      <c r="F86" s="304" t="s">
        <v>286</v>
      </c>
      <c r="G86" s="304"/>
      <c r="H86" s="90" t="s">
        <v>291</v>
      </c>
      <c r="I86" s="90" t="s">
        <v>292</v>
      </c>
      <c r="J86" s="90" t="s">
        <v>199</v>
      </c>
      <c r="K86" s="90" t="s">
        <v>292</v>
      </c>
      <c r="L86" s="64">
        <v>0.25</v>
      </c>
      <c r="M86" s="90" t="s">
        <v>158</v>
      </c>
      <c r="N86" s="90" t="s">
        <v>247</v>
      </c>
      <c r="O86" s="90">
        <v>1</v>
      </c>
      <c r="P86" s="90" t="s">
        <v>201</v>
      </c>
      <c r="Q86" s="90">
        <v>0.6</v>
      </c>
      <c r="R86" s="90">
        <v>0.4</v>
      </c>
      <c r="S86" s="90" t="s">
        <v>201</v>
      </c>
    </row>
    <row r="87" spans="1:19" ht="90">
      <c r="A87" s="304" t="s">
        <v>215</v>
      </c>
      <c r="B87" s="304" t="s">
        <v>148</v>
      </c>
      <c r="C87" s="304" t="s">
        <v>149</v>
      </c>
      <c r="D87" s="304" t="s">
        <v>181</v>
      </c>
      <c r="E87" s="304" t="s">
        <v>268</v>
      </c>
      <c r="F87" s="304" t="s">
        <v>286</v>
      </c>
      <c r="G87" s="304"/>
      <c r="H87" s="90" t="s">
        <v>293</v>
      </c>
      <c r="I87" s="90" t="s">
        <v>294</v>
      </c>
      <c r="J87" s="90" t="s">
        <v>199</v>
      </c>
      <c r="K87" s="90" t="s">
        <v>294</v>
      </c>
      <c r="L87" s="64">
        <v>0.25</v>
      </c>
      <c r="M87" s="90" t="s">
        <v>158</v>
      </c>
      <c r="N87" s="90" t="s">
        <v>295</v>
      </c>
      <c r="O87" s="90">
        <v>1</v>
      </c>
      <c r="P87" s="90" t="s">
        <v>201</v>
      </c>
      <c r="Q87" s="90">
        <v>1</v>
      </c>
      <c r="R87" s="90" t="s">
        <v>201</v>
      </c>
      <c r="S87" s="90" t="s">
        <v>201</v>
      </c>
    </row>
    <row r="88" spans="1:19" ht="144">
      <c r="A88" s="304" t="s">
        <v>215</v>
      </c>
      <c r="B88" s="304" t="s">
        <v>148</v>
      </c>
      <c r="C88" s="304" t="s">
        <v>149</v>
      </c>
      <c r="D88" s="304" t="s">
        <v>181</v>
      </c>
      <c r="E88" s="304" t="s">
        <v>268</v>
      </c>
      <c r="F88" s="304" t="s">
        <v>286</v>
      </c>
      <c r="G88" s="304"/>
      <c r="H88" s="90" t="s">
        <v>296</v>
      </c>
      <c r="I88" s="90" t="s">
        <v>297</v>
      </c>
      <c r="J88" s="90" t="s">
        <v>199</v>
      </c>
      <c r="K88" s="90" t="s">
        <v>297</v>
      </c>
      <c r="L88" s="64">
        <v>0.25</v>
      </c>
      <c r="M88" s="90" t="s">
        <v>158</v>
      </c>
      <c r="N88" s="90" t="s">
        <v>285</v>
      </c>
      <c r="O88" s="90">
        <v>4</v>
      </c>
      <c r="P88" s="90" t="s">
        <v>201</v>
      </c>
      <c r="Q88" s="90" t="s">
        <v>201</v>
      </c>
      <c r="R88" s="90">
        <v>2</v>
      </c>
      <c r="S88" s="90">
        <v>2</v>
      </c>
    </row>
    <row r="89" spans="1:19">
      <c r="A89" s="304" t="s">
        <v>298</v>
      </c>
      <c r="B89" s="304" t="s">
        <v>299</v>
      </c>
      <c r="C89" s="304" t="s">
        <v>300</v>
      </c>
      <c r="D89" s="304" t="s">
        <v>301</v>
      </c>
      <c r="E89" s="304" t="s">
        <v>302</v>
      </c>
      <c r="F89" s="304" t="s">
        <v>303</v>
      </c>
      <c r="G89" s="304" t="s">
        <v>304</v>
      </c>
      <c r="H89" s="305" t="s">
        <v>305</v>
      </c>
      <c r="I89" s="305" t="s">
        <v>306</v>
      </c>
      <c r="J89" s="305" t="s">
        <v>307</v>
      </c>
      <c r="K89" s="305" t="s">
        <v>306</v>
      </c>
      <c r="L89" s="306">
        <v>0.3</v>
      </c>
      <c r="M89" s="305" t="s">
        <v>158</v>
      </c>
      <c r="N89" s="305" t="s">
        <v>308</v>
      </c>
      <c r="O89" s="305">
        <v>2800</v>
      </c>
      <c r="P89" s="305">
        <v>700</v>
      </c>
      <c r="Q89" s="305">
        <v>700</v>
      </c>
      <c r="R89" s="305">
        <v>700</v>
      </c>
      <c r="S89" s="305">
        <v>700</v>
      </c>
    </row>
    <row r="90" spans="1:19">
      <c r="A90" s="304" t="s">
        <v>298</v>
      </c>
      <c r="B90" s="304" t="s">
        <v>299</v>
      </c>
      <c r="C90" s="304" t="s">
        <v>300</v>
      </c>
      <c r="D90" s="304" t="s">
        <v>301</v>
      </c>
      <c r="E90" s="304" t="s">
        <v>302</v>
      </c>
      <c r="F90" s="304" t="s">
        <v>303</v>
      </c>
      <c r="G90" s="304"/>
      <c r="H90" s="305"/>
      <c r="I90" s="305"/>
      <c r="J90" s="305"/>
      <c r="K90" s="305"/>
      <c r="L90" s="306"/>
      <c r="M90" s="305"/>
      <c r="N90" s="305"/>
      <c r="O90" s="305"/>
      <c r="P90" s="305"/>
      <c r="Q90" s="305"/>
      <c r="R90" s="305"/>
      <c r="S90" s="305"/>
    </row>
    <row r="91" spans="1:19">
      <c r="A91" s="304" t="s">
        <v>298</v>
      </c>
      <c r="B91" s="304" t="s">
        <v>299</v>
      </c>
      <c r="C91" s="304" t="s">
        <v>300</v>
      </c>
      <c r="D91" s="304" t="s">
        <v>301</v>
      </c>
      <c r="E91" s="304" t="s">
        <v>302</v>
      </c>
      <c r="F91" s="304" t="s">
        <v>303</v>
      </c>
      <c r="G91" s="304"/>
      <c r="H91" s="305"/>
      <c r="I91" s="305"/>
      <c r="J91" s="305"/>
      <c r="K91" s="305"/>
      <c r="L91" s="306"/>
      <c r="M91" s="305"/>
      <c r="N91" s="305"/>
      <c r="O91" s="305"/>
      <c r="P91" s="305"/>
      <c r="Q91" s="305"/>
      <c r="R91" s="305"/>
      <c r="S91" s="305"/>
    </row>
    <row r="92" spans="1:19">
      <c r="A92" s="304" t="s">
        <v>298</v>
      </c>
      <c r="B92" s="304" t="s">
        <v>299</v>
      </c>
      <c r="C92" s="304" t="s">
        <v>300</v>
      </c>
      <c r="D92" s="304" t="s">
        <v>301</v>
      </c>
      <c r="E92" s="304" t="s">
        <v>302</v>
      </c>
      <c r="F92" s="304" t="s">
        <v>303</v>
      </c>
      <c r="G92" s="304"/>
      <c r="H92" s="305"/>
      <c r="I92" s="305"/>
      <c r="J92" s="305"/>
      <c r="K92" s="305"/>
      <c r="L92" s="306"/>
      <c r="M92" s="305"/>
      <c r="N92" s="305"/>
      <c r="O92" s="305"/>
      <c r="P92" s="305"/>
      <c r="Q92" s="305"/>
      <c r="R92" s="305"/>
      <c r="S92" s="305"/>
    </row>
    <row r="93" spans="1:19">
      <c r="A93" s="304" t="s">
        <v>298</v>
      </c>
      <c r="B93" s="304" t="s">
        <v>299</v>
      </c>
      <c r="C93" s="304" t="s">
        <v>300</v>
      </c>
      <c r="D93" s="304" t="s">
        <v>301</v>
      </c>
      <c r="E93" s="304" t="s">
        <v>302</v>
      </c>
      <c r="F93" s="304" t="s">
        <v>303</v>
      </c>
      <c r="G93" s="304"/>
      <c r="H93" s="305"/>
      <c r="I93" s="305"/>
      <c r="J93" s="305"/>
      <c r="K93" s="305"/>
      <c r="L93" s="306"/>
      <c r="M93" s="305"/>
      <c r="N93" s="305"/>
      <c r="O93" s="305"/>
      <c r="P93" s="305"/>
      <c r="Q93" s="305"/>
      <c r="R93" s="305"/>
      <c r="S93" s="305"/>
    </row>
    <row r="94" spans="1:19">
      <c r="A94" s="304" t="s">
        <v>298</v>
      </c>
      <c r="B94" s="304" t="s">
        <v>299</v>
      </c>
      <c r="C94" s="304" t="s">
        <v>300</v>
      </c>
      <c r="D94" s="304" t="s">
        <v>301</v>
      </c>
      <c r="E94" s="304" t="s">
        <v>302</v>
      </c>
      <c r="F94" s="304" t="s">
        <v>303</v>
      </c>
      <c r="G94" s="304"/>
      <c r="H94" s="305" t="s">
        <v>309</v>
      </c>
      <c r="I94" s="305" t="s">
        <v>310</v>
      </c>
      <c r="J94" s="305" t="s">
        <v>311</v>
      </c>
      <c r="K94" s="305" t="s">
        <v>310</v>
      </c>
      <c r="L94" s="306">
        <v>0.3</v>
      </c>
      <c r="M94" s="305" t="s">
        <v>158</v>
      </c>
      <c r="N94" s="305" t="s">
        <v>312</v>
      </c>
      <c r="O94" s="305">
        <v>33822</v>
      </c>
      <c r="P94" s="305">
        <v>4500</v>
      </c>
      <c r="Q94" s="305">
        <v>8750</v>
      </c>
      <c r="R94" s="305">
        <v>8750</v>
      </c>
      <c r="S94" s="305">
        <v>11822</v>
      </c>
    </row>
    <row r="95" spans="1:19">
      <c r="A95" s="304" t="s">
        <v>298</v>
      </c>
      <c r="B95" s="304" t="s">
        <v>299</v>
      </c>
      <c r="C95" s="304" t="s">
        <v>300</v>
      </c>
      <c r="D95" s="304" t="s">
        <v>301</v>
      </c>
      <c r="E95" s="304" t="s">
        <v>302</v>
      </c>
      <c r="F95" s="304" t="s">
        <v>303</v>
      </c>
      <c r="G95" s="304"/>
      <c r="H95" s="305"/>
      <c r="I95" s="305"/>
      <c r="J95" s="305"/>
      <c r="K95" s="305"/>
      <c r="L95" s="306"/>
      <c r="M95" s="305"/>
      <c r="N95" s="305"/>
      <c r="O95" s="305"/>
      <c r="P95" s="305"/>
      <c r="Q95" s="305"/>
      <c r="R95" s="305"/>
      <c r="S95" s="305"/>
    </row>
    <row r="96" spans="1:19">
      <c r="A96" s="304" t="s">
        <v>298</v>
      </c>
      <c r="B96" s="304" t="s">
        <v>299</v>
      </c>
      <c r="C96" s="304" t="s">
        <v>300</v>
      </c>
      <c r="D96" s="304" t="s">
        <v>301</v>
      </c>
      <c r="E96" s="304" t="s">
        <v>302</v>
      </c>
      <c r="F96" s="304" t="s">
        <v>303</v>
      </c>
      <c r="G96" s="304"/>
      <c r="H96" s="305"/>
      <c r="I96" s="305"/>
      <c r="J96" s="305"/>
      <c r="K96" s="305"/>
      <c r="L96" s="306"/>
      <c r="M96" s="305"/>
      <c r="N96" s="305"/>
      <c r="O96" s="305"/>
      <c r="P96" s="305"/>
      <c r="Q96" s="305"/>
      <c r="R96" s="305"/>
      <c r="S96" s="305"/>
    </row>
    <row r="97" spans="1:19" ht="144">
      <c r="A97" s="304" t="s">
        <v>298</v>
      </c>
      <c r="B97" s="304" t="s">
        <v>299</v>
      </c>
      <c r="C97" s="304" t="s">
        <v>300</v>
      </c>
      <c r="D97" s="304" t="s">
        <v>301</v>
      </c>
      <c r="E97" s="304" t="s">
        <v>302</v>
      </c>
      <c r="F97" s="304" t="s">
        <v>303</v>
      </c>
      <c r="G97" s="304"/>
      <c r="H97" s="90" t="s">
        <v>313</v>
      </c>
      <c r="I97" s="90" t="s">
        <v>314</v>
      </c>
      <c r="J97" s="90" t="s">
        <v>315</v>
      </c>
      <c r="K97" s="90" t="s">
        <v>314</v>
      </c>
      <c r="L97" s="64">
        <v>0.3</v>
      </c>
      <c r="M97" s="90" t="s">
        <v>195</v>
      </c>
      <c r="N97" s="90" t="s">
        <v>316</v>
      </c>
      <c r="O97" s="90">
        <v>2</v>
      </c>
      <c r="P97" s="90" t="s">
        <v>201</v>
      </c>
      <c r="Q97" s="90">
        <v>1</v>
      </c>
      <c r="R97" s="90">
        <v>1</v>
      </c>
      <c r="S97" s="90" t="s">
        <v>201</v>
      </c>
    </row>
    <row r="98" spans="1:19" ht="144">
      <c r="A98" s="304" t="s">
        <v>298</v>
      </c>
      <c r="B98" s="304" t="s">
        <v>299</v>
      </c>
      <c r="C98" s="304" t="s">
        <v>300</v>
      </c>
      <c r="D98" s="304" t="s">
        <v>301</v>
      </c>
      <c r="E98" s="304" t="s">
        <v>302</v>
      </c>
      <c r="F98" s="304" t="s">
        <v>303</v>
      </c>
      <c r="G98" s="304"/>
      <c r="H98" s="90" t="s">
        <v>317</v>
      </c>
      <c r="I98" s="90" t="s">
        <v>318</v>
      </c>
      <c r="J98" s="90" t="s">
        <v>315</v>
      </c>
      <c r="K98" s="90" t="s">
        <v>318</v>
      </c>
      <c r="L98" s="64">
        <v>0.1</v>
      </c>
      <c r="M98" s="90" t="s">
        <v>195</v>
      </c>
      <c r="N98" s="90" t="s">
        <v>319</v>
      </c>
      <c r="O98" s="90">
        <v>3</v>
      </c>
      <c r="P98" s="90">
        <v>1</v>
      </c>
      <c r="Q98" s="90">
        <v>1</v>
      </c>
      <c r="R98" s="90">
        <v>1</v>
      </c>
      <c r="S98" s="90" t="s">
        <v>208</v>
      </c>
    </row>
    <row r="99" spans="1:19">
      <c r="A99" s="304" t="s">
        <v>298</v>
      </c>
      <c r="B99" s="304" t="s">
        <v>299</v>
      </c>
      <c r="C99" s="304" t="s">
        <v>300</v>
      </c>
      <c r="D99" s="304" t="s">
        <v>301</v>
      </c>
      <c r="E99" s="304" t="s">
        <v>302</v>
      </c>
      <c r="F99" s="304" t="s">
        <v>320</v>
      </c>
      <c r="G99" s="304" t="s">
        <v>321</v>
      </c>
      <c r="H99" s="305" t="s">
        <v>322</v>
      </c>
      <c r="I99" s="305" t="s">
        <v>323</v>
      </c>
      <c r="J99" s="305" t="s">
        <v>324</v>
      </c>
      <c r="K99" s="305" t="s">
        <v>323</v>
      </c>
      <c r="L99" s="306">
        <v>0.4</v>
      </c>
      <c r="M99" s="305" t="s">
        <v>158</v>
      </c>
      <c r="N99" s="305" t="s">
        <v>325</v>
      </c>
      <c r="O99" s="305">
        <v>36000</v>
      </c>
      <c r="P99" s="305">
        <v>6000</v>
      </c>
      <c r="Q99" s="305">
        <v>10000</v>
      </c>
      <c r="R99" s="305">
        <v>10000</v>
      </c>
      <c r="S99" s="305">
        <v>10000</v>
      </c>
    </row>
    <row r="100" spans="1:19">
      <c r="A100" s="304" t="s">
        <v>298</v>
      </c>
      <c r="B100" s="304" t="s">
        <v>299</v>
      </c>
      <c r="C100" s="304" t="s">
        <v>300</v>
      </c>
      <c r="D100" s="304" t="s">
        <v>301</v>
      </c>
      <c r="E100" s="304" t="s">
        <v>302</v>
      </c>
      <c r="F100" s="304" t="s">
        <v>320</v>
      </c>
      <c r="G100" s="304"/>
      <c r="H100" s="305"/>
      <c r="I100" s="305"/>
      <c r="J100" s="305"/>
      <c r="K100" s="305"/>
      <c r="L100" s="306"/>
      <c r="M100" s="305"/>
      <c r="N100" s="305"/>
      <c r="O100" s="305"/>
      <c r="P100" s="305"/>
      <c r="Q100" s="305"/>
      <c r="R100" s="305"/>
      <c r="S100" s="305"/>
    </row>
    <row r="101" spans="1:19" ht="50.25" customHeight="1">
      <c r="A101" s="304" t="s">
        <v>298</v>
      </c>
      <c r="B101" s="304" t="s">
        <v>299</v>
      </c>
      <c r="C101" s="304" t="s">
        <v>300</v>
      </c>
      <c r="D101" s="304" t="s">
        <v>301</v>
      </c>
      <c r="E101" s="304" t="s">
        <v>302</v>
      </c>
      <c r="F101" s="304" t="s">
        <v>320</v>
      </c>
      <c r="G101" s="304"/>
      <c r="H101" s="305"/>
      <c r="I101" s="305"/>
      <c r="J101" s="305"/>
      <c r="K101" s="305"/>
      <c r="L101" s="306"/>
      <c r="M101" s="305"/>
      <c r="N101" s="305"/>
      <c r="O101" s="305"/>
      <c r="P101" s="305"/>
      <c r="Q101" s="305"/>
      <c r="R101" s="305"/>
      <c r="S101" s="305"/>
    </row>
    <row r="102" spans="1:19">
      <c r="A102" s="304" t="s">
        <v>298</v>
      </c>
      <c r="B102" s="304" t="s">
        <v>299</v>
      </c>
      <c r="C102" s="304" t="s">
        <v>300</v>
      </c>
      <c r="D102" s="304" t="s">
        <v>301</v>
      </c>
      <c r="E102" s="304" t="s">
        <v>302</v>
      </c>
      <c r="F102" s="304" t="s">
        <v>320</v>
      </c>
      <c r="G102" s="304"/>
      <c r="H102" s="305"/>
      <c r="I102" s="305"/>
      <c r="J102" s="305"/>
      <c r="K102" s="305"/>
      <c r="L102" s="306"/>
      <c r="M102" s="305"/>
      <c r="N102" s="305"/>
      <c r="O102" s="305"/>
      <c r="P102" s="305"/>
      <c r="Q102" s="305"/>
      <c r="R102" s="305"/>
      <c r="S102" s="305"/>
    </row>
    <row r="103" spans="1:19" ht="234">
      <c r="A103" s="304" t="s">
        <v>298</v>
      </c>
      <c r="B103" s="304" t="s">
        <v>299</v>
      </c>
      <c r="C103" s="304" t="s">
        <v>300</v>
      </c>
      <c r="D103" s="304" t="s">
        <v>301</v>
      </c>
      <c r="E103" s="304" t="s">
        <v>302</v>
      </c>
      <c r="F103" s="304" t="s">
        <v>320</v>
      </c>
      <c r="G103" s="304"/>
      <c r="H103" s="90" t="s">
        <v>326</v>
      </c>
      <c r="I103" s="90" t="s">
        <v>327</v>
      </c>
      <c r="J103" s="90" t="s">
        <v>199</v>
      </c>
      <c r="K103" s="90" t="s">
        <v>327</v>
      </c>
      <c r="L103" s="64">
        <v>0.4</v>
      </c>
      <c r="M103" s="90" t="s">
        <v>158</v>
      </c>
      <c r="N103" s="90" t="s">
        <v>328</v>
      </c>
      <c r="O103" s="90">
        <v>480</v>
      </c>
      <c r="P103" s="90">
        <v>480</v>
      </c>
      <c r="Q103" s="90">
        <v>480</v>
      </c>
      <c r="R103" s="90">
        <v>480</v>
      </c>
      <c r="S103" s="90">
        <v>480</v>
      </c>
    </row>
    <row r="104" spans="1:19">
      <c r="A104" s="304" t="s">
        <v>298</v>
      </c>
      <c r="B104" s="304" t="s">
        <v>299</v>
      </c>
      <c r="C104" s="304" t="s">
        <v>300</v>
      </c>
      <c r="D104" s="304" t="s">
        <v>301</v>
      </c>
      <c r="E104" s="304" t="s">
        <v>302</v>
      </c>
      <c r="F104" s="304" t="s">
        <v>320</v>
      </c>
      <c r="G104" s="304"/>
      <c r="H104" s="305" t="s">
        <v>329</v>
      </c>
      <c r="I104" s="305" t="s">
        <v>330</v>
      </c>
      <c r="J104" s="305" t="s">
        <v>331</v>
      </c>
      <c r="K104" s="305" t="s">
        <v>330</v>
      </c>
      <c r="L104" s="306">
        <v>0.05</v>
      </c>
      <c r="M104" s="305" t="s">
        <v>158</v>
      </c>
      <c r="N104" s="305" t="s">
        <v>214</v>
      </c>
      <c r="O104" s="305">
        <v>1</v>
      </c>
      <c r="P104" s="305">
        <v>0.5</v>
      </c>
      <c r="Q104" s="305">
        <v>0.5</v>
      </c>
      <c r="R104" s="305">
        <v>0</v>
      </c>
      <c r="S104" s="305">
        <v>0</v>
      </c>
    </row>
    <row r="105" spans="1:19" ht="69" customHeight="1">
      <c r="A105" s="304" t="s">
        <v>298</v>
      </c>
      <c r="B105" s="304" t="s">
        <v>299</v>
      </c>
      <c r="C105" s="304" t="s">
        <v>300</v>
      </c>
      <c r="D105" s="304" t="s">
        <v>301</v>
      </c>
      <c r="E105" s="304" t="s">
        <v>302</v>
      </c>
      <c r="F105" s="304" t="s">
        <v>320</v>
      </c>
      <c r="G105" s="304"/>
      <c r="H105" s="305"/>
      <c r="I105" s="305"/>
      <c r="J105" s="305"/>
      <c r="K105" s="305"/>
      <c r="L105" s="306"/>
      <c r="M105" s="305"/>
      <c r="N105" s="305"/>
      <c r="O105" s="305"/>
      <c r="P105" s="305"/>
      <c r="Q105" s="305"/>
      <c r="R105" s="305"/>
      <c r="S105" s="305"/>
    </row>
    <row r="106" spans="1:19">
      <c r="A106" s="304" t="s">
        <v>298</v>
      </c>
      <c r="B106" s="304" t="s">
        <v>299</v>
      </c>
      <c r="C106" s="304" t="s">
        <v>300</v>
      </c>
      <c r="D106" s="304" t="s">
        <v>301</v>
      </c>
      <c r="E106" s="304" t="s">
        <v>302</v>
      </c>
      <c r="F106" s="304" t="s">
        <v>320</v>
      </c>
      <c r="G106" s="304"/>
      <c r="H106" s="305" t="s">
        <v>332</v>
      </c>
      <c r="I106" s="305" t="s">
        <v>333</v>
      </c>
      <c r="J106" s="305" t="s">
        <v>334</v>
      </c>
      <c r="K106" s="305" t="s">
        <v>333</v>
      </c>
      <c r="L106" s="306">
        <v>0.15</v>
      </c>
      <c r="M106" s="305" t="s">
        <v>158</v>
      </c>
      <c r="N106" s="305" t="s">
        <v>335</v>
      </c>
      <c r="O106" s="305">
        <v>8000</v>
      </c>
      <c r="P106" s="305">
        <v>1000</v>
      </c>
      <c r="Q106" s="305">
        <v>2300</v>
      </c>
      <c r="R106" s="305">
        <v>2300</v>
      </c>
      <c r="S106" s="305">
        <v>2400</v>
      </c>
    </row>
    <row r="107" spans="1:19" ht="131.25" customHeight="1">
      <c r="A107" s="304" t="s">
        <v>298</v>
      </c>
      <c r="B107" s="304" t="s">
        <v>299</v>
      </c>
      <c r="C107" s="304" t="s">
        <v>300</v>
      </c>
      <c r="D107" s="304" t="s">
        <v>301</v>
      </c>
      <c r="E107" s="304" t="s">
        <v>302</v>
      </c>
      <c r="F107" s="304" t="s">
        <v>320</v>
      </c>
      <c r="G107" s="304"/>
      <c r="H107" s="305"/>
      <c r="I107" s="305"/>
      <c r="J107" s="305"/>
      <c r="K107" s="305"/>
      <c r="L107" s="306"/>
      <c r="M107" s="305"/>
      <c r="N107" s="305"/>
      <c r="O107" s="305"/>
      <c r="P107" s="305"/>
      <c r="Q107" s="305"/>
      <c r="R107" s="305"/>
      <c r="S107" s="305"/>
    </row>
    <row r="108" spans="1:19">
      <c r="A108" s="304" t="s">
        <v>298</v>
      </c>
      <c r="B108" s="304" t="s">
        <v>299</v>
      </c>
      <c r="C108" s="304" t="s">
        <v>300</v>
      </c>
      <c r="D108" s="304" t="s">
        <v>301</v>
      </c>
      <c r="E108" s="304" t="s">
        <v>302</v>
      </c>
      <c r="F108" s="304" t="s">
        <v>320</v>
      </c>
      <c r="G108" s="304"/>
      <c r="H108" s="305"/>
      <c r="I108" s="305"/>
      <c r="J108" s="305"/>
      <c r="K108" s="305"/>
      <c r="L108" s="306"/>
      <c r="M108" s="305"/>
      <c r="N108" s="305"/>
      <c r="O108" s="305"/>
      <c r="P108" s="305"/>
      <c r="Q108" s="305"/>
      <c r="R108" s="305"/>
      <c r="S108" s="305"/>
    </row>
    <row r="109" spans="1:19">
      <c r="A109" s="304" t="s">
        <v>298</v>
      </c>
      <c r="B109" s="304" t="s">
        <v>299</v>
      </c>
      <c r="C109" s="304" t="s">
        <v>300</v>
      </c>
      <c r="D109" s="304" t="s">
        <v>301</v>
      </c>
      <c r="E109" s="304" t="s">
        <v>302</v>
      </c>
      <c r="F109" s="304" t="s">
        <v>336</v>
      </c>
      <c r="G109" s="304" t="s">
        <v>337</v>
      </c>
      <c r="H109" s="305" t="s">
        <v>338</v>
      </c>
      <c r="I109" s="305" t="s">
        <v>339</v>
      </c>
      <c r="J109" s="305" t="s">
        <v>340</v>
      </c>
      <c r="K109" s="305" t="s">
        <v>339</v>
      </c>
      <c r="L109" s="306">
        <v>0.8</v>
      </c>
      <c r="M109" s="305" t="s">
        <v>158</v>
      </c>
      <c r="N109" s="305" t="s">
        <v>341</v>
      </c>
      <c r="O109" s="305">
        <v>63000</v>
      </c>
      <c r="P109" s="305">
        <v>10000</v>
      </c>
      <c r="Q109" s="305">
        <v>17700</v>
      </c>
      <c r="R109" s="305">
        <v>17700</v>
      </c>
      <c r="S109" s="305">
        <v>17600</v>
      </c>
    </row>
    <row r="110" spans="1:19">
      <c r="A110" s="304" t="s">
        <v>298</v>
      </c>
      <c r="B110" s="304" t="s">
        <v>299</v>
      </c>
      <c r="C110" s="304" t="s">
        <v>300</v>
      </c>
      <c r="D110" s="304" t="s">
        <v>301</v>
      </c>
      <c r="E110" s="304" t="s">
        <v>302</v>
      </c>
      <c r="F110" s="304" t="s">
        <v>336</v>
      </c>
      <c r="G110" s="304"/>
      <c r="H110" s="305"/>
      <c r="I110" s="305"/>
      <c r="J110" s="305"/>
      <c r="K110" s="305"/>
      <c r="L110" s="306"/>
      <c r="M110" s="305"/>
      <c r="N110" s="305"/>
      <c r="O110" s="305"/>
      <c r="P110" s="305"/>
      <c r="Q110" s="305"/>
      <c r="R110" s="305"/>
      <c r="S110" s="305"/>
    </row>
    <row r="111" spans="1:19">
      <c r="A111" s="304" t="s">
        <v>298</v>
      </c>
      <c r="B111" s="304" t="s">
        <v>299</v>
      </c>
      <c r="C111" s="304" t="s">
        <v>300</v>
      </c>
      <c r="D111" s="304" t="s">
        <v>301</v>
      </c>
      <c r="E111" s="304" t="s">
        <v>302</v>
      </c>
      <c r="F111" s="304" t="s">
        <v>336</v>
      </c>
      <c r="G111" s="304"/>
      <c r="H111" s="305"/>
      <c r="I111" s="305"/>
      <c r="J111" s="305"/>
      <c r="K111" s="305"/>
      <c r="L111" s="306"/>
      <c r="M111" s="305"/>
      <c r="N111" s="305"/>
      <c r="O111" s="305"/>
      <c r="P111" s="305"/>
      <c r="Q111" s="305"/>
      <c r="R111" s="305"/>
      <c r="S111" s="305"/>
    </row>
    <row r="112" spans="1:19">
      <c r="A112" s="304" t="s">
        <v>298</v>
      </c>
      <c r="B112" s="304" t="s">
        <v>299</v>
      </c>
      <c r="C112" s="304" t="s">
        <v>300</v>
      </c>
      <c r="D112" s="304" t="s">
        <v>301</v>
      </c>
      <c r="E112" s="304" t="s">
        <v>302</v>
      </c>
      <c r="F112" s="304" t="s">
        <v>336</v>
      </c>
      <c r="G112" s="304"/>
      <c r="H112" s="305"/>
      <c r="I112" s="305"/>
      <c r="J112" s="305"/>
      <c r="K112" s="305"/>
      <c r="L112" s="306"/>
      <c r="M112" s="305"/>
      <c r="N112" s="305"/>
      <c r="O112" s="305"/>
      <c r="P112" s="305"/>
      <c r="Q112" s="305"/>
      <c r="R112" s="305"/>
      <c r="S112" s="305"/>
    </row>
    <row r="113" spans="1:19">
      <c r="A113" s="304" t="s">
        <v>298</v>
      </c>
      <c r="B113" s="304" t="s">
        <v>299</v>
      </c>
      <c r="C113" s="304" t="s">
        <v>300</v>
      </c>
      <c r="D113" s="304" t="s">
        <v>301</v>
      </c>
      <c r="E113" s="304" t="s">
        <v>302</v>
      </c>
      <c r="F113" s="304" t="s">
        <v>336</v>
      </c>
      <c r="G113" s="304"/>
      <c r="H113" s="305"/>
      <c r="I113" s="305"/>
      <c r="J113" s="305"/>
      <c r="K113" s="305"/>
      <c r="L113" s="306"/>
      <c r="M113" s="305"/>
      <c r="N113" s="305"/>
      <c r="O113" s="305"/>
      <c r="P113" s="305"/>
      <c r="Q113" s="305"/>
      <c r="R113" s="305"/>
      <c r="S113" s="305"/>
    </row>
    <row r="114" spans="1:19" ht="74.25" customHeight="1">
      <c r="A114" s="304" t="s">
        <v>298</v>
      </c>
      <c r="B114" s="304" t="s">
        <v>299</v>
      </c>
      <c r="C114" s="304" t="s">
        <v>300</v>
      </c>
      <c r="D114" s="304" t="s">
        <v>301</v>
      </c>
      <c r="E114" s="304" t="s">
        <v>302</v>
      </c>
      <c r="F114" s="304" t="s">
        <v>336</v>
      </c>
      <c r="G114" s="304"/>
      <c r="H114" s="305"/>
      <c r="I114" s="305"/>
      <c r="J114" s="305"/>
      <c r="K114" s="305"/>
      <c r="L114" s="306"/>
      <c r="M114" s="305"/>
      <c r="N114" s="305"/>
      <c r="O114" s="305"/>
      <c r="P114" s="305"/>
      <c r="Q114" s="305"/>
      <c r="R114" s="305"/>
      <c r="S114" s="305"/>
    </row>
    <row r="115" spans="1:19" ht="78.75" customHeight="1">
      <c r="A115" s="304" t="s">
        <v>298</v>
      </c>
      <c r="B115" s="304" t="s">
        <v>299</v>
      </c>
      <c r="C115" s="304" t="s">
        <v>300</v>
      </c>
      <c r="D115" s="304" t="s">
        <v>301</v>
      </c>
      <c r="E115" s="304" t="s">
        <v>302</v>
      </c>
      <c r="F115" s="304" t="s">
        <v>336</v>
      </c>
      <c r="G115" s="304"/>
      <c r="H115" s="305" t="s">
        <v>342</v>
      </c>
      <c r="I115" s="305" t="s">
        <v>343</v>
      </c>
      <c r="J115" s="305" t="s">
        <v>344</v>
      </c>
      <c r="K115" s="305" t="s">
        <v>343</v>
      </c>
      <c r="L115" s="306">
        <v>0.2</v>
      </c>
      <c r="M115" s="305" t="s">
        <v>158</v>
      </c>
      <c r="N115" s="305" t="s">
        <v>328</v>
      </c>
      <c r="O115" s="305">
        <v>2300</v>
      </c>
      <c r="P115" s="305">
        <v>350</v>
      </c>
      <c r="Q115" s="305">
        <v>650</v>
      </c>
      <c r="R115" s="305">
        <v>650</v>
      </c>
      <c r="S115" s="305">
        <v>650</v>
      </c>
    </row>
    <row r="116" spans="1:19" ht="141" customHeight="1">
      <c r="A116" s="304" t="s">
        <v>298</v>
      </c>
      <c r="B116" s="304" t="s">
        <v>299</v>
      </c>
      <c r="C116" s="304" t="s">
        <v>300</v>
      </c>
      <c r="D116" s="304" t="s">
        <v>301</v>
      </c>
      <c r="E116" s="304" t="s">
        <v>302</v>
      </c>
      <c r="F116" s="304" t="s">
        <v>336</v>
      </c>
      <c r="G116" s="304"/>
      <c r="H116" s="305"/>
      <c r="I116" s="305"/>
      <c r="J116" s="305"/>
      <c r="K116" s="305"/>
      <c r="L116" s="306"/>
      <c r="M116" s="305"/>
      <c r="N116" s="305"/>
      <c r="O116" s="305"/>
      <c r="P116" s="305"/>
      <c r="Q116" s="305"/>
      <c r="R116" s="305"/>
      <c r="S116" s="305"/>
    </row>
    <row r="117" spans="1:19">
      <c r="A117" s="305" t="s">
        <v>345</v>
      </c>
      <c r="B117" s="305" t="s">
        <v>346</v>
      </c>
      <c r="C117" s="305" t="s">
        <v>347</v>
      </c>
      <c r="D117" s="305" t="s">
        <v>348</v>
      </c>
      <c r="E117" s="305" t="s">
        <v>349</v>
      </c>
      <c r="F117" s="305" t="s">
        <v>350</v>
      </c>
      <c r="G117" s="305" t="s">
        <v>351</v>
      </c>
      <c r="H117" s="305" t="s">
        <v>352</v>
      </c>
      <c r="I117" s="305" t="s">
        <v>353</v>
      </c>
      <c r="J117" s="305" t="s">
        <v>354</v>
      </c>
      <c r="K117" s="305" t="s">
        <v>353</v>
      </c>
      <c r="L117" s="306">
        <v>1</v>
      </c>
      <c r="M117" s="305" t="s">
        <v>158</v>
      </c>
      <c r="N117" s="305" t="s">
        <v>355</v>
      </c>
      <c r="O117" s="305">
        <v>1300</v>
      </c>
      <c r="P117" s="305">
        <v>550</v>
      </c>
      <c r="Q117" s="305">
        <v>200</v>
      </c>
      <c r="R117" s="305">
        <v>275</v>
      </c>
      <c r="S117" s="305">
        <v>275</v>
      </c>
    </row>
    <row r="118" spans="1:19" ht="132" customHeight="1">
      <c r="A118" s="305" t="s">
        <v>345</v>
      </c>
      <c r="B118" s="305" t="s">
        <v>346</v>
      </c>
      <c r="C118" s="305" t="s">
        <v>347</v>
      </c>
      <c r="D118" s="305" t="s">
        <v>348</v>
      </c>
      <c r="E118" s="305" t="s">
        <v>349</v>
      </c>
      <c r="F118" s="305" t="s">
        <v>350</v>
      </c>
      <c r="G118" s="305" t="s">
        <v>351</v>
      </c>
      <c r="H118" s="305"/>
      <c r="I118" s="305"/>
      <c r="J118" s="305"/>
      <c r="K118" s="305"/>
      <c r="L118" s="306"/>
      <c r="M118" s="305"/>
      <c r="N118" s="305"/>
      <c r="O118" s="305"/>
      <c r="P118" s="305"/>
      <c r="Q118" s="305"/>
      <c r="R118" s="305"/>
      <c r="S118" s="305"/>
    </row>
    <row r="119" spans="1:19">
      <c r="A119" s="305" t="s">
        <v>345</v>
      </c>
      <c r="B119" s="305" t="s">
        <v>346</v>
      </c>
      <c r="C119" s="305" t="s">
        <v>347</v>
      </c>
      <c r="D119" s="305" t="s">
        <v>348</v>
      </c>
      <c r="E119" s="305" t="s">
        <v>349</v>
      </c>
      <c r="F119" s="305" t="s">
        <v>350</v>
      </c>
      <c r="G119" s="305" t="s">
        <v>351</v>
      </c>
      <c r="H119" s="305"/>
      <c r="I119" s="305"/>
      <c r="J119" s="305"/>
      <c r="K119" s="305"/>
      <c r="L119" s="306"/>
      <c r="M119" s="305"/>
      <c r="N119" s="305"/>
      <c r="O119" s="305"/>
      <c r="P119" s="305"/>
      <c r="Q119" s="305"/>
      <c r="R119" s="305"/>
      <c r="S119" s="305"/>
    </row>
    <row r="120" spans="1:19" ht="117" customHeight="1">
      <c r="A120" s="305" t="s">
        <v>345</v>
      </c>
      <c r="B120" s="305" t="s">
        <v>346</v>
      </c>
      <c r="C120" s="305" t="s">
        <v>347</v>
      </c>
      <c r="D120" s="305" t="s">
        <v>348</v>
      </c>
      <c r="E120" s="305" t="s">
        <v>349</v>
      </c>
      <c r="F120" s="305" t="s">
        <v>350</v>
      </c>
      <c r="G120" s="305" t="s">
        <v>351</v>
      </c>
      <c r="H120" s="305"/>
      <c r="I120" s="305"/>
      <c r="J120" s="305"/>
      <c r="K120" s="305"/>
      <c r="L120" s="306"/>
      <c r="M120" s="305"/>
      <c r="N120" s="305"/>
      <c r="O120" s="305"/>
      <c r="P120" s="305"/>
      <c r="Q120" s="305"/>
      <c r="R120" s="305"/>
      <c r="S120" s="305"/>
    </row>
    <row r="121" spans="1:19">
      <c r="A121" s="305" t="s">
        <v>345</v>
      </c>
      <c r="B121" s="305" t="s">
        <v>346</v>
      </c>
      <c r="C121" s="305" t="s">
        <v>347</v>
      </c>
      <c r="D121" s="305" t="s">
        <v>348</v>
      </c>
      <c r="E121" s="305" t="s">
        <v>349</v>
      </c>
      <c r="F121" s="305" t="s">
        <v>350</v>
      </c>
      <c r="G121" s="305" t="s">
        <v>351</v>
      </c>
      <c r="H121" s="305"/>
      <c r="I121" s="305"/>
      <c r="J121" s="305"/>
      <c r="K121" s="305"/>
      <c r="L121" s="306"/>
      <c r="M121" s="305"/>
      <c r="N121" s="305"/>
      <c r="O121" s="305"/>
      <c r="P121" s="305"/>
      <c r="Q121" s="305"/>
      <c r="R121" s="305"/>
      <c r="S121" s="305"/>
    </row>
    <row r="122" spans="1:19">
      <c r="A122" s="304" t="s">
        <v>356</v>
      </c>
      <c r="B122" s="304" t="s">
        <v>346</v>
      </c>
      <c r="C122" s="304" t="s">
        <v>347</v>
      </c>
      <c r="D122" s="304" t="s">
        <v>357</v>
      </c>
      <c r="E122" s="304" t="s">
        <v>358</v>
      </c>
      <c r="F122" s="304" t="s">
        <v>359</v>
      </c>
      <c r="G122" s="304" t="s">
        <v>360</v>
      </c>
      <c r="H122" s="305" t="s">
        <v>361</v>
      </c>
      <c r="I122" s="305" t="s">
        <v>362</v>
      </c>
      <c r="J122" s="305" t="s">
        <v>178</v>
      </c>
      <c r="K122" s="305" t="s">
        <v>362</v>
      </c>
      <c r="L122" s="306">
        <v>0.05</v>
      </c>
      <c r="M122" s="305" t="s">
        <v>158</v>
      </c>
      <c r="N122" s="305" t="s">
        <v>363</v>
      </c>
      <c r="O122" s="305">
        <v>1</v>
      </c>
      <c r="P122" s="305" t="s">
        <v>201</v>
      </c>
      <c r="Q122" s="305">
        <v>0.3</v>
      </c>
      <c r="R122" s="305">
        <v>0.3</v>
      </c>
      <c r="S122" s="305">
        <v>0.4</v>
      </c>
    </row>
    <row r="123" spans="1:19" ht="63.75" customHeight="1">
      <c r="A123" s="304" t="s">
        <v>356</v>
      </c>
      <c r="B123" s="304" t="s">
        <v>346</v>
      </c>
      <c r="C123" s="304" t="s">
        <v>347</v>
      </c>
      <c r="D123" s="304" t="s">
        <v>357</v>
      </c>
      <c r="E123" s="304" t="s">
        <v>358</v>
      </c>
      <c r="F123" s="304" t="s">
        <v>359</v>
      </c>
      <c r="G123" s="304"/>
      <c r="H123" s="305"/>
      <c r="I123" s="305"/>
      <c r="J123" s="305"/>
      <c r="K123" s="305"/>
      <c r="L123" s="306"/>
      <c r="M123" s="305"/>
      <c r="N123" s="305"/>
      <c r="O123" s="305"/>
      <c r="P123" s="305"/>
      <c r="Q123" s="305"/>
      <c r="R123" s="305"/>
      <c r="S123" s="305"/>
    </row>
    <row r="124" spans="1:19">
      <c r="A124" s="304" t="s">
        <v>356</v>
      </c>
      <c r="B124" s="304" t="s">
        <v>346</v>
      </c>
      <c r="C124" s="304" t="s">
        <v>347</v>
      </c>
      <c r="D124" s="304" t="s">
        <v>357</v>
      </c>
      <c r="E124" s="304" t="s">
        <v>358</v>
      </c>
      <c r="F124" s="304" t="s">
        <v>359</v>
      </c>
      <c r="G124" s="304"/>
      <c r="H124" s="305"/>
      <c r="I124" s="305"/>
      <c r="J124" s="305"/>
      <c r="K124" s="305"/>
      <c r="L124" s="306"/>
      <c r="M124" s="305"/>
      <c r="N124" s="305"/>
      <c r="O124" s="305"/>
      <c r="P124" s="305"/>
      <c r="Q124" s="305"/>
      <c r="R124" s="305"/>
      <c r="S124" s="305"/>
    </row>
    <row r="125" spans="1:19" ht="88.5" customHeight="1">
      <c r="A125" s="304" t="s">
        <v>356</v>
      </c>
      <c r="B125" s="304" t="s">
        <v>346</v>
      </c>
      <c r="C125" s="304" t="s">
        <v>347</v>
      </c>
      <c r="D125" s="304" t="s">
        <v>357</v>
      </c>
      <c r="E125" s="304" t="s">
        <v>358</v>
      </c>
      <c r="F125" s="304" t="s">
        <v>359</v>
      </c>
      <c r="G125" s="304"/>
      <c r="H125" s="305" t="s">
        <v>364</v>
      </c>
      <c r="I125" s="305" t="s">
        <v>365</v>
      </c>
      <c r="J125" s="305" t="s">
        <v>366</v>
      </c>
      <c r="K125" s="305" t="s">
        <v>365</v>
      </c>
      <c r="L125" s="306">
        <v>0.2</v>
      </c>
      <c r="M125" s="305" t="s">
        <v>158</v>
      </c>
      <c r="N125" s="305" t="s">
        <v>274</v>
      </c>
      <c r="O125" s="305">
        <v>4000</v>
      </c>
      <c r="P125" s="305">
        <v>500</v>
      </c>
      <c r="Q125" s="305">
        <v>1300</v>
      </c>
      <c r="R125" s="305">
        <v>1400</v>
      </c>
      <c r="S125" s="305">
        <v>800</v>
      </c>
    </row>
    <row r="126" spans="1:19" ht="51" customHeight="1">
      <c r="A126" s="304" t="s">
        <v>356</v>
      </c>
      <c r="B126" s="304" t="s">
        <v>346</v>
      </c>
      <c r="C126" s="304" t="s">
        <v>347</v>
      </c>
      <c r="D126" s="304" t="s">
        <v>357</v>
      </c>
      <c r="E126" s="304" t="s">
        <v>358</v>
      </c>
      <c r="F126" s="304" t="s">
        <v>359</v>
      </c>
      <c r="G126" s="304"/>
      <c r="H126" s="305"/>
      <c r="I126" s="305"/>
      <c r="J126" s="305"/>
      <c r="K126" s="305"/>
      <c r="L126" s="306"/>
      <c r="M126" s="305"/>
      <c r="N126" s="305"/>
      <c r="O126" s="305"/>
      <c r="P126" s="305"/>
      <c r="Q126" s="305"/>
      <c r="R126" s="305"/>
      <c r="S126" s="305"/>
    </row>
    <row r="127" spans="1:19" ht="108">
      <c r="A127" s="304" t="s">
        <v>356</v>
      </c>
      <c r="B127" s="304" t="s">
        <v>346</v>
      </c>
      <c r="C127" s="304" t="s">
        <v>347</v>
      </c>
      <c r="D127" s="304" t="s">
        <v>357</v>
      </c>
      <c r="E127" s="304" t="s">
        <v>358</v>
      </c>
      <c r="F127" s="304" t="s">
        <v>359</v>
      </c>
      <c r="G127" s="304"/>
      <c r="H127" s="90" t="s">
        <v>367</v>
      </c>
      <c r="I127" s="90" t="s">
        <v>368</v>
      </c>
      <c r="J127" s="90" t="s">
        <v>156</v>
      </c>
      <c r="K127" s="90" t="s">
        <v>368</v>
      </c>
      <c r="L127" s="64">
        <v>0.05</v>
      </c>
      <c r="M127" s="90" t="s">
        <v>158</v>
      </c>
      <c r="N127" s="90" t="s">
        <v>369</v>
      </c>
      <c r="O127" s="90">
        <v>1</v>
      </c>
      <c r="P127" s="90" t="s">
        <v>201</v>
      </c>
      <c r="Q127" s="90">
        <v>1</v>
      </c>
      <c r="R127" s="90">
        <v>1</v>
      </c>
      <c r="S127" s="90">
        <v>1</v>
      </c>
    </row>
    <row r="128" spans="1:19">
      <c r="A128" s="304" t="s">
        <v>356</v>
      </c>
      <c r="B128" s="304" t="s">
        <v>346</v>
      </c>
      <c r="C128" s="304" t="s">
        <v>347</v>
      </c>
      <c r="D128" s="304" t="s">
        <v>357</v>
      </c>
      <c r="E128" s="304" t="s">
        <v>358</v>
      </c>
      <c r="F128" s="304" t="s">
        <v>359</v>
      </c>
      <c r="G128" s="304"/>
      <c r="H128" s="305" t="s">
        <v>370</v>
      </c>
      <c r="I128" s="305" t="s">
        <v>371</v>
      </c>
      <c r="J128" s="305" t="s">
        <v>372</v>
      </c>
      <c r="K128" s="305" t="s">
        <v>371</v>
      </c>
      <c r="L128" s="306">
        <v>0.35</v>
      </c>
      <c r="M128" s="305" t="s">
        <v>195</v>
      </c>
      <c r="N128" s="305" t="s">
        <v>373</v>
      </c>
      <c r="O128" s="305">
        <v>100</v>
      </c>
      <c r="P128" s="305" t="s">
        <v>201</v>
      </c>
      <c r="Q128" s="305">
        <v>50</v>
      </c>
      <c r="R128" s="305">
        <v>30</v>
      </c>
      <c r="S128" s="305">
        <v>20</v>
      </c>
    </row>
    <row r="129" spans="1:19">
      <c r="A129" s="304" t="s">
        <v>356</v>
      </c>
      <c r="B129" s="304" t="s">
        <v>346</v>
      </c>
      <c r="C129" s="304" t="s">
        <v>347</v>
      </c>
      <c r="D129" s="304" t="s">
        <v>357</v>
      </c>
      <c r="E129" s="304" t="s">
        <v>358</v>
      </c>
      <c r="F129" s="304" t="s">
        <v>359</v>
      </c>
      <c r="G129" s="304"/>
      <c r="H129" s="305"/>
      <c r="I129" s="305"/>
      <c r="J129" s="305"/>
      <c r="K129" s="305"/>
      <c r="L129" s="306"/>
      <c r="M129" s="305"/>
      <c r="N129" s="305"/>
      <c r="O129" s="305"/>
      <c r="P129" s="305"/>
      <c r="Q129" s="305"/>
      <c r="R129" s="305"/>
      <c r="S129" s="305"/>
    </row>
    <row r="130" spans="1:19">
      <c r="A130" s="304" t="s">
        <v>356</v>
      </c>
      <c r="B130" s="304" t="s">
        <v>346</v>
      </c>
      <c r="C130" s="304" t="s">
        <v>347</v>
      </c>
      <c r="D130" s="304" t="s">
        <v>357</v>
      </c>
      <c r="E130" s="304" t="s">
        <v>358</v>
      </c>
      <c r="F130" s="304" t="s">
        <v>359</v>
      </c>
      <c r="G130" s="304"/>
      <c r="H130" s="305"/>
      <c r="I130" s="305"/>
      <c r="J130" s="305"/>
      <c r="K130" s="305"/>
      <c r="L130" s="306"/>
      <c r="M130" s="305"/>
      <c r="N130" s="305"/>
      <c r="O130" s="305"/>
      <c r="P130" s="305"/>
      <c r="Q130" s="305"/>
      <c r="R130" s="305"/>
      <c r="S130" s="305"/>
    </row>
    <row r="131" spans="1:19">
      <c r="A131" s="304" t="s">
        <v>356</v>
      </c>
      <c r="B131" s="304" t="s">
        <v>346</v>
      </c>
      <c r="C131" s="304" t="s">
        <v>347</v>
      </c>
      <c r="D131" s="304" t="s">
        <v>357</v>
      </c>
      <c r="E131" s="304" t="s">
        <v>358</v>
      </c>
      <c r="F131" s="304" t="s">
        <v>359</v>
      </c>
      <c r="G131" s="304"/>
      <c r="H131" s="305"/>
      <c r="I131" s="305"/>
      <c r="J131" s="305"/>
      <c r="K131" s="305"/>
      <c r="L131" s="306"/>
      <c r="M131" s="305"/>
      <c r="N131" s="305"/>
      <c r="O131" s="305"/>
      <c r="P131" s="305"/>
      <c r="Q131" s="305"/>
      <c r="R131" s="305"/>
      <c r="S131" s="305"/>
    </row>
    <row r="132" spans="1:19" ht="180">
      <c r="A132" s="304" t="s">
        <v>356</v>
      </c>
      <c r="B132" s="304" t="s">
        <v>346</v>
      </c>
      <c r="C132" s="304" t="s">
        <v>347</v>
      </c>
      <c r="D132" s="304" t="s">
        <v>357</v>
      </c>
      <c r="E132" s="304" t="s">
        <v>358</v>
      </c>
      <c r="F132" s="304" t="s">
        <v>359</v>
      </c>
      <c r="G132" s="304"/>
      <c r="H132" s="90" t="s">
        <v>375</v>
      </c>
      <c r="I132" s="90" t="s">
        <v>376</v>
      </c>
      <c r="J132" s="90" t="s">
        <v>377</v>
      </c>
      <c r="K132" s="90" t="s">
        <v>376</v>
      </c>
      <c r="L132" s="64">
        <v>0.08</v>
      </c>
      <c r="M132" s="90" t="s">
        <v>158</v>
      </c>
      <c r="N132" s="90" t="s">
        <v>378</v>
      </c>
      <c r="O132" s="90">
        <v>2000</v>
      </c>
      <c r="P132" s="90">
        <v>300</v>
      </c>
      <c r="Q132" s="90">
        <v>600</v>
      </c>
      <c r="R132" s="90">
        <v>600</v>
      </c>
      <c r="S132" s="90">
        <v>500</v>
      </c>
    </row>
    <row r="133" spans="1:19">
      <c r="A133" s="304" t="s">
        <v>356</v>
      </c>
      <c r="B133" s="304" t="s">
        <v>346</v>
      </c>
      <c r="C133" s="304" t="s">
        <v>347</v>
      </c>
      <c r="D133" s="304" t="s">
        <v>357</v>
      </c>
      <c r="E133" s="304" t="s">
        <v>358</v>
      </c>
      <c r="F133" s="304" t="s">
        <v>359</v>
      </c>
      <c r="G133" s="304"/>
      <c r="H133" s="305" t="s">
        <v>379</v>
      </c>
      <c r="I133" s="305" t="s">
        <v>380</v>
      </c>
      <c r="J133" s="305" t="s">
        <v>381</v>
      </c>
      <c r="K133" s="305" t="s">
        <v>380</v>
      </c>
      <c r="L133" s="306">
        <v>0.18</v>
      </c>
      <c r="M133" s="305" t="s">
        <v>195</v>
      </c>
      <c r="N133" s="305" t="s">
        <v>373</v>
      </c>
      <c r="O133" s="305">
        <v>600</v>
      </c>
      <c r="P133" s="305" t="s">
        <v>201</v>
      </c>
      <c r="Q133" s="305">
        <v>200</v>
      </c>
      <c r="R133" s="305">
        <v>200</v>
      </c>
      <c r="S133" s="305">
        <v>200</v>
      </c>
    </row>
    <row r="134" spans="1:19" ht="103.5" customHeight="1">
      <c r="A134" s="304" t="s">
        <v>356</v>
      </c>
      <c r="B134" s="304" t="s">
        <v>346</v>
      </c>
      <c r="C134" s="304" t="s">
        <v>347</v>
      </c>
      <c r="D134" s="304" t="s">
        <v>357</v>
      </c>
      <c r="E134" s="304" t="s">
        <v>358</v>
      </c>
      <c r="F134" s="304" t="s">
        <v>359</v>
      </c>
      <c r="G134" s="304"/>
      <c r="H134" s="305"/>
      <c r="I134" s="305"/>
      <c r="J134" s="305"/>
      <c r="K134" s="305"/>
      <c r="L134" s="306"/>
      <c r="M134" s="305"/>
      <c r="N134" s="305"/>
      <c r="O134" s="305"/>
      <c r="P134" s="305"/>
      <c r="Q134" s="305"/>
      <c r="R134" s="305"/>
      <c r="S134" s="305"/>
    </row>
    <row r="135" spans="1:19">
      <c r="A135" s="304" t="s">
        <v>356</v>
      </c>
      <c r="B135" s="304" t="s">
        <v>346</v>
      </c>
      <c r="C135" s="304" t="s">
        <v>347</v>
      </c>
      <c r="D135" s="304" t="s">
        <v>357</v>
      </c>
      <c r="E135" s="304" t="s">
        <v>358</v>
      </c>
      <c r="F135" s="304" t="s">
        <v>359</v>
      </c>
      <c r="G135" s="304"/>
      <c r="H135" s="305" t="s">
        <v>382</v>
      </c>
      <c r="I135" s="305" t="s">
        <v>383</v>
      </c>
      <c r="J135" s="305" t="s">
        <v>156</v>
      </c>
      <c r="K135" s="305" t="s">
        <v>383</v>
      </c>
      <c r="L135" s="306">
        <v>0.05</v>
      </c>
      <c r="M135" s="305" t="s">
        <v>158</v>
      </c>
      <c r="N135" s="305" t="s">
        <v>267</v>
      </c>
      <c r="O135" s="305">
        <v>400</v>
      </c>
      <c r="P135" s="305">
        <v>40</v>
      </c>
      <c r="Q135" s="305">
        <v>120</v>
      </c>
      <c r="R135" s="305">
        <v>120</v>
      </c>
      <c r="S135" s="305">
        <v>120</v>
      </c>
    </row>
    <row r="136" spans="1:19" ht="133.5" customHeight="1">
      <c r="A136" s="304" t="s">
        <v>356</v>
      </c>
      <c r="B136" s="304" t="s">
        <v>346</v>
      </c>
      <c r="C136" s="304" t="s">
        <v>347</v>
      </c>
      <c r="D136" s="304" t="s">
        <v>357</v>
      </c>
      <c r="E136" s="304" t="s">
        <v>358</v>
      </c>
      <c r="F136" s="304" t="s">
        <v>359</v>
      </c>
      <c r="G136" s="304"/>
      <c r="H136" s="305"/>
      <c r="I136" s="305"/>
      <c r="J136" s="305"/>
      <c r="K136" s="305"/>
      <c r="L136" s="306"/>
      <c r="M136" s="305"/>
      <c r="N136" s="305"/>
      <c r="O136" s="305"/>
      <c r="P136" s="305"/>
      <c r="Q136" s="305"/>
      <c r="R136" s="305"/>
      <c r="S136" s="305"/>
    </row>
    <row r="137" spans="1:19" ht="162">
      <c r="A137" s="304" t="s">
        <v>356</v>
      </c>
      <c r="B137" s="304" t="s">
        <v>346</v>
      </c>
      <c r="C137" s="304" t="s">
        <v>347</v>
      </c>
      <c r="D137" s="304" t="s">
        <v>357</v>
      </c>
      <c r="E137" s="304" t="s">
        <v>358</v>
      </c>
      <c r="F137" s="304" t="s">
        <v>359</v>
      </c>
      <c r="G137" s="304"/>
      <c r="H137" s="90" t="s">
        <v>384</v>
      </c>
      <c r="I137" s="90" t="s">
        <v>385</v>
      </c>
      <c r="J137" s="90" t="s">
        <v>199</v>
      </c>
      <c r="K137" s="90" t="s">
        <v>385</v>
      </c>
      <c r="L137" s="64">
        <v>0.04</v>
      </c>
      <c r="M137" s="90" t="s">
        <v>158</v>
      </c>
      <c r="N137" s="90" t="s">
        <v>282</v>
      </c>
      <c r="O137" s="90">
        <v>4</v>
      </c>
      <c r="P137" s="90" t="s">
        <v>201</v>
      </c>
      <c r="Q137" s="90">
        <v>2</v>
      </c>
      <c r="R137" s="90">
        <v>1</v>
      </c>
      <c r="S137" s="90">
        <v>1</v>
      </c>
    </row>
    <row r="138" spans="1:19">
      <c r="A138" s="304" t="s">
        <v>386</v>
      </c>
      <c r="B138" s="304" t="s">
        <v>346</v>
      </c>
      <c r="C138" s="304" t="s">
        <v>347</v>
      </c>
      <c r="D138" s="304" t="s">
        <v>387</v>
      </c>
      <c r="E138" s="304" t="s">
        <v>388</v>
      </c>
      <c r="F138" s="304" t="s">
        <v>389</v>
      </c>
      <c r="G138" s="304" t="s">
        <v>390</v>
      </c>
      <c r="H138" s="305" t="s">
        <v>391</v>
      </c>
      <c r="I138" s="305" t="s">
        <v>392</v>
      </c>
      <c r="J138" s="305" t="s">
        <v>393</v>
      </c>
      <c r="K138" s="305" t="s">
        <v>392</v>
      </c>
      <c r="L138" s="306">
        <v>0.2</v>
      </c>
      <c r="M138" s="305" t="s">
        <v>158</v>
      </c>
      <c r="N138" s="305" t="s">
        <v>239</v>
      </c>
      <c r="O138" s="305">
        <v>10</v>
      </c>
      <c r="P138" s="305">
        <v>1</v>
      </c>
      <c r="Q138" s="305">
        <v>3</v>
      </c>
      <c r="R138" s="305">
        <v>3</v>
      </c>
      <c r="S138" s="305">
        <v>3</v>
      </c>
    </row>
    <row r="139" spans="1:19" ht="143.25" customHeight="1">
      <c r="A139" s="304" t="s">
        <v>386</v>
      </c>
      <c r="B139" s="304" t="s">
        <v>346</v>
      </c>
      <c r="C139" s="304" t="s">
        <v>347</v>
      </c>
      <c r="D139" s="304" t="s">
        <v>387</v>
      </c>
      <c r="E139" s="304" t="s">
        <v>388</v>
      </c>
      <c r="F139" s="304" t="s">
        <v>389</v>
      </c>
      <c r="G139" s="304"/>
      <c r="H139" s="305"/>
      <c r="I139" s="305"/>
      <c r="J139" s="305"/>
      <c r="K139" s="305"/>
      <c r="L139" s="306"/>
      <c r="M139" s="305"/>
      <c r="N139" s="305"/>
      <c r="O139" s="305"/>
      <c r="P139" s="305"/>
      <c r="Q139" s="305"/>
      <c r="R139" s="305"/>
      <c r="S139" s="305"/>
    </row>
    <row r="140" spans="1:19" ht="198">
      <c r="A140" s="304" t="s">
        <v>386</v>
      </c>
      <c r="B140" s="304" t="s">
        <v>346</v>
      </c>
      <c r="C140" s="304" t="s">
        <v>347</v>
      </c>
      <c r="D140" s="304" t="s">
        <v>387</v>
      </c>
      <c r="E140" s="304" t="s">
        <v>388</v>
      </c>
      <c r="F140" s="304" t="s">
        <v>389</v>
      </c>
      <c r="G140" s="304"/>
      <c r="H140" s="90" t="s">
        <v>394</v>
      </c>
      <c r="I140" s="90" t="s">
        <v>395</v>
      </c>
      <c r="J140" s="90" t="s">
        <v>396</v>
      </c>
      <c r="K140" s="90" t="s">
        <v>395</v>
      </c>
      <c r="L140" s="64">
        <v>0.2</v>
      </c>
      <c r="M140" s="90" t="s">
        <v>158</v>
      </c>
      <c r="N140" s="90" t="s">
        <v>397</v>
      </c>
      <c r="O140" s="90">
        <v>1767</v>
      </c>
      <c r="P140" s="90">
        <v>100</v>
      </c>
      <c r="Q140" s="90">
        <v>467</v>
      </c>
      <c r="R140" s="90">
        <v>600</v>
      </c>
      <c r="S140" s="90">
        <v>600</v>
      </c>
    </row>
    <row r="141" spans="1:19" ht="126">
      <c r="A141" s="304" t="s">
        <v>386</v>
      </c>
      <c r="B141" s="304" t="s">
        <v>346</v>
      </c>
      <c r="C141" s="304" t="s">
        <v>347</v>
      </c>
      <c r="D141" s="304" t="s">
        <v>387</v>
      </c>
      <c r="E141" s="304" t="s">
        <v>388</v>
      </c>
      <c r="F141" s="304" t="s">
        <v>389</v>
      </c>
      <c r="G141" s="304"/>
      <c r="H141" s="90" t="s">
        <v>398</v>
      </c>
      <c r="I141" s="90" t="s">
        <v>399</v>
      </c>
      <c r="J141" s="90" t="s">
        <v>393</v>
      </c>
      <c r="K141" s="90" t="s">
        <v>399</v>
      </c>
      <c r="L141" s="64">
        <v>0.2</v>
      </c>
      <c r="M141" s="90" t="s">
        <v>158</v>
      </c>
      <c r="N141" s="90" t="s">
        <v>400</v>
      </c>
      <c r="O141" s="90">
        <v>200</v>
      </c>
      <c r="P141" s="90">
        <v>20</v>
      </c>
      <c r="Q141" s="90">
        <v>60</v>
      </c>
      <c r="R141" s="90">
        <v>60</v>
      </c>
      <c r="S141" s="90">
        <v>60</v>
      </c>
    </row>
    <row r="142" spans="1:19" ht="81" customHeight="1">
      <c r="A142" s="304" t="s">
        <v>386</v>
      </c>
      <c r="B142" s="304" t="s">
        <v>346</v>
      </c>
      <c r="C142" s="304" t="s">
        <v>347</v>
      </c>
      <c r="D142" s="304" t="s">
        <v>387</v>
      </c>
      <c r="E142" s="304" t="s">
        <v>401</v>
      </c>
      <c r="F142" s="304" t="s">
        <v>389</v>
      </c>
      <c r="G142" s="304"/>
      <c r="H142" s="305" t="s">
        <v>402</v>
      </c>
      <c r="I142" s="305" t="s">
        <v>403</v>
      </c>
      <c r="J142" s="305" t="s">
        <v>404</v>
      </c>
      <c r="K142" s="305" t="s">
        <v>403</v>
      </c>
      <c r="L142" s="306">
        <v>0.2</v>
      </c>
      <c r="M142" s="305" t="s">
        <v>158</v>
      </c>
      <c r="N142" s="305" t="s">
        <v>400</v>
      </c>
      <c r="O142" s="305">
        <v>100</v>
      </c>
      <c r="P142" s="305">
        <v>30</v>
      </c>
      <c r="Q142" s="305">
        <v>25</v>
      </c>
      <c r="R142" s="305">
        <v>25</v>
      </c>
      <c r="S142" s="305">
        <v>20</v>
      </c>
    </row>
    <row r="143" spans="1:19" ht="104.25" customHeight="1">
      <c r="A143" s="304" t="s">
        <v>386</v>
      </c>
      <c r="B143" s="304" t="s">
        <v>346</v>
      </c>
      <c r="C143" s="304" t="s">
        <v>347</v>
      </c>
      <c r="D143" s="304" t="s">
        <v>387</v>
      </c>
      <c r="E143" s="304" t="s">
        <v>401</v>
      </c>
      <c r="F143" s="304" t="s">
        <v>389</v>
      </c>
      <c r="G143" s="304"/>
      <c r="H143" s="305"/>
      <c r="I143" s="305"/>
      <c r="J143" s="305"/>
      <c r="K143" s="305"/>
      <c r="L143" s="306"/>
      <c r="M143" s="305"/>
      <c r="N143" s="305"/>
      <c r="O143" s="305"/>
      <c r="P143" s="305"/>
      <c r="Q143" s="305"/>
      <c r="R143" s="305"/>
      <c r="S143" s="305"/>
    </row>
    <row r="144" spans="1:19">
      <c r="A144" s="304" t="s">
        <v>386</v>
      </c>
      <c r="B144" s="304" t="s">
        <v>346</v>
      </c>
      <c r="C144" s="304" t="s">
        <v>347</v>
      </c>
      <c r="D144" s="304" t="s">
        <v>387</v>
      </c>
      <c r="E144" s="304" t="s">
        <v>388</v>
      </c>
      <c r="F144" s="304" t="s">
        <v>389</v>
      </c>
      <c r="G144" s="304"/>
      <c r="H144" s="305" t="s">
        <v>405</v>
      </c>
      <c r="I144" s="305" t="s">
        <v>406</v>
      </c>
      <c r="J144" s="305" t="s">
        <v>393</v>
      </c>
      <c r="K144" s="305" t="s">
        <v>406</v>
      </c>
      <c r="L144" s="306">
        <v>0.2</v>
      </c>
      <c r="M144" s="305" t="s">
        <v>158</v>
      </c>
      <c r="N144" s="305" t="s">
        <v>369</v>
      </c>
      <c r="O144" s="305">
        <v>3</v>
      </c>
      <c r="P144" s="305">
        <v>1</v>
      </c>
      <c r="Q144" s="305">
        <v>1</v>
      </c>
      <c r="R144" s="305">
        <v>1</v>
      </c>
      <c r="S144" s="305" t="s">
        <v>201</v>
      </c>
    </row>
    <row r="145" spans="1:19" ht="158.25" customHeight="1">
      <c r="A145" s="304" t="s">
        <v>386</v>
      </c>
      <c r="B145" s="304" t="s">
        <v>346</v>
      </c>
      <c r="C145" s="304" t="s">
        <v>347</v>
      </c>
      <c r="D145" s="304" t="s">
        <v>387</v>
      </c>
      <c r="E145" s="304" t="s">
        <v>388</v>
      </c>
      <c r="F145" s="304" t="s">
        <v>389</v>
      </c>
      <c r="G145" s="304"/>
      <c r="H145" s="305"/>
      <c r="I145" s="305"/>
      <c r="J145" s="305"/>
      <c r="K145" s="305"/>
      <c r="L145" s="306"/>
      <c r="M145" s="305"/>
      <c r="N145" s="305"/>
      <c r="O145" s="305"/>
      <c r="P145" s="305"/>
      <c r="Q145" s="305"/>
      <c r="R145" s="305"/>
      <c r="S145" s="305"/>
    </row>
    <row r="146" spans="1:19">
      <c r="A146" s="304" t="s">
        <v>386</v>
      </c>
      <c r="B146" s="304" t="s">
        <v>346</v>
      </c>
      <c r="C146" s="304" t="s">
        <v>347</v>
      </c>
      <c r="D146" s="304" t="s">
        <v>387</v>
      </c>
      <c r="E146" s="304" t="s">
        <v>388</v>
      </c>
      <c r="F146" s="304" t="s">
        <v>389</v>
      </c>
      <c r="G146" s="304"/>
      <c r="H146" s="305"/>
      <c r="I146" s="305"/>
      <c r="J146" s="305"/>
      <c r="K146" s="305"/>
      <c r="L146" s="306"/>
      <c r="M146" s="305"/>
      <c r="N146" s="305"/>
      <c r="O146" s="305"/>
      <c r="P146" s="305"/>
      <c r="Q146" s="305"/>
      <c r="R146" s="305"/>
      <c r="S146" s="305"/>
    </row>
    <row r="147" spans="1:19" ht="133.5" customHeight="1">
      <c r="A147" s="304" t="s">
        <v>386</v>
      </c>
      <c r="B147" s="304" t="s">
        <v>346</v>
      </c>
      <c r="C147" s="304" t="s">
        <v>347</v>
      </c>
      <c r="D147" s="304" t="s">
        <v>387</v>
      </c>
      <c r="E147" s="304" t="s">
        <v>407</v>
      </c>
      <c r="F147" s="304" t="s">
        <v>408</v>
      </c>
      <c r="G147" s="304" t="s">
        <v>409</v>
      </c>
      <c r="H147" s="305" t="s">
        <v>410</v>
      </c>
      <c r="I147" s="305" t="s">
        <v>411</v>
      </c>
      <c r="J147" s="305" t="s">
        <v>393</v>
      </c>
      <c r="K147" s="305" t="s">
        <v>411</v>
      </c>
      <c r="L147" s="306">
        <v>0.1</v>
      </c>
      <c r="M147" s="305" t="s">
        <v>158</v>
      </c>
      <c r="N147" s="305" t="s">
        <v>412</v>
      </c>
      <c r="O147" s="305">
        <v>1</v>
      </c>
      <c r="P147" s="305" t="s">
        <v>201</v>
      </c>
      <c r="Q147" s="305">
        <v>1</v>
      </c>
      <c r="R147" s="305" t="s">
        <v>201</v>
      </c>
      <c r="S147" s="305" t="s">
        <v>201</v>
      </c>
    </row>
    <row r="148" spans="1:19">
      <c r="A148" s="304" t="s">
        <v>386</v>
      </c>
      <c r="B148" s="304" t="s">
        <v>346</v>
      </c>
      <c r="C148" s="304" t="s">
        <v>347</v>
      </c>
      <c r="D148" s="304" t="s">
        <v>387</v>
      </c>
      <c r="E148" s="304" t="s">
        <v>407</v>
      </c>
      <c r="F148" s="304" t="s">
        <v>408</v>
      </c>
      <c r="G148" s="304"/>
      <c r="H148" s="305"/>
      <c r="I148" s="305"/>
      <c r="J148" s="305"/>
      <c r="K148" s="305"/>
      <c r="L148" s="306"/>
      <c r="M148" s="305"/>
      <c r="N148" s="305"/>
      <c r="O148" s="305"/>
      <c r="P148" s="305"/>
      <c r="Q148" s="305"/>
      <c r="R148" s="305"/>
      <c r="S148" s="305"/>
    </row>
    <row r="149" spans="1:19">
      <c r="A149" s="304" t="s">
        <v>386</v>
      </c>
      <c r="B149" s="304" t="s">
        <v>346</v>
      </c>
      <c r="C149" s="304" t="s">
        <v>347</v>
      </c>
      <c r="D149" s="304" t="s">
        <v>387</v>
      </c>
      <c r="E149" s="304" t="s">
        <v>407</v>
      </c>
      <c r="F149" s="304" t="s">
        <v>408</v>
      </c>
      <c r="G149" s="304"/>
      <c r="H149" s="305" t="s">
        <v>413</v>
      </c>
      <c r="I149" s="305" t="s">
        <v>414</v>
      </c>
      <c r="J149" s="305" t="s">
        <v>415</v>
      </c>
      <c r="K149" s="305" t="s">
        <v>414</v>
      </c>
      <c r="L149" s="306">
        <v>0.3</v>
      </c>
      <c r="M149" s="305" t="s">
        <v>158</v>
      </c>
      <c r="N149" s="305" t="s">
        <v>397</v>
      </c>
      <c r="O149" s="305">
        <v>3652</v>
      </c>
      <c r="P149" s="305">
        <v>652</v>
      </c>
      <c r="Q149" s="305">
        <v>1000</v>
      </c>
      <c r="R149" s="305">
        <v>1000</v>
      </c>
      <c r="S149" s="305">
        <v>1000</v>
      </c>
    </row>
    <row r="150" spans="1:19">
      <c r="A150" s="304" t="s">
        <v>386</v>
      </c>
      <c r="B150" s="304" t="s">
        <v>346</v>
      </c>
      <c r="C150" s="304" t="s">
        <v>347</v>
      </c>
      <c r="D150" s="304" t="s">
        <v>387</v>
      </c>
      <c r="E150" s="304" t="s">
        <v>407</v>
      </c>
      <c r="F150" s="304" t="s">
        <v>408</v>
      </c>
      <c r="G150" s="304"/>
      <c r="H150" s="305"/>
      <c r="I150" s="305"/>
      <c r="J150" s="305"/>
      <c r="K150" s="305"/>
      <c r="L150" s="306"/>
      <c r="M150" s="305"/>
      <c r="N150" s="305"/>
      <c r="O150" s="305"/>
      <c r="P150" s="305"/>
      <c r="Q150" s="305"/>
      <c r="R150" s="305"/>
      <c r="S150" s="305"/>
    </row>
    <row r="151" spans="1:19">
      <c r="A151" s="304" t="s">
        <v>386</v>
      </c>
      <c r="B151" s="304" t="s">
        <v>346</v>
      </c>
      <c r="C151" s="304" t="s">
        <v>347</v>
      </c>
      <c r="D151" s="304" t="s">
        <v>387</v>
      </c>
      <c r="E151" s="304" t="s">
        <v>407</v>
      </c>
      <c r="F151" s="304" t="s">
        <v>408</v>
      </c>
      <c r="G151" s="304"/>
      <c r="H151" s="305"/>
      <c r="I151" s="305"/>
      <c r="J151" s="305"/>
      <c r="K151" s="305"/>
      <c r="L151" s="306"/>
      <c r="M151" s="305"/>
      <c r="N151" s="305"/>
      <c r="O151" s="305"/>
      <c r="P151" s="305"/>
      <c r="Q151" s="305"/>
      <c r="R151" s="305"/>
      <c r="S151" s="305"/>
    </row>
    <row r="152" spans="1:19" ht="91.5" customHeight="1">
      <c r="A152" s="304" t="s">
        <v>386</v>
      </c>
      <c r="B152" s="304" t="s">
        <v>346</v>
      </c>
      <c r="C152" s="304" t="s">
        <v>347</v>
      </c>
      <c r="D152" s="304" t="s">
        <v>387</v>
      </c>
      <c r="E152" s="304" t="s">
        <v>407</v>
      </c>
      <c r="F152" s="304" t="s">
        <v>408</v>
      </c>
      <c r="G152" s="304"/>
      <c r="H152" s="305" t="s">
        <v>416</v>
      </c>
      <c r="I152" s="305" t="s">
        <v>417</v>
      </c>
      <c r="J152" s="305" t="s">
        <v>393</v>
      </c>
      <c r="K152" s="305" t="s">
        <v>417</v>
      </c>
      <c r="L152" s="306">
        <v>0.15</v>
      </c>
      <c r="M152" s="305" t="s">
        <v>158</v>
      </c>
      <c r="N152" s="305" t="s">
        <v>369</v>
      </c>
      <c r="O152" s="305">
        <v>2</v>
      </c>
      <c r="P152" s="305" t="s">
        <v>201</v>
      </c>
      <c r="Q152" s="305">
        <v>1</v>
      </c>
      <c r="R152" s="305">
        <v>1</v>
      </c>
      <c r="S152" s="305" t="s">
        <v>201</v>
      </c>
    </row>
    <row r="153" spans="1:19">
      <c r="A153" s="304" t="s">
        <v>386</v>
      </c>
      <c r="B153" s="304" t="s">
        <v>346</v>
      </c>
      <c r="C153" s="304" t="s">
        <v>347</v>
      </c>
      <c r="D153" s="304" t="s">
        <v>387</v>
      </c>
      <c r="E153" s="304" t="s">
        <v>407</v>
      </c>
      <c r="F153" s="304" t="s">
        <v>408</v>
      </c>
      <c r="G153" s="304"/>
      <c r="H153" s="305"/>
      <c r="I153" s="305"/>
      <c r="J153" s="305"/>
      <c r="K153" s="305"/>
      <c r="L153" s="306"/>
      <c r="M153" s="305"/>
      <c r="N153" s="305"/>
      <c r="O153" s="305"/>
      <c r="P153" s="305"/>
      <c r="Q153" s="305"/>
      <c r="R153" s="305"/>
      <c r="S153" s="305"/>
    </row>
    <row r="154" spans="1:19">
      <c r="A154" s="304" t="s">
        <v>386</v>
      </c>
      <c r="B154" s="304" t="s">
        <v>346</v>
      </c>
      <c r="C154" s="304" t="s">
        <v>347</v>
      </c>
      <c r="D154" s="304" t="s">
        <v>387</v>
      </c>
      <c r="E154" s="304" t="s">
        <v>407</v>
      </c>
      <c r="F154" s="304" t="s">
        <v>408</v>
      </c>
      <c r="G154" s="304"/>
      <c r="H154" s="305" t="s">
        <v>418</v>
      </c>
      <c r="I154" s="305" t="s">
        <v>419</v>
      </c>
      <c r="J154" s="305" t="s">
        <v>420</v>
      </c>
      <c r="K154" s="305" t="s">
        <v>419</v>
      </c>
      <c r="L154" s="306">
        <v>0.15</v>
      </c>
      <c r="M154" s="305" t="s">
        <v>195</v>
      </c>
      <c r="N154" s="305" t="s">
        <v>421</v>
      </c>
      <c r="O154" s="305">
        <v>20</v>
      </c>
      <c r="P154" s="305">
        <v>1</v>
      </c>
      <c r="Q154" s="305">
        <v>7</v>
      </c>
      <c r="R154" s="305">
        <v>7</v>
      </c>
      <c r="S154" s="305">
        <v>5</v>
      </c>
    </row>
    <row r="155" spans="1:19" ht="133.5" customHeight="1">
      <c r="A155" s="304" t="s">
        <v>386</v>
      </c>
      <c r="B155" s="304" t="s">
        <v>346</v>
      </c>
      <c r="C155" s="304" t="s">
        <v>347</v>
      </c>
      <c r="D155" s="304" t="s">
        <v>387</v>
      </c>
      <c r="E155" s="304" t="s">
        <v>407</v>
      </c>
      <c r="F155" s="304" t="s">
        <v>408</v>
      </c>
      <c r="G155" s="304"/>
      <c r="H155" s="305"/>
      <c r="I155" s="305"/>
      <c r="J155" s="305"/>
      <c r="K155" s="305"/>
      <c r="L155" s="306"/>
      <c r="M155" s="305"/>
      <c r="N155" s="305"/>
      <c r="O155" s="305"/>
      <c r="P155" s="305"/>
      <c r="Q155" s="305"/>
      <c r="R155" s="305"/>
      <c r="S155" s="305"/>
    </row>
    <row r="156" spans="1:19" ht="206.25" customHeight="1">
      <c r="A156" s="304" t="s">
        <v>386</v>
      </c>
      <c r="B156" s="304" t="s">
        <v>346</v>
      </c>
      <c r="C156" s="304" t="s">
        <v>347</v>
      </c>
      <c r="D156" s="304" t="s">
        <v>387</v>
      </c>
      <c r="E156" s="304" t="s">
        <v>407</v>
      </c>
      <c r="F156" s="304" t="s">
        <v>408</v>
      </c>
      <c r="G156" s="304"/>
      <c r="H156" s="305" t="s">
        <v>422</v>
      </c>
      <c r="I156" s="305" t="s">
        <v>423</v>
      </c>
      <c r="J156" s="305" t="s">
        <v>393</v>
      </c>
      <c r="K156" s="305" t="s">
        <v>423</v>
      </c>
      <c r="L156" s="306">
        <v>0.1</v>
      </c>
      <c r="M156" s="305" t="s">
        <v>158</v>
      </c>
      <c r="N156" s="305" t="s">
        <v>239</v>
      </c>
      <c r="O156" s="305">
        <v>3</v>
      </c>
      <c r="P156" s="305" t="s">
        <v>201</v>
      </c>
      <c r="Q156" s="305">
        <v>1</v>
      </c>
      <c r="R156" s="305">
        <v>1</v>
      </c>
      <c r="S156" s="305">
        <v>1</v>
      </c>
    </row>
    <row r="157" spans="1:19">
      <c r="A157" s="304" t="s">
        <v>386</v>
      </c>
      <c r="B157" s="304" t="s">
        <v>346</v>
      </c>
      <c r="C157" s="304" t="s">
        <v>347</v>
      </c>
      <c r="D157" s="304" t="s">
        <v>387</v>
      </c>
      <c r="E157" s="304" t="s">
        <v>407</v>
      </c>
      <c r="F157" s="304" t="s">
        <v>408</v>
      </c>
      <c r="G157" s="304"/>
      <c r="H157" s="305"/>
      <c r="I157" s="305"/>
      <c r="J157" s="305"/>
      <c r="K157" s="305"/>
      <c r="L157" s="306"/>
      <c r="M157" s="305"/>
      <c r="N157" s="305"/>
      <c r="O157" s="305"/>
      <c r="P157" s="305"/>
      <c r="Q157" s="305"/>
      <c r="R157" s="305"/>
      <c r="S157" s="305"/>
    </row>
    <row r="158" spans="1:19">
      <c r="A158" s="304" t="s">
        <v>386</v>
      </c>
      <c r="B158" s="304" t="s">
        <v>346</v>
      </c>
      <c r="C158" s="304" t="s">
        <v>347</v>
      </c>
      <c r="D158" s="304" t="s">
        <v>387</v>
      </c>
      <c r="E158" s="304" t="s">
        <v>407</v>
      </c>
      <c r="F158" s="304" t="s">
        <v>408</v>
      </c>
      <c r="G158" s="304"/>
      <c r="H158" s="305" t="s">
        <v>424</v>
      </c>
      <c r="I158" s="305" t="s">
        <v>425</v>
      </c>
      <c r="J158" s="305" t="s">
        <v>393</v>
      </c>
      <c r="K158" s="305" t="s">
        <v>425</v>
      </c>
      <c r="L158" s="306">
        <v>0.1</v>
      </c>
      <c r="M158" s="305" t="s">
        <v>158</v>
      </c>
      <c r="N158" s="305" t="s">
        <v>426</v>
      </c>
      <c r="O158" s="305">
        <v>4</v>
      </c>
      <c r="P158" s="305" t="s">
        <v>201</v>
      </c>
      <c r="Q158" s="305">
        <v>2</v>
      </c>
      <c r="R158" s="305">
        <v>1</v>
      </c>
      <c r="S158" s="305">
        <v>1</v>
      </c>
    </row>
    <row r="159" spans="1:19" ht="180.75" customHeight="1">
      <c r="A159" s="304" t="s">
        <v>386</v>
      </c>
      <c r="B159" s="304" t="s">
        <v>346</v>
      </c>
      <c r="C159" s="304" t="s">
        <v>347</v>
      </c>
      <c r="D159" s="304" t="s">
        <v>387</v>
      </c>
      <c r="E159" s="304" t="s">
        <v>407</v>
      </c>
      <c r="F159" s="304" t="s">
        <v>408</v>
      </c>
      <c r="G159" s="304"/>
      <c r="H159" s="305"/>
      <c r="I159" s="305"/>
      <c r="J159" s="305"/>
      <c r="K159" s="305"/>
      <c r="L159" s="306"/>
      <c r="M159" s="305"/>
      <c r="N159" s="305"/>
      <c r="O159" s="305"/>
      <c r="P159" s="305"/>
      <c r="Q159" s="305"/>
      <c r="R159" s="305"/>
      <c r="S159" s="305"/>
    </row>
    <row r="160" spans="1:19">
      <c r="A160" s="304" t="s">
        <v>386</v>
      </c>
      <c r="B160" s="304" t="s">
        <v>346</v>
      </c>
      <c r="C160" s="304" t="s">
        <v>347</v>
      </c>
      <c r="D160" s="304" t="s">
        <v>387</v>
      </c>
      <c r="E160" s="304" t="s">
        <v>407</v>
      </c>
      <c r="F160" s="304" t="s">
        <v>408</v>
      </c>
      <c r="G160" s="304"/>
      <c r="H160" s="305" t="s">
        <v>427</v>
      </c>
      <c r="I160" s="305" t="s">
        <v>428</v>
      </c>
      <c r="J160" s="305" t="s">
        <v>429</v>
      </c>
      <c r="K160" s="305" t="s">
        <v>428</v>
      </c>
      <c r="L160" s="306">
        <v>0.1</v>
      </c>
      <c r="M160" s="305" t="s">
        <v>158</v>
      </c>
      <c r="N160" s="305" t="s">
        <v>430</v>
      </c>
      <c r="O160" s="305">
        <v>20</v>
      </c>
      <c r="P160" s="305">
        <v>1</v>
      </c>
      <c r="Q160" s="305">
        <v>7</v>
      </c>
      <c r="R160" s="305">
        <v>7</v>
      </c>
      <c r="S160" s="305">
        <v>5</v>
      </c>
    </row>
    <row r="161" spans="1:19" ht="258" customHeight="1">
      <c r="A161" s="304" t="s">
        <v>386</v>
      </c>
      <c r="B161" s="304" t="s">
        <v>346</v>
      </c>
      <c r="C161" s="304" t="s">
        <v>347</v>
      </c>
      <c r="D161" s="304" t="s">
        <v>387</v>
      </c>
      <c r="E161" s="304" t="s">
        <v>407</v>
      </c>
      <c r="F161" s="304" t="s">
        <v>408</v>
      </c>
      <c r="G161" s="304"/>
      <c r="H161" s="305"/>
      <c r="I161" s="305"/>
      <c r="J161" s="305"/>
      <c r="K161" s="305"/>
      <c r="L161" s="306"/>
      <c r="M161" s="305"/>
      <c r="N161" s="305"/>
      <c r="O161" s="305"/>
      <c r="P161" s="305"/>
      <c r="Q161" s="305"/>
      <c r="R161" s="305"/>
      <c r="S161" s="305"/>
    </row>
    <row r="162" spans="1:19">
      <c r="A162" s="304" t="s">
        <v>386</v>
      </c>
      <c r="B162" s="304" t="s">
        <v>346</v>
      </c>
      <c r="C162" s="304" t="s">
        <v>347</v>
      </c>
      <c r="D162" s="304" t="s">
        <v>387</v>
      </c>
      <c r="E162" s="304" t="s">
        <v>407</v>
      </c>
      <c r="F162" s="304" t="s">
        <v>431</v>
      </c>
      <c r="G162" s="304" t="s">
        <v>432</v>
      </c>
      <c r="H162" s="305" t="s">
        <v>433</v>
      </c>
      <c r="I162" s="305" t="s">
        <v>434</v>
      </c>
      <c r="J162" s="305" t="s">
        <v>393</v>
      </c>
      <c r="K162" s="305" t="s">
        <v>434</v>
      </c>
      <c r="L162" s="306">
        <v>0.25</v>
      </c>
      <c r="M162" s="305" t="s">
        <v>158</v>
      </c>
      <c r="N162" s="305" t="s">
        <v>412</v>
      </c>
      <c r="O162" s="305">
        <v>2</v>
      </c>
      <c r="P162" s="305" t="s">
        <v>201</v>
      </c>
      <c r="Q162" s="305">
        <v>0.5</v>
      </c>
      <c r="R162" s="305">
        <v>1</v>
      </c>
      <c r="S162" s="305">
        <v>0.5</v>
      </c>
    </row>
    <row r="163" spans="1:19" ht="91.5" customHeight="1">
      <c r="A163" s="304" t="s">
        <v>386</v>
      </c>
      <c r="B163" s="304" t="s">
        <v>346</v>
      </c>
      <c r="C163" s="304" t="s">
        <v>347</v>
      </c>
      <c r="D163" s="304" t="s">
        <v>387</v>
      </c>
      <c r="E163" s="304" t="s">
        <v>407</v>
      </c>
      <c r="F163" s="304" t="s">
        <v>431</v>
      </c>
      <c r="G163" s="304"/>
      <c r="H163" s="305"/>
      <c r="I163" s="305"/>
      <c r="J163" s="305"/>
      <c r="K163" s="305"/>
      <c r="L163" s="306"/>
      <c r="M163" s="305"/>
      <c r="N163" s="305"/>
      <c r="O163" s="305"/>
      <c r="P163" s="305"/>
      <c r="Q163" s="305"/>
      <c r="R163" s="305"/>
      <c r="S163" s="305"/>
    </row>
    <row r="164" spans="1:19" ht="108">
      <c r="A164" s="304" t="s">
        <v>386</v>
      </c>
      <c r="B164" s="304" t="s">
        <v>346</v>
      </c>
      <c r="C164" s="304" t="s">
        <v>347</v>
      </c>
      <c r="D164" s="304" t="s">
        <v>387</v>
      </c>
      <c r="E164" s="304" t="s">
        <v>407</v>
      </c>
      <c r="F164" s="304" t="s">
        <v>431</v>
      </c>
      <c r="G164" s="304"/>
      <c r="H164" s="90" t="s">
        <v>435</v>
      </c>
      <c r="I164" s="90" t="s">
        <v>436</v>
      </c>
      <c r="J164" s="90" t="s">
        <v>393</v>
      </c>
      <c r="K164" s="90" t="s">
        <v>436</v>
      </c>
      <c r="L164" s="64">
        <v>0.15</v>
      </c>
      <c r="M164" s="90" t="s">
        <v>158</v>
      </c>
      <c r="N164" s="90" t="s">
        <v>437</v>
      </c>
      <c r="O164" s="90">
        <v>4</v>
      </c>
      <c r="P164" s="90">
        <v>1</v>
      </c>
      <c r="Q164" s="90">
        <v>1</v>
      </c>
      <c r="R164" s="90">
        <v>1</v>
      </c>
      <c r="S164" s="90">
        <v>1</v>
      </c>
    </row>
    <row r="165" spans="1:19" ht="110.25" customHeight="1">
      <c r="A165" s="304" t="s">
        <v>386</v>
      </c>
      <c r="B165" s="304" t="s">
        <v>346</v>
      </c>
      <c r="C165" s="304" t="s">
        <v>347</v>
      </c>
      <c r="D165" s="304" t="s">
        <v>387</v>
      </c>
      <c r="E165" s="304" t="s">
        <v>407</v>
      </c>
      <c r="F165" s="304" t="s">
        <v>431</v>
      </c>
      <c r="G165" s="304"/>
      <c r="H165" s="305" t="s">
        <v>438</v>
      </c>
      <c r="I165" s="305" t="s">
        <v>439</v>
      </c>
      <c r="J165" s="305" t="s">
        <v>393</v>
      </c>
      <c r="K165" s="305" t="s">
        <v>439</v>
      </c>
      <c r="L165" s="306">
        <v>0.2</v>
      </c>
      <c r="M165" s="305" t="s">
        <v>195</v>
      </c>
      <c r="N165" s="305" t="s">
        <v>440</v>
      </c>
      <c r="O165" s="305">
        <v>1</v>
      </c>
      <c r="P165" s="305" t="s">
        <v>201</v>
      </c>
      <c r="Q165" s="305">
        <v>0.5</v>
      </c>
      <c r="R165" s="305">
        <v>0.5</v>
      </c>
      <c r="S165" s="305" t="s">
        <v>201</v>
      </c>
    </row>
    <row r="166" spans="1:19">
      <c r="A166" s="304" t="s">
        <v>386</v>
      </c>
      <c r="B166" s="304" t="s">
        <v>346</v>
      </c>
      <c r="C166" s="304" t="s">
        <v>347</v>
      </c>
      <c r="D166" s="304" t="s">
        <v>387</v>
      </c>
      <c r="E166" s="304" t="s">
        <v>407</v>
      </c>
      <c r="F166" s="304" t="s">
        <v>431</v>
      </c>
      <c r="G166" s="304"/>
      <c r="H166" s="305"/>
      <c r="I166" s="305"/>
      <c r="J166" s="305"/>
      <c r="K166" s="305"/>
      <c r="L166" s="306"/>
      <c r="M166" s="305"/>
      <c r="N166" s="305"/>
      <c r="O166" s="305"/>
      <c r="P166" s="305"/>
      <c r="Q166" s="305"/>
      <c r="R166" s="305"/>
      <c r="S166" s="305"/>
    </row>
    <row r="167" spans="1:19">
      <c r="A167" s="304" t="s">
        <v>386</v>
      </c>
      <c r="B167" s="304" t="s">
        <v>346</v>
      </c>
      <c r="C167" s="304" t="s">
        <v>347</v>
      </c>
      <c r="D167" s="304" t="s">
        <v>387</v>
      </c>
      <c r="E167" s="304" t="s">
        <v>407</v>
      </c>
      <c r="F167" s="304" t="s">
        <v>431</v>
      </c>
      <c r="G167" s="304"/>
      <c r="H167" s="305" t="s">
        <v>441</v>
      </c>
      <c r="I167" s="305" t="s">
        <v>442</v>
      </c>
      <c r="J167" s="305" t="s">
        <v>393</v>
      </c>
      <c r="K167" s="305" t="s">
        <v>442</v>
      </c>
      <c r="L167" s="306">
        <v>0.25</v>
      </c>
      <c r="M167" s="305" t="s">
        <v>158</v>
      </c>
      <c r="N167" s="305" t="s">
        <v>443</v>
      </c>
      <c r="O167" s="305">
        <v>1</v>
      </c>
      <c r="P167" s="305" t="s">
        <v>201</v>
      </c>
      <c r="Q167" s="305">
        <v>1</v>
      </c>
      <c r="R167" s="305" t="s">
        <v>201</v>
      </c>
      <c r="S167" s="305" t="s">
        <v>201</v>
      </c>
    </row>
    <row r="168" spans="1:19" ht="79.5" customHeight="1">
      <c r="A168" s="304" t="s">
        <v>386</v>
      </c>
      <c r="B168" s="304" t="s">
        <v>346</v>
      </c>
      <c r="C168" s="304" t="s">
        <v>347</v>
      </c>
      <c r="D168" s="304" t="s">
        <v>387</v>
      </c>
      <c r="E168" s="304" t="s">
        <v>407</v>
      </c>
      <c r="F168" s="304" t="s">
        <v>431</v>
      </c>
      <c r="G168" s="304"/>
      <c r="H168" s="305"/>
      <c r="I168" s="305"/>
      <c r="J168" s="305"/>
      <c r="K168" s="305"/>
      <c r="L168" s="306"/>
      <c r="M168" s="305"/>
      <c r="N168" s="305"/>
      <c r="O168" s="305"/>
      <c r="P168" s="305"/>
      <c r="Q168" s="305"/>
      <c r="R168" s="305"/>
      <c r="S168" s="305"/>
    </row>
    <row r="169" spans="1:19">
      <c r="A169" s="304" t="s">
        <v>386</v>
      </c>
      <c r="B169" s="304" t="s">
        <v>346</v>
      </c>
      <c r="C169" s="304" t="s">
        <v>347</v>
      </c>
      <c r="D169" s="304" t="s">
        <v>387</v>
      </c>
      <c r="E169" s="304" t="s">
        <v>407</v>
      </c>
      <c r="F169" s="304" t="s">
        <v>431</v>
      </c>
      <c r="G169" s="304"/>
      <c r="H169" s="305"/>
      <c r="I169" s="305"/>
      <c r="J169" s="305"/>
      <c r="K169" s="305"/>
      <c r="L169" s="306"/>
      <c r="M169" s="305"/>
      <c r="N169" s="305"/>
      <c r="O169" s="305"/>
      <c r="P169" s="305"/>
      <c r="Q169" s="305"/>
      <c r="R169" s="305"/>
      <c r="S169" s="305"/>
    </row>
    <row r="170" spans="1:19" ht="108">
      <c r="A170" s="304" t="s">
        <v>386</v>
      </c>
      <c r="B170" s="304" t="s">
        <v>346</v>
      </c>
      <c r="C170" s="304" t="s">
        <v>347</v>
      </c>
      <c r="D170" s="304" t="s">
        <v>387</v>
      </c>
      <c r="E170" s="304" t="s">
        <v>407</v>
      </c>
      <c r="F170" s="304" t="s">
        <v>431</v>
      </c>
      <c r="G170" s="304"/>
      <c r="H170" s="90" t="s">
        <v>444</v>
      </c>
      <c r="I170" s="90" t="s">
        <v>445</v>
      </c>
      <c r="J170" s="90" t="s">
        <v>446</v>
      </c>
      <c r="K170" s="90" t="s">
        <v>445</v>
      </c>
      <c r="L170" s="64">
        <v>0.08</v>
      </c>
      <c r="M170" s="90" t="s">
        <v>158</v>
      </c>
      <c r="N170" s="90" t="s">
        <v>447</v>
      </c>
      <c r="O170" s="90">
        <v>1</v>
      </c>
      <c r="P170" s="90" t="s">
        <v>201</v>
      </c>
      <c r="Q170" s="90" t="s">
        <v>201</v>
      </c>
      <c r="R170" s="90">
        <v>1</v>
      </c>
      <c r="S170" s="90" t="s">
        <v>201</v>
      </c>
    </row>
    <row r="171" spans="1:19" ht="90">
      <c r="A171" s="304" t="s">
        <v>386</v>
      </c>
      <c r="B171" s="304" t="s">
        <v>346</v>
      </c>
      <c r="C171" s="304" t="s">
        <v>347</v>
      </c>
      <c r="D171" s="304" t="s">
        <v>387</v>
      </c>
      <c r="E171" s="304" t="s">
        <v>407</v>
      </c>
      <c r="F171" s="304" t="s">
        <v>431</v>
      </c>
      <c r="G171" s="304"/>
      <c r="H171" s="90" t="s">
        <v>448</v>
      </c>
      <c r="I171" s="90" t="s">
        <v>449</v>
      </c>
      <c r="J171" s="90" t="s">
        <v>446</v>
      </c>
      <c r="K171" s="90" t="s">
        <v>449</v>
      </c>
      <c r="L171" s="64">
        <v>7.0000000000000007E-2</v>
      </c>
      <c r="M171" s="90" t="s">
        <v>158</v>
      </c>
      <c r="N171" s="90" t="s">
        <v>447</v>
      </c>
      <c r="O171" s="90">
        <v>1</v>
      </c>
      <c r="P171" s="90" t="s">
        <v>201</v>
      </c>
      <c r="Q171" s="90" t="s">
        <v>201</v>
      </c>
      <c r="R171" s="90">
        <v>1</v>
      </c>
      <c r="S171" s="90" t="s">
        <v>201</v>
      </c>
    </row>
    <row r="172" spans="1:19" ht="105.75" customHeight="1">
      <c r="A172" s="304" t="s">
        <v>450</v>
      </c>
      <c r="B172" s="304" t="s">
        <v>451</v>
      </c>
      <c r="C172" s="304" t="s">
        <v>452</v>
      </c>
      <c r="D172" s="304" t="s">
        <v>453</v>
      </c>
      <c r="E172" s="304" t="s">
        <v>454</v>
      </c>
      <c r="F172" s="304" t="s">
        <v>455</v>
      </c>
      <c r="G172" s="304" t="s">
        <v>456</v>
      </c>
      <c r="H172" s="305" t="s">
        <v>457</v>
      </c>
      <c r="I172" s="305" t="s">
        <v>458</v>
      </c>
      <c r="J172" s="305" t="s">
        <v>156</v>
      </c>
      <c r="K172" s="305" t="s">
        <v>458</v>
      </c>
      <c r="L172" s="306">
        <v>0.2</v>
      </c>
      <c r="M172" s="305" t="s">
        <v>158</v>
      </c>
      <c r="N172" s="305" t="s">
        <v>459</v>
      </c>
      <c r="O172" s="305">
        <v>48</v>
      </c>
      <c r="P172" s="305">
        <v>12</v>
      </c>
      <c r="Q172" s="305">
        <v>12</v>
      </c>
      <c r="R172" s="305">
        <v>12</v>
      </c>
      <c r="S172" s="305">
        <v>12</v>
      </c>
    </row>
    <row r="173" spans="1:19" ht="64.5" customHeight="1">
      <c r="A173" s="304" t="s">
        <v>450</v>
      </c>
      <c r="B173" s="304" t="s">
        <v>451</v>
      </c>
      <c r="C173" s="304" t="s">
        <v>452</v>
      </c>
      <c r="D173" s="304" t="s">
        <v>453</v>
      </c>
      <c r="E173" s="304" t="s">
        <v>454</v>
      </c>
      <c r="F173" s="304" t="s">
        <v>455</v>
      </c>
      <c r="G173" s="304"/>
      <c r="H173" s="305"/>
      <c r="I173" s="305"/>
      <c r="J173" s="305"/>
      <c r="K173" s="305"/>
      <c r="L173" s="306"/>
      <c r="M173" s="305"/>
      <c r="N173" s="305"/>
      <c r="O173" s="305"/>
      <c r="P173" s="305"/>
      <c r="Q173" s="305"/>
      <c r="R173" s="305"/>
      <c r="S173" s="305"/>
    </row>
    <row r="174" spans="1:19" ht="126">
      <c r="A174" s="304" t="s">
        <v>450</v>
      </c>
      <c r="B174" s="304" t="s">
        <v>451</v>
      </c>
      <c r="C174" s="304" t="s">
        <v>452</v>
      </c>
      <c r="D174" s="304" t="s">
        <v>453</v>
      </c>
      <c r="E174" s="304" t="s">
        <v>460</v>
      </c>
      <c r="F174" s="304" t="s">
        <v>455</v>
      </c>
      <c r="G174" s="304"/>
      <c r="H174" s="90" t="s">
        <v>461</v>
      </c>
      <c r="I174" s="90" t="s">
        <v>462</v>
      </c>
      <c r="J174" s="90" t="s">
        <v>156</v>
      </c>
      <c r="K174" s="90" t="s">
        <v>462</v>
      </c>
      <c r="L174" s="64">
        <v>0.15</v>
      </c>
      <c r="M174" s="90" t="s">
        <v>158</v>
      </c>
      <c r="N174" s="90" t="s">
        <v>463</v>
      </c>
      <c r="O174" s="90">
        <v>3</v>
      </c>
      <c r="P174" s="90" t="s">
        <v>201</v>
      </c>
      <c r="Q174" s="90">
        <v>1</v>
      </c>
      <c r="R174" s="90">
        <v>1</v>
      </c>
      <c r="S174" s="90">
        <v>1</v>
      </c>
    </row>
    <row r="175" spans="1:19" ht="162">
      <c r="A175" s="304" t="s">
        <v>450</v>
      </c>
      <c r="B175" s="304" t="s">
        <v>451</v>
      </c>
      <c r="C175" s="304" t="s">
        <v>452</v>
      </c>
      <c r="D175" s="304" t="s">
        <v>453</v>
      </c>
      <c r="E175" s="304" t="s">
        <v>460</v>
      </c>
      <c r="F175" s="304" t="s">
        <v>455</v>
      </c>
      <c r="G175" s="304"/>
      <c r="H175" s="90" t="s">
        <v>464</v>
      </c>
      <c r="I175" s="90" t="s">
        <v>465</v>
      </c>
      <c r="J175" s="90" t="s">
        <v>156</v>
      </c>
      <c r="K175" s="90" t="s">
        <v>465</v>
      </c>
      <c r="L175" s="64">
        <v>0.15</v>
      </c>
      <c r="M175" s="90" t="s">
        <v>195</v>
      </c>
      <c r="N175" s="90" t="s">
        <v>466</v>
      </c>
      <c r="O175" s="90">
        <v>3</v>
      </c>
      <c r="P175" s="90" t="s">
        <v>201</v>
      </c>
      <c r="Q175" s="90">
        <v>1</v>
      </c>
      <c r="R175" s="90">
        <v>1</v>
      </c>
      <c r="S175" s="90">
        <v>1</v>
      </c>
    </row>
    <row r="176" spans="1:19">
      <c r="A176" s="304" t="s">
        <v>450</v>
      </c>
      <c r="B176" s="304" t="s">
        <v>451</v>
      </c>
      <c r="C176" s="304" t="s">
        <v>452</v>
      </c>
      <c r="D176" s="304" t="s">
        <v>453</v>
      </c>
      <c r="E176" s="304" t="s">
        <v>467</v>
      </c>
      <c r="F176" s="304" t="s">
        <v>455</v>
      </c>
      <c r="G176" s="304"/>
      <c r="H176" s="305" t="s">
        <v>468</v>
      </c>
      <c r="I176" s="305" t="s">
        <v>469</v>
      </c>
      <c r="J176" s="305" t="s">
        <v>470</v>
      </c>
      <c r="K176" s="305" t="s">
        <v>469</v>
      </c>
      <c r="L176" s="306">
        <v>0.15</v>
      </c>
      <c r="M176" s="305" t="s">
        <v>158</v>
      </c>
      <c r="N176" s="305" t="s">
        <v>471</v>
      </c>
      <c r="O176" s="305">
        <v>80000</v>
      </c>
      <c r="P176" s="305">
        <v>10000</v>
      </c>
      <c r="Q176" s="305">
        <v>23500</v>
      </c>
      <c r="R176" s="305">
        <v>23500</v>
      </c>
      <c r="S176" s="305">
        <v>23000</v>
      </c>
    </row>
    <row r="177" spans="1:19" ht="120" customHeight="1">
      <c r="A177" s="304" t="s">
        <v>450</v>
      </c>
      <c r="B177" s="304" t="s">
        <v>451</v>
      </c>
      <c r="C177" s="304" t="s">
        <v>452</v>
      </c>
      <c r="D177" s="304" t="s">
        <v>453</v>
      </c>
      <c r="E177" s="304" t="s">
        <v>467</v>
      </c>
      <c r="F177" s="304" t="s">
        <v>455</v>
      </c>
      <c r="G177" s="304"/>
      <c r="H177" s="305"/>
      <c r="I177" s="305"/>
      <c r="J177" s="305"/>
      <c r="K177" s="305"/>
      <c r="L177" s="306"/>
      <c r="M177" s="305"/>
      <c r="N177" s="305"/>
      <c r="O177" s="305"/>
      <c r="P177" s="305"/>
      <c r="Q177" s="305"/>
      <c r="R177" s="305"/>
      <c r="S177" s="305"/>
    </row>
    <row r="178" spans="1:19">
      <c r="A178" s="304" t="s">
        <v>450</v>
      </c>
      <c r="B178" s="304" t="s">
        <v>451</v>
      </c>
      <c r="C178" s="304" t="s">
        <v>452</v>
      </c>
      <c r="D178" s="304" t="s">
        <v>453</v>
      </c>
      <c r="E178" s="304" t="s">
        <v>467</v>
      </c>
      <c r="F178" s="304" t="s">
        <v>455</v>
      </c>
      <c r="G178" s="304"/>
      <c r="H178" s="305"/>
      <c r="I178" s="305"/>
      <c r="J178" s="305"/>
      <c r="K178" s="305"/>
      <c r="L178" s="306"/>
      <c r="M178" s="305"/>
      <c r="N178" s="305"/>
      <c r="O178" s="305"/>
      <c r="P178" s="305"/>
      <c r="Q178" s="305"/>
      <c r="R178" s="305"/>
      <c r="S178" s="305"/>
    </row>
    <row r="179" spans="1:19">
      <c r="A179" s="304" t="s">
        <v>450</v>
      </c>
      <c r="B179" s="304" t="s">
        <v>451</v>
      </c>
      <c r="C179" s="304" t="s">
        <v>452</v>
      </c>
      <c r="D179" s="304" t="s">
        <v>453</v>
      </c>
      <c r="E179" s="304" t="s">
        <v>467</v>
      </c>
      <c r="F179" s="304" t="s">
        <v>455</v>
      </c>
      <c r="G179" s="304"/>
      <c r="H179" s="305" t="s">
        <v>472</v>
      </c>
      <c r="I179" s="305" t="s">
        <v>473</v>
      </c>
      <c r="J179" s="305" t="s">
        <v>474</v>
      </c>
      <c r="K179" s="305" t="s">
        <v>473</v>
      </c>
      <c r="L179" s="306">
        <v>0.13</v>
      </c>
      <c r="M179" s="305" t="s">
        <v>158</v>
      </c>
      <c r="N179" s="305" t="s">
        <v>475</v>
      </c>
      <c r="O179" s="305">
        <v>100000</v>
      </c>
      <c r="P179" s="305" t="s">
        <v>201</v>
      </c>
      <c r="Q179" s="305">
        <v>35000</v>
      </c>
      <c r="R179" s="305">
        <v>35000</v>
      </c>
      <c r="S179" s="305">
        <v>30000</v>
      </c>
    </row>
    <row r="180" spans="1:19" ht="132.75" customHeight="1">
      <c r="A180" s="304" t="s">
        <v>450</v>
      </c>
      <c r="B180" s="304" t="s">
        <v>451</v>
      </c>
      <c r="C180" s="304" t="s">
        <v>452</v>
      </c>
      <c r="D180" s="304" t="s">
        <v>453</v>
      </c>
      <c r="E180" s="304" t="s">
        <v>467</v>
      </c>
      <c r="F180" s="304" t="s">
        <v>455</v>
      </c>
      <c r="G180" s="304"/>
      <c r="H180" s="305"/>
      <c r="I180" s="305"/>
      <c r="J180" s="305"/>
      <c r="K180" s="305"/>
      <c r="L180" s="306"/>
      <c r="M180" s="305"/>
      <c r="N180" s="305"/>
      <c r="O180" s="305"/>
      <c r="P180" s="305"/>
      <c r="Q180" s="305"/>
      <c r="R180" s="305"/>
      <c r="S180" s="305"/>
    </row>
    <row r="181" spans="1:19">
      <c r="A181" s="304" t="s">
        <v>450</v>
      </c>
      <c r="B181" s="304" t="s">
        <v>451</v>
      </c>
      <c r="C181" s="304" t="s">
        <v>452</v>
      </c>
      <c r="D181" s="304" t="s">
        <v>453</v>
      </c>
      <c r="E181" s="304" t="s">
        <v>476</v>
      </c>
      <c r="F181" s="304" t="s">
        <v>455</v>
      </c>
      <c r="G181" s="304"/>
      <c r="H181" s="305" t="s">
        <v>477</v>
      </c>
      <c r="I181" s="305" t="s">
        <v>478</v>
      </c>
      <c r="J181" s="305" t="s">
        <v>393</v>
      </c>
      <c r="K181" s="305" t="s">
        <v>478</v>
      </c>
      <c r="L181" s="306">
        <v>0.12</v>
      </c>
      <c r="M181" s="305" t="s">
        <v>195</v>
      </c>
      <c r="N181" s="305" t="s">
        <v>479</v>
      </c>
      <c r="O181" s="305">
        <v>1</v>
      </c>
      <c r="P181" s="305" t="s">
        <v>201</v>
      </c>
      <c r="Q181" s="305" t="s">
        <v>201</v>
      </c>
      <c r="R181" s="305">
        <v>0.5</v>
      </c>
      <c r="S181" s="305">
        <v>0.5</v>
      </c>
    </row>
    <row r="182" spans="1:19" ht="123" customHeight="1">
      <c r="A182" s="304" t="s">
        <v>450</v>
      </c>
      <c r="B182" s="304" t="s">
        <v>451</v>
      </c>
      <c r="C182" s="304" t="s">
        <v>452</v>
      </c>
      <c r="D182" s="304" t="s">
        <v>453</v>
      </c>
      <c r="E182" s="304" t="s">
        <v>476</v>
      </c>
      <c r="F182" s="304" t="s">
        <v>455</v>
      </c>
      <c r="G182" s="304"/>
      <c r="H182" s="305"/>
      <c r="I182" s="305"/>
      <c r="J182" s="305"/>
      <c r="K182" s="305"/>
      <c r="L182" s="306"/>
      <c r="M182" s="305"/>
      <c r="N182" s="305"/>
      <c r="O182" s="305"/>
      <c r="P182" s="305"/>
      <c r="Q182" s="305"/>
      <c r="R182" s="305"/>
      <c r="S182" s="305"/>
    </row>
    <row r="183" spans="1:19" ht="90">
      <c r="A183" s="304" t="s">
        <v>450</v>
      </c>
      <c r="B183" s="304" t="s">
        <v>451</v>
      </c>
      <c r="C183" s="304" t="s">
        <v>452</v>
      </c>
      <c r="D183" s="304" t="s">
        <v>453</v>
      </c>
      <c r="E183" s="304" t="s">
        <v>476</v>
      </c>
      <c r="F183" s="304" t="s">
        <v>455</v>
      </c>
      <c r="G183" s="304"/>
      <c r="H183" s="90" t="s">
        <v>480</v>
      </c>
      <c r="I183" s="90" t="s">
        <v>481</v>
      </c>
      <c r="J183" s="90" t="s">
        <v>393</v>
      </c>
      <c r="K183" s="90" t="s">
        <v>481</v>
      </c>
      <c r="L183" s="64">
        <v>0.1</v>
      </c>
      <c r="M183" s="90" t="s">
        <v>195</v>
      </c>
      <c r="N183" s="90" t="s">
        <v>482</v>
      </c>
      <c r="O183" s="90">
        <v>3</v>
      </c>
      <c r="P183" s="90">
        <v>1</v>
      </c>
      <c r="Q183" s="90">
        <v>1</v>
      </c>
      <c r="R183" s="90">
        <v>1</v>
      </c>
      <c r="S183" s="90" t="s">
        <v>201</v>
      </c>
    </row>
    <row r="184" spans="1:19" ht="90">
      <c r="A184" s="304" t="s">
        <v>483</v>
      </c>
      <c r="B184" s="304" t="s">
        <v>484</v>
      </c>
      <c r="C184" s="304" t="s">
        <v>485</v>
      </c>
      <c r="D184" s="304" t="s">
        <v>486</v>
      </c>
      <c r="E184" s="304" t="s">
        <v>487</v>
      </c>
      <c r="F184" s="304" t="s">
        <v>488</v>
      </c>
      <c r="G184" s="304" t="s">
        <v>489</v>
      </c>
      <c r="H184" s="90" t="s">
        <v>490</v>
      </c>
      <c r="I184" s="90" t="s">
        <v>491</v>
      </c>
      <c r="J184" s="90" t="s">
        <v>199</v>
      </c>
      <c r="K184" s="90" t="s">
        <v>491</v>
      </c>
      <c r="L184" s="64">
        <v>0.2</v>
      </c>
      <c r="M184" s="90" t="s">
        <v>158</v>
      </c>
      <c r="N184" s="90" t="s">
        <v>492</v>
      </c>
      <c r="O184" s="90">
        <v>1</v>
      </c>
      <c r="P184" s="90" t="s">
        <v>201</v>
      </c>
      <c r="Q184" s="90">
        <v>0.33</v>
      </c>
      <c r="R184" s="90">
        <v>0.33</v>
      </c>
      <c r="S184" s="90">
        <v>0.34</v>
      </c>
    </row>
    <row r="185" spans="1:19" ht="77.25" customHeight="1">
      <c r="A185" s="304" t="s">
        <v>483</v>
      </c>
      <c r="B185" s="304" t="s">
        <v>484</v>
      </c>
      <c r="C185" s="304" t="s">
        <v>485</v>
      </c>
      <c r="D185" s="304" t="s">
        <v>486</v>
      </c>
      <c r="E185" s="304" t="s">
        <v>487</v>
      </c>
      <c r="F185" s="304" t="s">
        <v>488</v>
      </c>
      <c r="G185" s="304"/>
      <c r="H185" s="305" t="s">
        <v>493</v>
      </c>
      <c r="I185" s="305" t="s">
        <v>494</v>
      </c>
      <c r="J185" s="305" t="s">
        <v>199</v>
      </c>
      <c r="K185" s="305" t="s">
        <v>494</v>
      </c>
      <c r="L185" s="306">
        <v>0.2</v>
      </c>
      <c r="M185" s="305" t="s">
        <v>158</v>
      </c>
      <c r="N185" s="305" t="s">
        <v>495</v>
      </c>
      <c r="O185" s="305">
        <v>1</v>
      </c>
      <c r="P185" s="305" t="s">
        <v>201</v>
      </c>
      <c r="Q185" s="305">
        <v>0.33</v>
      </c>
      <c r="R185" s="305">
        <v>0.33</v>
      </c>
      <c r="S185" s="305">
        <v>0.34</v>
      </c>
    </row>
    <row r="186" spans="1:19" ht="51.75" customHeight="1">
      <c r="A186" s="304" t="s">
        <v>483</v>
      </c>
      <c r="B186" s="304" t="s">
        <v>484</v>
      </c>
      <c r="C186" s="304" t="s">
        <v>485</v>
      </c>
      <c r="D186" s="304" t="s">
        <v>486</v>
      </c>
      <c r="E186" s="304" t="s">
        <v>487</v>
      </c>
      <c r="F186" s="304"/>
      <c r="G186" s="304"/>
      <c r="H186" s="305"/>
      <c r="I186" s="305"/>
      <c r="J186" s="305"/>
      <c r="K186" s="305"/>
      <c r="L186" s="306"/>
      <c r="M186" s="305"/>
      <c r="N186" s="305"/>
      <c r="O186" s="305"/>
      <c r="P186" s="305"/>
      <c r="Q186" s="305"/>
      <c r="R186" s="305"/>
      <c r="S186" s="305"/>
    </row>
    <row r="187" spans="1:19" ht="198">
      <c r="A187" s="304" t="s">
        <v>483</v>
      </c>
      <c r="B187" s="304" t="s">
        <v>484</v>
      </c>
      <c r="C187" s="304" t="s">
        <v>485</v>
      </c>
      <c r="D187" s="304" t="s">
        <v>486</v>
      </c>
      <c r="E187" s="304" t="s">
        <v>487</v>
      </c>
      <c r="F187" s="304" t="s">
        <v>488</v>
      </c>
      <c r="G187" s="304"/>
      <c r="H187" s="90" t="s">
        <v>496</v>
      </c>
      <c r="I187" s="90" t="s">
        <v>497</v>
      </c>
      <c r="J187" s="90" t="s">
        <v>498</v>
      </c>
      <c r="K187" s="90" t="s">
        <v>497</v>
      </c>
      <c r="L187" s="64">
        <v>0.2</v>
      </c>
      <c r="M187" s="90" t="s">
        <v>158</v>
      </c>
      <c r="N187" s="90" t="s">
        <v>274</v>
      </c>
      <c r="O187" s="90">
        <v>8000</v>
      </c>
      <c r="P187" s="90">
        <v>2000</v>
      </c>
      <c r="Q187" s="90">
        <v>2000</v>
      </c>
      <c r="R187" s="90">
        <v>2000</v>
      </c>
      <c r="S187" s="90">
        <v>2000</v>
      </c>
    </row>
    <row r="188" spans="1:19" ht="108">
      <c r="A188" s="304" t="s">
        <v>483</v>
      </c>
      <c r="B188" s="304" t="s">
        <v>484</v>
      </c>
      <c r="C188" s="304" t="s">
        <v>485</v>
      </c>
      <c r="D188" s="304" t="s">
        <v>486</v>
      </c>
      <c r="E188" s="304" t="s">
        <v>487</v>
      </c>
      <c r="F188" s="304" t="s">
        <v>488</v>
      </c>
      <c r="G188" s="304"/>
      <c r="H188" s="90" t="s">
        <v>499</v>
      </c>
      <c r="I188" s="90" t="s">
        <v>500</v>
      </c>
      <c r="J188" s="90" t="s">
        <v>199</v>
      </c>
      <c r="K188" s="90" t="s">
        <v>500</v>
      </c>
      <c r="L188" s="64">
        <v>0.2</v>
      </c>
      <c r="M188" s="90" t="s">
        <v>158</v>
      </c>
      <c r="N188" s="90" t="s">
        <v>495</v>
      </c>
      <c r="O188" s="90">
        <v>4</v>
      </c>
      <c r="P188" s="90">
        <v>1</v>
      </c>
      <c r="Q188" s="90">
        <v>1</v>
      </c>
      <c r="R188" s="90">
        <v>1</v>
      </c>
      <c r="S188" s="90">
        <v>1</v>
      </c>
    </row>
    <row r="189" spans="1:19" ht="60.75" customHeight="1">
      <c r="A189" s="304" t="s">
        <v>483</v>
      </c>
      <c r="B189" s="304" t="s">
        <v>484</v>
      </c>
      <c r="C189" s="304" t="s">
        <v>485</v>
      </c>
      <c r="D189" s="304" t="s">
        <v>486</v>
      </c>
      <c r="E189" s="304" t="s">
        <v>487</v>
      </c>
      <c r="F189" s="304" t="s">
        <v>488</v>
      </c>
      <c r="G189" s="304"/>
      <c r="H189" s="305" t="s">
        <v>501</v>
      </c>
      <c r="I189" s="305" t="s">
        <v>502</v>
      </c>
      <c r="J189" s="305" t="s">
        <v>503</v>
      </c>
      <c r="K189" s="305" t="s">
        <v>502</v>
      </c>
      <c r="L189" s="306">
        <v>0.2</v>
      </c>
      <c r="M189" s="305" t="s">
        <v>158</v>
      </c>
      <c r="N189" s="305" t="s">
        <v>504</v>
      </c>
      <c r="O189" s="305">
        <v>1</v>
      </c>
      <c r="P189" s="305">
        <v>1</v>
      </c>
      <c r="Q189" s="305">
        <v>1</v>
      </c>
      <c r="R189" s="305">
        <v>1</v>
      </c>
      <c r="S189" s="305">
        <v>1</v>
      </c>
    </row>
    <row r="190" spans="1:19" ht="135.75" customHeight="1">
      <c r="A190" s="304" t="s">
        <v>483</v>
      </c>
      <c r="B190" s="304" t="s">
        <v>484</v>
      </c>
      <c r="C190" s="304" t="s">
        <v>485</v>
      </c>
      <c r="D190" s="304" t="s">
        <v>486</v>
      </c>
      <c r="E190" s="304" t="s">
        <v>487</v>
      </c>
      <c r="F190" s="304" t="s">
        <v>488</v>
      </c>
      <c r="G190" s="304"/>
      <c r="H190" s="305"/>
      <c r="I190" s="305"/>
      <c r="J190" s="305"/>
      <c r="K190" s="305"/>
      <c r="L190" s="306"/>
      <c r="M190" s="305"/>
      <c r="N190" s="305"/>
      <c r="O190" s="305"/>
      <c r="P190" s="305"/>
      <c r="Q190" s="305"/>
      <c r="R190" s="305"/>
      <c r="S190" s="305"/>
    </row>
    <row r="191" spans="1:19">
      <c r="A191" s="304" t="s">
        <v>505</v>
      </c>
      <c r="B191" s="304" t="s">
        <v>484</v>
      </c>
      <c r="C191" s="304" t="s">
        <v>485</v>
      </c>
      <c r="D191" s="304" t="s">
        <v>486</v>
      </c>
      <c r="E191" s="304" t="s">
        <v>506</v>
      </c>
      <c r="F191" s="304" t="s">
        <v>507</v>
      </c>
      <c r="G191" s="304" t="s">
        <v>508</v>
      </c>
      <c r="H191" s="305" t="s">
        <v>509</v>
      </c>
      <c r="I191" s="305" t="s">
        <v>510</v>
      </c>
      <c r="J191" s="305" t="s">
        <v>156</v>
      </c>
      <c r="K191" s="305" t="s">
        <v>510</v>
      </c>
      <c r="L191" s="306">
        <v>0.1</v>
      </c>
      <c r="M191" s="305" t="s">
        <v>158</v>
      </c>
      <c r="N191" s="305" t="s">
        <v>492</v>
      </c>
      <c r="O191" s="305">
        <v>1</v>
      </c>
      <c r="P191" s="305">
        <v>0.25</v>
      </c>
      <c r="Q191" s="305">
        <v>0.25</v>
      </c>
      <c r="R191" s="305">
        <v>0.25</v>
      </c>
      <c r="S191" s="305">
        <v>0.25</v>
      </c>
    </row>
    <row r="192" spans="1:19" ht="52.5" customHeight="1">
      <c r="A192" s="304" t="s">
        <v>505</v>
      </c>
      <c r="B192" s="304" t="s">
        <v>484</v>
      </c>
      <c r="C192" s="304" t="s">
        <v>485</v>
      </c>
      <c r="D192" s="304" t="s">
        <v>486</v>
      </c>
      <c r="E192" s="304" t="s">
        <v>506</v>
      </c>
      <c r="F192" s="304" t="s">
        <v>507</v>
      </c>
      <c r="G192" s="304"/>
      <c r="H192" s="305"/>
      <c r="I192" s="305"/>
      <c r="J192" s="305"/>
      <c r="K192" s="305"/>
      <c r="L192" s="306"/>
      <c r="M192" s="305"/>
      <c r="N192" s="305"/>
      <c r="O192" s="305"/>
      <c r="P192" s="305"/>
      <c r="Q192" s="305"/>
      <c r="R192" s="305"/>
      <c r="S192" s="305"/>
    </row>
    <row r="193" spans="1:19" ht="51" customHeight="1">
      <c r="A193" s="304" t="s">
        <v>505</v>
      </c>
      <c r="B193" s="304" t="s">
        <v>484</v>
      </c>
      <c r="C193" s="304" t="s">
        <v>485</v>
      </c>
      <c r="D193" s="304" t="s">
        <v>486</v>
      </c>
      <c r="E193" s="304" t="s">
        <v>506</v>
      </c>
      <c r="F193" s="304" t="s">
        <v>507</v>
      </c>
      <c r="G193" s="304"/>
      <c r="H193" s="305"/>
      <c r="I193" s="305"/>
      <c r="J193" s="305"/>
      <c r="K193" s="305"/>
      <c r="L193" s="306"/>
      <c r="M193" s="305"/>
      <c r="N193" s="305"/>
      <c r="O193" s="305"/>
      <c r="P193" s="305"/>
      <c r="Q193" s="305"/>
      <c r="R193" s="305"/>
      <c r="S193" s="305"/>
    </row>
    <row r="194" spans="1:19">
      <c r="A194" s="304" t="s">
        <v>505</v>
      </c>
      <c r="B194" s="304" t="s">
        <v>484</v>
      </c>
      <c r="C194" s="304" t="s">
        <v>485</v>
      </c>
      <c r="D194" s="304" t="s">
        <v>486</v>
      </c>
      <c r="E194" s="304" t="s">
        <v>506</v>
      </c>
      <c r="F194" s="304" t="s">
        <v>507</v>
      </c>
      <c r="G194" s="304"/>
      <c r="H194" s="305" t="s">
        <v>511</v>
      </c>
      <c r="I194" s="305" t="s">
        <v>512</v>
      </c>
      <c r="J194" s="305" t="s">
        <v>156</v>
      </c>
      <c r="K194" s="305" t="s">
        <v>512</v>
      </c>
      <c r="L194" s="306">
        <v>0.4</v>
      </c>
      <c r="M194" s="305" t="s">
        <v>158</v>
      </c>
      <c r="N194" s="305" t="s">
        <v>378</v>
      </c>
      <c r="O194" s="305">
        <v>3000</v>
      </c>
      <c r="P194" s="305">
        <v>500</v>
      </c>
      <c r="Q194" s="305">
        <v>1000</v>
      </c>
      <c r="R194" s="305">
        <v>750</v>
      </c>
      <c r="S194" s="305">
        <v>750</v>
      </c>
    </row>
    <row r="195" spans="1:19" ht="99.75" customHeight="1">
      <c r="A195" s="304" t="s">
        <v>505</v>
      </c>
      <c r="B195" s="304" t="s">
        <v>484</v>
      </c>
      <c r="C195" s="304" t="s">
        <v>485</v>
      </c>
      <c r="D195" s="304" t="s">
        <v>486</v>
      </c>
      <c r="E195" s="304" t="s">
        <v>506</v>
      </c>
      <c r="F195" s="304" t="s">
        <v>507</v>
      </c>
      <c r="G195" s="304"/>
      <c r="H195" s="305"/>
      <c r="I195" s="305"/>
      <c r="J195" s="305"/>
      <c r="K195" s="305"/>
      <c r="L195" s="306"/>
      <c r="M195" s="305"/>
      <c r="N195" s="305"/>
      <c r="O195" s="305"/>
      <c r="P195" s="305"/>
      <c r="Q195" s="305"/>
      <c r="R195" s="305"/>
      <c r="S195" s="305"/>
    </row>
    <row r="196" spans="1:19">
      <c r="A196" s="304" t="s">
        <v>505</v>
      </c>
      <c r="B196" s="304" t="s">
        <v>484</v>
      </c>
      <c r="C196" s="304" t="s">
        <v>485</v>
      </c>
      <c r="D196" s="304" t="s">
        <v>486</v>
      </c>
      <c r="E196" s="304" t="s">
        <v>506</v>
      </c>
      <c r="F196" s="304" t="s">
        <v>507</v>
      </c>
      <c r="G196" s="304"/>
      <c r="H196" s="305" t="s">
        <v>513</v>
      </c>
      <c r="I196" s="305" t="s">
        <v>514</v>
      </c>
      <c r="J196" s="305" t="s">
        <v>515</v>
      </c>
      <c r="K196" s="305" t="s">
        <v>514</v>
      </c>
      <c r="L196" s="306">
        <v>0.5</v>
      </c>
      <c r="M196" s="305" t="s">
        <v>195</v>
      </c>
      <c r="N196" s="305" t="s">
        <v>516</v>
      </c>
      <c r="O196" s="305">
        <v>1</v>
      </c>
      <c r="P196" s="305">
        <v>0.5</v>
      </c>
      <c r="Q196" s="305">
        <v>0.5</v>
      </c>
      <c r="R196" s="305" t="s">
        <v>201</v>
      </c>
      <c r="S196" s="305" t="s">
        <v>201</v>
      </c>
    </row>
    <row r="197" spans="1:19" ht="129.75" customHeight="1">
      <c r="A197" s="304" t="s">
        <v>505</v>
      </c>
      <c r="B197" s="304" t="s">
        <v>484</v>
      </c>
      <c r="C197" s="304" t="s">
        <v>485</v>
      </c>
      <c r="D197" s="304" t="s">
        <v>486</v>
      </c>
      <c r="E197" s="304" t="s">
        <v>506</v>
      </c>
      <c r="F197" s="304" t="s">
        <v>507</v>
      </c>
      <c r="G197" s="304"/>
      <c r="H197" s="305"/>
      <c r="I197" s="305"/>
      <c r="J197" s="305"/>
      <c r="K197" s="305"/>
      <c r="L197" s="306"/>
      <c r="M197" s="305"/>
      <c r="N197" s="305"/>
      <c r="O197" s="305"/>
      <c r="P197" s="305"/>
      <c r="Q197" s="305"/>
      <c r="R197" s="305"/>
      <c r="S197" s="305"/>
    </row>
    <row r="198" spans="1:19" ht="76.5" customHeight="1">
      <c r="A198" s="304" t="s">
        <v>517</v>
      </c>
      <c r="B198" s="304" t="s">
        <v>518</v>
      </c>
      <c r="C198" s="304" t="s">
        <v>519</v>
      </c>
      <c r="D198" s="304" t="s">
        <v>520</v>
      </c>
      <c r="E198" s="304" t="s">
        <v>521</v>
      </c>
      <c r="F198" s="304" t="s">
        <v>522</v>
      </c>
      <c r="G198" s="304"/>
      <c r="H198" s="305" t="s">
        <v>523</v>
      </c>
      <c r="I198" s="305" t="s">
        <v>524</v>
      </c>
      <c r="J198" s="305" t="s">
        <v>156</v>
      </c>
      <c r="K198" s="305" t="s">
        <v>524</v>
      </c>
      <c r="L198" s="306">
        <v>1</v>
      </c>
      <c r="M198" s="305" t="s">
        <v>158</v>
      </c>
      <c r="N198" s="305" t="s">
        <v>341</v>
      </c>
      <c r="O198" s="305">
        <v>500</v>
      </c>
      <c r="P198" s="305" t="s">
        <v>201</v>
      </c>
      <c r="Q198" s="305">
        <v>150</v>
      </c>
      <c r="R198" s="305">
        <v>150</v>
      </c>
      <c r="S198" s="305">
        <v>200</v>
      </c>
    </row>
    <row r="199" spans="1:19" ht="87" customHeight="1">
      <c r="A199" s="304" t="s">
        <v>517</v>
      </c>
      <c r="B199" s="304" t="s">
        <v>518</v>
      </c>
      <c r="C199" s="304" t="s">
        <v>519</v>
      </c>
      <c r="D199" s="304" t="s">
        <v>520</v>
      </c>
      <c r="E199" s="304" t="s">
        <v>521</v>
      </c>
      <c r="F199" s="304"/>
      <c r="G199" s="304"/>
      <c r="H199" s="305"/>
      <c r="I199" s="305"/>
      <c r="J199" s="305"/>
      <c r="K199" s="305"/>
      <c r="L199" s="306"/>
      <c r="M199" s="305"/>
      <c r="N199" s="305"/>
      <c r="O199" s="305"/>
      <c r="P199" s="305"/>
      <c r="Q199" s="305"/>
      <c r="R199" s="305"/>
      <c r="S199" s="305"/>
    </row>
    <row r="200" spans="1:19" ht="135" customHeight="1">
      <c r="A200" s="304" t="s">
        <v>517</v>
      </c>
      <c r="B200" s="304" t="s">
        <v>518</v>
      </c>
      <c r="C200" s="304" t="s">
        <v>519</v>
      </c>
      <c r="D200" s="304" t="s">
        <v>520</v>
      </c>
      <c r="E200" s="304" t="s">
        <v>521</v>
      </c>
      <c r="F200" s="304"/>
      <c r="G200" s="304"/>
      <c r="H200" s="305"/>
      <c r="I200" s="305"/>
      <c r="J200" s="305"/>
      <c r="K200" s="305"/>
      <c r="L200" s="306"/>
      <c r="M200" s="305"/>
      <c r="N200" s="305"/>
      <c r="O200" s="305"/>
      <c r="P200" s="305"/>
      <c r="Q200" s="305"/>
      <c r="R200" s="305"/>
      <c r="S200" s="305"/>
    </row>
    <row r="201" spans="1:19" ht="409.5">
      <c r="A201" s="91" t="s">
        <v>517</v>
      </c>
      <c r="B201" s="91" t="s">
        <v>518</v>
      </c>
      <c r="C201" s="91" t="s">
        <v>519</v>
      </c>
      <c r="D201" s="91" t="s">
        <v>520</v>
      </c>
      <c r="E201" s="91" t="s">
        <v>521</v>
      </c>
      <c r="F201" s="91" t="s">
        <v>525</v>
      </c>
      <c r="G201" s="92"/>
      <c r="H201" s="305" t="s">
        <v>526</v>
      </c>
      <c r="I201" s="305" t="s">
        <v>527</v>
      </c>
      <c r="J201" s="305" t="s">
        <v>156</v>
      </c>
      <c r="K201" s="305" t="s">
        <v>527</v>
      </c>
      <c r="L201" s="306">
        <v>0.5</v>
      </c>
      <c r="M201" s="305" t="s">
        <v>195</v>
      </c>
      <c r="N201" s="305" t="s">
        <v>373</v>
      </c>
      <c r="O201" s="305">
        <v>60</v>
      </c>
      <c r="P201" s="305" t="s">
        <v>201</v>
      </c>
      <c r="Q201" s="305" t="s">
        <v>201</v>
      </c>
      <c r="R201" s="305">
        <v>30</v>
      </c>
      <c r="S201" s="305">
        <v>30</v>
      </c>
    </row>
    <row r="202" spans="1:19" ht="409.5">
      <c r="A202" s="91" t="s">
        <v>517</v>
      </c>
      <c r="B202" s="91" t="s">
        <v>518</v>
      </c>
      <c r="C202" s="91" t="s">
        <v>519</v>
      </c>
      <c r="D202" s="91" t="s">
        <v>520</v>
      </c>
      <c r="E202" s="91" t="s">
        <v>521</v>
      </c>
      <c r="F202" s="91" t="s">
        <v>525</v>
      </c>
      <c r="G202" s="92"/>
      <c r="H202" s="305"/>
      <c r="I202" s="305"/>
      <c r="J202" s="305"/>
      <c r="K202" s="305"/>
      <c r="L202" s="306"/>
      <c r="M202" s="305"/>
      <c r="N202" s="305"/>
      <c r="O202" s="305"/>
      <c r="P202" s="305"/>
      <c r="Q202" s="305"/>
      <c r="R202" s="305"/>
      <c r="S202" s="305"/>
    </row>
    <row r="203" spans="1:19" ht="409.5">
      <c r="A203" s="91" t="s">
        <v>517</v>
      </c>
      <c r="B203" s="91" t="s">
        <v>518</v>
      </c>
      <c r="C203" s="91" t="s">
        <v>519</v>
      </c>
      <c r="D203" s="91" t="s">
        <v>520</v>
      </c>
      <c r="E203" s="91" t="s">
        <v>521</v>
      </c>
      <c r="F203" s="91" t="s">
        <v>525</v>
      </c>
      <c r="G203" s="92"/>
      <c r="H203" s="305"/>
      <c r="I203" s="305"/>
      <c r="J203" s="305"/>
      <c r="K203" s="305"/>
      <c r="L203" s="306"/>
      <c r="M203" s="305"/>
      <c r="N203" s="305"/>
      <c r="O203" s="305"/>
      <c r="P203" s="305"/>
      <c r="Q203" s="305"/>
      <c r="R203" s="305"/>
      <c r="S203" s="305"/>
    </row>
    <row r="204" spans="1:19" ht="409.5">
      <c r="A204" s="91" t="s">
        <v>517</v>
      </c>
      <c r="B204" s="91" t="s">
        <v>518</v>
      </c>
      <c r="C204" s="91" t="s">
        <v>519</v>
      </c>
      <c r="D204" s="91" t="s">
        <v>520</v>
      </c>
      <c r="E204" s="91" t="s">
        <v>521</v>
      </c>
      <c r="F204" s="91" t="s">
        <v>525</v>
      </c>
      <c r="G204" s="92"/>
      <c r="H204" s="90" t="s">
        <v>528</v>
      </c>
      <c r="I204" s="90" t="s">
        <v>529</v>
      </c>
      <c r="J204" s="90" t="s">
        <v>530</v>
      </c>
      <c r="K204" s="90" t="s">
        <v>529</v>
      </c>
      <c r="L204" s="64">
        <v>0.5</v>
      </c>
      <c r="M204" s="90" t="s">
        <v>158</v>
      </c>
      <c r="N204" s="90" t="s">
        <v>400</v>
      </c>
      <c r="O204" s="90">
        <v>100</v>
      </c>
      <c r="P204" s="90" t="s">
        <v>201</v>
      </c>
      <c r="Q204" s="90">
        <v>30</v>
      </c>
      <c r="R204" s="90">
        <v>30</v>
      </c>
      <c r="S204" s="90">
        <v>40</v>
      </c>
    </row>
    <row r="205" spans="1:19" ht="409.5">
      <c r="A205" s="91" t="s">
        <v>517</v>
      </c>
      <c r="B205" s="91" t="s">
        <v>518</v>
      </c>
      <c r="C205" s="91" t="s">
        <v>519</v>
      </c>
      <c r="D205" s="91" t="s">
        <v>520</v>
      </c>
      <c r="E205" s="91" t="s">
        <v>521</v>
      </c>
      <c r="F205" s="91" t="s">
        <v>525</v>
      </c>
      <c r="G205" s="92"/>
      <c r="H205" s="90" t="s">
        <v>531</v>
      </c>
      <c r="I205" s="90" t="s">
        <v>532</v>
      </c>
      <c r="J205" s="90" t="s">
        <v>533</v>
      </c>
      <c r="K205" s="90" t="s">
        <v>532</v>
      </c>
      <c r="L205" s="64">
        <v>0.5</v>
      </c>
      <c r="M205" s="90" t="s">
        <v>158</v>
      </c>
      <c r="N205" s="90" t="s">
        <v>397</v>
      </c>
      <c r="O205" s="90">
        <v>100</v>
      </c>
      <c r="P205" s="90" t="s">
        <v>201</v>
      </c>
      <c r="Q205" s="90">
        <v>20</v>
      </c>
      <c r="R205" s="90">
        <v>40</v>
      </c>
      <c r="S205" s="90">
        <v>40</v>
      </c>
    </row>
    <row r="206" spans="1:19" ht="29.25" customHeight="1"/>
  </sheetData>
  <autoFilter ref="A8:S205" xr:uid="{00000000-0001-0000-0100-000000000000}"/>
  <mergeCells count="819">
    <mergeCell ref="P81:P82"/>
    <mergeCell ref="F76:F84"/>
    <mergeCell ref="N76:N77"/>
    <mergeCell ref="O76:O77"/>
    <mergeCell ref="P76:P77"/>
    <mergeCell ref="A76:A84"/>
    <mergeCell ref="B76:B84"/>
    <mergeCell ref="C76:C84"/>
    <mergeCell ref="D76:D84"/>
    <mergeCell ref="E76:E84"/>
    <mergeCell ref="H78:H80"/>
    <mergeCell ref="I78:I80"/>
    <mergeCell ref="J78:J80"/>
    <mergeCell ref="H81:H82"/>
    <mergeCell ref="I81:I82"/>
    <mergeCell ref="G76:G84"/>
    <mergeCell ref="Q74:Q75"/>
    <mergeCell ref="G73:G75"/>
    <mergeCell ref="S76:S77"/>
    <mergeCell ref="S81:S82"/>
    <mergeCell ref="K78:K80"/>
    <mergeCell ref="L78:L80"/>
    <mergeCell ref="M78:M80"/>
    <mergeCell ref="N78:N80"/>
    <mergeCell ref="O78:O80"/>
    <mergeCell ref="P78:P80"/>
    <mergeCell ref="S78:S80"/>
    <mergeCell ref="Q78:Q80"/>
    <mergeCell ref="Q76:Q77"/>
    <mergeCell ref="R76:R77"/>
    <mergeCell ref="R81:R82"/>
    <mergeCell ref="Q81:Q82"/>
    <mergeCell ref="R78:R80"/>
    <mergeCell ref="J81:J82"/>
    <mergeCell ref="K81:K82"/>
    <mergeCell ref="L81:L82"/>
    <mergeCell ref="M81:M82"/>
    <mergeCell ref="N81:N82"/>
    <mergeCell ref="O81:O82"/>
    <mergeCell ref="N74:N75"/>
    <mergeCell ref="O74:O75"/>
    <mergeCell ref="P74:P75"/>
    <mergeCell ref="R74:R75"/>
    <mergeCell ref="S74:S75"/>
    <mergeCell ref="H76:H77"/>
    <mergeCell ref="I76:I77"/>
    <mergeCell ref="J76:J77"/>
    <mergeCell ref="K76:K77"/>
    <mergeCell ref="L76:L77"/>
    <mergeCell ref="M76:M77"/>
    <mergeCell ref="H74:H75"/>
    <mergeCell ref="I74:I75"/>
    <mergeCell ref="J74:J75"/>
    <mergeCell ref="K74:K75"/>
    <mergeCell ref="L74:L75"/>
    <mergeCell ref="M74:M75"/>
    <mergeCell ref="F73:F75"/>
    <mergeCell ref="A73:A75"/>
    <mergeCell ref="B73:B75"/>
    <mergeCell ref="C73:C75"/>
    <mergeCell ref="D73:D75"/>
    <mergeCell ref="E73:E75"/>
    <mergeCell ref="Q66:Q68"/>
    <mergeCell ref="R66:R68"/>
    <mergeCell ref="S66:S68"/>
    <mergeCell ref="H69:H71"/>
    <mergeCell ref="I69:I71"/>
    <mergeCell ref="J69:J71"/>
    <mergeCell ref="K69:K71"/>
    <mergeCell ref="L69:L71"/>
    <mergeCell ref="M69:M71"/>
    <mergeCell ref="N69:N71"/>
    <mergeCell ref="O69:O71"/>
    <mergeCell ref="P69:P71"/>
    <mergeCell ref="N66:N68"/>
    <mergeCell ref="O66:O68"/>
    <mergeCell ref="P66:P68"/>
    <mergeCell ref="Q69:Q71"/>
    <mergeCell ref="R69:R71"/>
    <mergeCell ref="S69:S71"/>
    <mergeCell ref="I66:I68"/>
    <mergeCell ref="J66:J68"/>
    <mergeCell ref="K66:K68"/>
    <mergeCell ref="L66:L68"/>
    <mergeCell ref="M66:M68"/>
    <mergeCell ref="K64:K65"/>
    <mergeCell ref="G51:G63"/>
    <mergeCell ref="H66:H68"/>
    <mergeCell ref="H64:H65"/>
    <mergeCell ref="I64:I65"/>
    <mergeCell ref="J64:J65"/>
    <mergeCell ref="H51:H54"/>
    <mergeCell ref="I51:I54"/>
    <mergeCell ref="A51:A63"/>
    <mergeCell ref="B51:B63"/>
    <mergeCell ref="C51:C63"/>
    <mergeCell ref="D51:D63"/>
    <mergeCell ref="E51:E63"/>
    <mergeCell ref="F51:F63"/>
    <mergeCell ref="G64:G72"/>
    <mergeCell ref="A64:A72"/>
    <mergeCell ref="B64:B72"/>
    <mergeCell ref="C64:C72"/>
    <mergeCell ref="D64:D72"/>
    <mergeCell ref="E64:E72"/>
    <mergeCell ref="F64:F72"/>
    <mergeCell ref="M61:M63"/>
    <mergeCell ref="N61:N63"/>
    <mergeCell ref="O61:O63"/>
    <mergeCell ref="P61:P63"/>
    <mergeCell ref="S64:S65"/>
    <mergeCell ref="Q64:Q65"/>
    <mergeCell ref="R64:R65"/>
    <mergeCell ref="Q61:Q63"/>
    <mergeCell ref="R61:R63"/>
    <mergeCell ref="S61:S63"/>
    <mergeCell ref="H61:H63"/>
    <mergeCell ref="I61:I63"/>
    <mergeCell ref="J61:J63"/>
    <mergeCell ref="K61:K63"/>
    <mergeCell ref="L61:L63"/>
    <mergeCell ref="H58:H60"/>
    <mergeCell ref="I58:I60"/>
    <mergeCell ref="J58:J60"/>
    <mergeCell ref="K58:K60"/>
    <mergeCell ref="L58:L60"/>
    <mergeCell ref="S58:S60"/>
    <mergeCell ref="Q58:Q60"/>
    <mergeCell ref="R58:R60"/>
    <mergeCell ref="H55:H57"/>
    <mergeCell ref="I55:I57"/>
    <mergeCell ref="J55:J57"/>
    <mergeCell ref="O55:O57"/>
    <mergeCell ref="P55:P57"/>
    <mergeCell ref="S55:S57"/>
    <mergeCell ref="Q55:Q57"/>
    <mergeCell ref="R55:R57"/>
    <mergeCell ref="K55:K57"/>
    <mergeCell ref="L55:L57"/>
    <mergeCell ref="M55:M57"/>
    <mergeCell ref="N55:N57"/>
    <mergeCell ref="M58:M60"/>
    <mergeCell ref="N58:N60"/>
    <mergeCell ref="O58:O60"/>
    <mergeCell ref="P58:P60"/>
    <mergeCell ref="S51:S54"/>
    <mergeCell ref="Q51:Q54"/>
    <mergeCell ref="R51:R54"/>
    <mergeCell ref="Q48:Q50"/>
    <mergeCell ref="R48:R50"/>
    <mergeCell ref="S48:S50"/>
    <mergeCell ref="L51:L54"/>
    <mergeCell ref="K51:K54"/>
    <mergeCell ref="J51:J54"/>
    <mergeCell ref="O51:O54"/>
    <mergeCell ref="P51:P54"/>
    <mergeCell ref="N51:N54"/>
    <mergeCell ref="M51:M54"/>
    <mergeCell ref="N48:N50"/>
    <mergeCell ref="O48:O50"/>
    <mergeCell ref="P48:P50"/>
    <mergeCell ref="N41:N47"/>
    <mergeCell ref="L41:L47"/>
    <mergeCell ref="M41:M47"/>
    <mergeCell ref="K41:K47"/>
    <mergeCell ref="H41:H47"/>
    <mergeCell ref="I41:I47"/>
    <mergeCell ref="J41:J47"/>
    <mergeCell ref="L48:L50"/>
    <mergeCell ref="G41:G50"/>
    <mergeCell ref="A41:A50"/>
    <mergeCell ref="B41:B50"/>
    <mergeCell ref="C41:C50"/>
    <mergeCell ref="D41:D50"/>
    <mergeCell ref="E41:E50"/>
    <mergeCell ref="F41:F50"/>
    <mergeCell ref="M48:M50"/>
    <mergeCell ref="S41:S47"/>
    <mergeCell ref="Q41:Q47"/>
    <mergeCell ref="R41:R47"/>
    <mergeCell ref="O41:O47"/>
    <mergeCell ref="P41:P47"/>
    <mergeCell ref="N39:N40"/>
    <mergeCell ref="M39:M40"/>
    <mergeCell ref="L39:L40"/>
    <mergeCell ref="P32:P37"/>
    <mergeCell ref="S32:S37"/>
    <mergeCell ref="S39:S40"/>
    <mergeCell ref="R39:R40"/>
    <mergeCell ref="A17:A40"/>
    <mergeCell ref="O39:O40"/>
    <mergeCell ref="P39:P40"/>
    <mergeCell ref="B17:B40"/>
    <mergeCell ref="C17:C40"/>
    <mergeCell ref="D17:D40"/>
    <mergeCell ref="E17:E40"/>
    <mergeCell ref="Q32:Q37"/>
    <mergeCell ref="R32:R37"/>
    <mergeCell ref="N27:N31"/>
    <mergeCell ref="H27:H31"/>
    <mergeCell ref="I27:I31"/>
    <mergeCell ref="J27:J31"/>
    <mergeCell ref="K27:K31"/>
    <mergeCell ref="L27:L31"/>
    <mergeCell ref="M27:M31"/>
    <mergeCell ref="O27:O31"/>
    <mergeCell ref="P27:P31"/>
    <mergeCell ref="Q39:Q40"/>
    <mergeCell ref="F17:F40"/>
    <mergeCell ref="K39:K40"/>
    <mergeCell ref="H39:H40"/>
    <mergeCell ref="I39:I40"/>
    <mergeCell ref="J39:J40"/>
    <mergeCell ref="S27:S31"/>
    <mergeCell ref="Q27:Q31"/>
    <mergeCell ref="R27:R31"/>
    <mergeCell ref="I18:I24"/>
    <mergeCell ref="J18:J24"/>
    <mergeCell ref="K18:K24"/>
    <mergeCell ref="L18:L24"/>
    <mergeCell ref="M18:M24"/>
    <mergeCell ref="S18:S24"/>
    <mergeCell ref="R18:R24"/>
    <mergeCell ref="Q18:Q24"/>
    <mergeCell ref="A15:A16"/>
    <mergeCell ref="B15:B16"/>
    <mergeCell ref="C15:C16"/>
    <mergeCell ref="D15:D16"/>
    <mergeCell ref="E15:E16"/>
    <mergeCell ref="P13:P14"/>
    <mergeCell ref="G9:G14"/>
    <mergeCell ref="K13:K14"/>
    <mergeCell ref="L13:L14"/>
    <mergeCell ref="M13:M14"/>
    <mergeCell ref="N13:N14"/>
    <mergeCell ref="O13:O14"/>
    <mergeCell ref="H13:H14"/>
    <mergeCell ref="I13:I14"/>
    <mergeCell ref="J13:J14"/>
    <mergeCell ref="F9:F14"/>
    <mergeCell ref="A9:A14"/>
    <mergeCell ref="B9:B14"/>
    <mergeCell ref="C9:C14"/>
    <mergeCell ref="N9:N11"/>
    <mergeCell ref="M9:M11"/>
    <mergeCell ref="D9:D14"/>
    <mergeCell ref="E9:E14"/>
    <mergeCell ref="L9:L11"/>
    <mergeCell ref="K9:K11"/>
    <mergeCell ref="H9:H11"/>
    <mergeCell ref="I9:I11"/>
    <mergeCell ref="J9:J11"/>
    <mergeCell ref="P9:P11"/>
    <mergeCell ref="O9:O11"/>
    <mergeCell ref="S13:S14"/>
    <mergeCell ref="Q13:Q14"/>
    <mergeCell ref="R13:R14"/>
    <mergeCell ref="Q9:Q11"/>
    <mergeCell ref="R9:R11"/>
    <mergeCell ref="S9:S11"/>
    <mergeCell ref="G15:G16"/>
    <mergeCell ref="F15:F16"/>
    <mergeCell ref="O18:O24"/>
    <mergeCell ref="P18:P24"/>
    <mergeCell ref="N18:N24"/>
    <mergeCell ref="H18:H24"/>
    <mergeCell ref="O64:O65"/>
    <mergeCell ref="P64:P65"/>
    <mergeCell ref="N64:N65"/>
    <mergeCell ref="M64:M65"/>
    <mergeCell ref="L64:L65"/>
    <mergeCell ref="N32:N37"/>
    <mergeCell ref="H32:H37"/>
    <mergeCell ref="I32:I37"/>
    <mergeCell ref="J32:J37"/>
    <mergeCell ref="K32:K37"/>
    <mergeCell ref="L32:L37"/>
    <mergeCell ref="M32:M37"/>
    <mergeCell ref="O32:O37"/>
    <mergeCell ref="G17:G40"/>
    <mergeCell ref="H48:H50"/>
    <mergeCell ref="I48:I50"/>
    <mergeCell ref="J48:J50"/>
    <mergeCell ref="K48:K50"/>
    <mergeCell ref="J99:J102"/>
    <mergeCell ref="H122:H124"/>
    <mergeCell ref="I122:I124"/>
    <mergeCell ref="J122:J124"/>
    <mergeCell ref="K122:K124"/>
    <mergeCell ref="L122:L124"/>
    <mergeCell ref="M122:M124"/>
    <mergeCell ref="N122:N124"/>
    <mergeCell ref="O122:O124"/>
    <mergeCell ref="K99:K102"/>
    <mergeCell ref="L99:L102"/>
    <mergeCell ref="H106:H108"/>
    <mergeCell ref="I106:I108"/>
    <mergeCell ref="G85:G88"/>
    <mergeCell ref="A85:A88"/>
    <mergeCell ref="B85:B88"/>
    <mergeCell ref="C85:C88"/>
    <mergeCell ref="D85:D88"/>
    <mergeCell ref="E85:E88"/>
    <mergeCell ref="F85:F88"/>
    <mergeCell ref="H89:H93"/>
    <mergeCell ref="I89:I93"/>
    <mergeCell ref="S89:S93"/>
    <mergeCell ref="H94:H96"/>
    <mergeCell ref="I94:I96"/>
    <mergeCell ref="J94:J96"/>
    <mergeCell ref="K94:K96"/>
    <mergeCell ref="L94:L96"/>
    <mergeCell ref="M94:M96"/>
    <mergeCell ref="N94:N96"/>
    <mergeCell ref="O94:O96"/>
    <mergeCell ref="P94:P96"/>
    <mergeCell ref="Q94:Q96"/>
    <mergeCell ref="R94:R96"/>
    <mergeCell ref="S94:S96"/>
    <mergeCell ref="J89:J93"/>
    <mergeCell ref="K89:K93"/>
    <mergeCell ref="L89:L93"/>
    <mergeCell ref="M89:M93"/>
    <mergeCell ref="N89:N93"/>
    <mergeCell ref="O89:O93"/>
    <mergeCell ref="P89:P93"/>
    <mergeCell ref="G89:G98"/>
    <mergeCell ref="A89:A98"/>
    <mergeCell ref="B89:B98"/>
    <mergeCell ref="C89:C98"/>
    <mergeCell ref="D89:D98"/>
    <mergeCell ref="E89:E98"/>
    <mergeCell ref="F89:F98"/>
    <mergeCell ref="Q89:Q93"/>
    <mergeCell ref="R89:R93"/>
    <mergeCell ref="Q99:Q102"/>
    <mergeCell ref="R99:R102"/>
    <mergeCell ref="S99:S102"/>
    <mergeCell ref="M99:M102"/>
    <mergeCell ref="N99:N102"/>
    <mergeCell ref="O99:O102"/>
    <mergeCell ref="P99:P102"/>
    <mergeCell ref="P104:P105"/>
    <mergeCell ref="Q104:Q105"/>
    <mergeCell ref="L109:L114"/>
    <mergeCell ref="M109:M114"/>
    <mergeCell ref="N109:N114"/>
    <mergeCell ref="O109:O114"/>
    <mergeCell ref="P109:P114"/>
    <mergeCell ref="J106:J108"/>
    <mergeCell ref="K106:K108"/>
    <mergeCell ref="L106:L108"/>
    <mergeCell ref="M106:M108"/>
    <mergeCell ref="N106:N108"/>
    <mergeCell ref="O106:O108"/>
    <mergeCell ref="P106:P108"/>
    <mergeCell ref="R106:R108"/>
    <mergeCell ref="S106:S108"/>
    <mergeCell ref="H104:H105"/>
    <mergeCell ref="I104:I105"/>
    <mergeCell ref="J104:J105"/>
    <mergeCell ref="K104:K105"/>
    <mergeCell ref="L104:L105"/>
    <mergeCell ref="M104:M105"/>
    <mergeCell ref="N104:N105"/>
    <mergeCell ref="O104:O105"/>
    <mergeCell ref="R104:R105"/>
    <mergeCell ref="S104:S105"/>
    <mergeCell ref="Q106:Q108"/>
    <mergeCell ref="G99:G108"/>
    <mergeCell ref="A99:A108"/>
    <mergeCell ref="B99:B108"/>
    <mergeCell ref="C99:C108"/>
    <mergeCell ref="D99:D108"/>
    <mergeCell ref="E99:E108"/>
    <mergeCell ref="F99:F108"/>
    <mergeCell ref="H109:H114"/>
    <mergeCell ref="I109:I114"/>
    <mergeCell ref="H99:H102"/>
    <mergeCell ref="I99:I102"/>
    <mergeCell ref="R115:R116"/>
    <mergeCell ref="S115:S116"/>
    <mergeCell ref="G109:G116"/>
    <mergeCell ref="A109:A116"/>
    <mergeCell ref="B109:B116"/>
    <mergeCell ref="C109:C116"/>
    <mergeCell ref="D109:D116"/>
    <mergeCell ref="E109:E116"/>
    <mergeCell ref="F109:F116"/>
    <mergeCell ref="Q115:Q116"/>
    <mergeCell ref="H115:H116"/>
    <mergeCell ref="I115:I116"/>
    <mergeCell ref="J115:J116"/>
    <mergeCell ref="K115:K116"/>
    <mergeCell ref="L115:L116"/>
    <mergeCell ref="M115:M116"/>
    <mergeCell ref="N115:N116"/>
    <mergeCell ref="O115:O116"/>
    <mergeCell ref="P115:P116"/>
    <mergeCell ref="Q109:Q114"/>
    <mergeCell ref="R109:R114"/>
    <mergeCell ref="S109:S114"/>
    <mergeCell ref="J109:J114"/>
    <mergeCell ref="K109:K114"/>
    <mergeCell ref="R117:R121"/>
    <mergeCell ref="S117:S121"/>
    <mergeCell ref="A117:A121"/>
    <mergeCell ref="B117:B121"/>
    <mergeCell ref="C117:C121"/>
    <mergeCell ref="D117:D121"/>
    <mergeCell ref="E117:E121"/>
    <mergeCell ref="F117:F121"/>
    <mergeCell ref="G117:G121"/>
    <mergeCell ref="Q117:Q121"/>
    <mergeCell ref="H117:H121"/>
    <mergeCell ref="I117:I121"/>
    <mergeCell ref="J117:J121"/>
    <mergeCell ref="K117:K121"/>
    <mergeCell ref="L117:L121"/>
    <mergeCell ref="M117:M121"/>
    <mergeCell ref="N117:N121"/>
    <mergeCell ref="O117:O121"/>
    <mergeCell ref="P117:P121"/>
    <mergeCell ref="Q122:Q124"/>
    <mergeCell ref="R122:R124"/>
    <mergeCell ref="S122:S124"/>
    <mergeCell ref="H125:H126"/>
    <mergeCell ref="I125:I126"/>
    <mergeCell ref="J125:J126"/>
    <mergeCell ref="K125:K126"/>
    <mergeCell ref="L125:L126"/>
    <mergeCell ref="M125:M126"/>
    <mergeCell ref="N125:N126"/>
    <mergeCell ref="O125:O126"/>
    <mergeCell ref="P125:P126"/>
    <mergeCell ref="P122:P124"/>
    <mergeCell ref="L133:L134"/>
    <mergeCell ref="M133:M134"/>
    <mergeCell ref="N133:N134"/>
    <mergeCell ref="O133:O134"/>
    <mergeCell ref="P133:P134"/>
    <mergeCell ref="Q125:Q126"/>
    <mergeCell ref="R125:R126"/>
    <mergeCell ref="S125:S126"/>
    <mergeCell ref="H128:H131"/>
    <mergeCell ref="I128:I131"/>
    <mergeCell ref="J128:J131"/>
    <mergeCell ref="K128:K131"/>
    <mergeCell ref="L128:L131"/>
    <mergeCell ref="M128:M131"/>
    <mergeCell ref="N128:N131"/>
    <mergeCell ref="O128:O131"/>
    <mergeCell ref="P128:P131"/>
    <mergeCell ref="Q128:Q131"/>
    <mergeCell ref="R128:R131"/>
    <mergeCell ref="S128:S131"/>
    <mergeCell ref="H133:H134"/>
    <mergeCell ref="I133:I134"/>
    <mergeCell ref="R135:R136"/>
    <mergeCell ref="S135:S136"/>
    <mergeCell ref="G122:G137"/>
    <mergeCell ref="B122:B137"/>
    <mergeCell ref="C122:C137"/>
    <mergeCell ref="D122:D137"/>
    <mergeCell ref="E122:E137"/>
    <mergeCell ref="F122:F137"/>
    <mergeCell ref="A122:A137"/>
    <mergeCell ref="Q135:Q136"/>
    <mergeCell ref="H135:H136"/>
    <mergeCell ref="I135:I136"/>
    <mergeCell ref="J135:J136"/>
    <mergeCell ref="K135:K136"/>
    <mergeCell ref="L135:L136"/>
    <mergeCell ref="M135:M136"/>
    <mergeCell ref="N135:N136"/>
    <mergeCell ref="O135:O136"/>
    <mergeCell ref="P135:P136"/>
    <mergeCell ref="Q133:Q134"/>
    <mergeCell ref="R133:R134"/>
    <mergeCell ref="S133:S134"/>
    <mergeCell ref="J133:J134"/>
    <mergeCell ref="K133:K134"/>
    <mergeCell ref="R142:R143"/>
    <mergeCell ref="S142:S143"/>
    <mergeCell ref="Q144:Q146"/>
    <mergeCell ref="H144:H146"/>
    <mergeCell ref="I144:I146"/>
    <mergeCell ref="J144:J146"/>
    <mergeCell ref="K144:K146"/>
    <mergeCell ref="L144:L146"/>
    <mergeCell ref="M144:M146"/>
    <mergeCell ref="N144:N146"/>
    <mergeCell ref="O144:O146"/>
    <mergeCell ref="P144:P146"/>
    <mergeCell ref="R138:R139"/>
    <mergeCell ref="S138:S139"/>
    <mergeCell ref="G138:G146"/>
    <mergeCell ref="A138:A146"/>
    <mergeCell ref="B138:B146"/>
    <mergeCell ref="C138:C146"/>
    <mergeCell ref="D138:D146"/>
    <mergeCell ref="E138:E146"/>
    <mergeCell ref="F138:F146"/>
    <mergeCell ref="P138:P139"/>
    <mergeCell ref="H138:H139"/>
    <mergeCell ref="I138:I139"/>
    <mergeCell ref="J138:J139"/>
    <mergeCell ref="K138:K139"/>
    <mergeCell ref="L138:L139"/>
    <mergeCell ref="M138:M139"/>
    <mergeCell ref="N138:N139"/>
    <mergeCell ref="O138:O139"/>
    <mergeCell ref="R144:R146"/>
    <mergeCell ref="S144:S146"/>
    <mergeCell ref="H142:H143"/>
    <mergeCell ref="I142:I143"/>
    <mergeCell ref="J142:J143"/>
    <mergeCell ref="K142:K143"/>
    <mergeCell ref="Q138:Q139"/>
    <mergeCell ref="L142:L143"/>
    <mergeCell ref="M142:M143"/>
    <mergeCell ref="N142:N143"/>
    <mergeCell ref="O142:O143"/>
    <mergeCell ref="P142:P143"/>
    <mergeCell ref="Q142:Q143"/>
    <mergeCell ref="Q152:Q153"/>
    <mergeCell ref="I156:I157"/>
    <mergeCell ref="J156:J157"/>
    <mergeCell ref="K156:K157"/>
    <mergeCell ref="L156:L157"/>
    <mergeCell ref="M156:M157"/>
    <mergeCell ref="N156:N157"/>
    <mergeCell ref="O156:O157"/>
    <mergeCell ref="P156:P157"/>
    <mergeCell ref="R160:R161"/>
    <mergeCell ref="S160:S161"/>
    <mergeCell ref="H158:H159"/>
    <mergeCell ref="I158:I159"/>
    <mergeCell ref="J158:J159"/>
    <mergeCell ref="K158:K159"/>
    <mergeCell ref="L158:L159"/>
    <mergeCell ref="M158:M159"/>
    <mergeCell ref="N158:N159"/>
    <mergeCell ref="O158:O159"/>
    <mergeCell ref="P158:P159"/>
    <mergeCell ref="Q158:Q159"/>
    <mergeCell ref="R158:R159"/>
    <mergeCell ref="S158:S159"/>
    <mergeCell ref="Q160:Q161"/>
    <mergeCell ref="H160:H161"/>
    <mergeCell ref="I160:I161"/>
    <mergeCell ref="J160:J161"/>
    <mergeCell ref="K160:K161"/>
    <mergeCell ref="L160:L161"/>
    <mergeCell ref="M160:M161"/>
    <mergeCell ref="N160:N161"/>
    <mergeCell ref="O160:O161"/>
    <mergeCell ref="P160:P161"/>
    <mergeCell ref="R156:R157"/>
    <mergeCell ref="S156:S157"/>
    <mergeCell ref="H154:H155"/>
    <mergeCell ref="I154:I155"/>
    <mergeCell ref="J154:J155"/>
    <mergeCell ref="K154:K155"/>
    <mergeCell ref="L154:L155"/>
    <mergeCell ref="M154:M155"/>
    <mergeCell ref="N154:N155"/>
    <mergeCell ref="O154:O155"/>
    <mergeCell ref="P154:P155"/>
    <mergeCell ref="Q154:Q155"/>
    <mergeCell ref="R154:R155"/>
    <mergeCell ref="S154:S155"/>
    <mergeCell ref="Q156:Q157"/>
    <mergeCell ref="H156:H157"/>
    <mergeCell ref="M152:M153"/>
    <mergeCell ref="N152:N153"/>
    <mergeCell ref="O152:O153"/>
    <mergeCell ref="P152:P153"/>
    <mergeCell ref="K149:K151"/>
    <mergeCell ref="L149:L151"/>
    <mergeCell ref="M149:M151"/>
    <mergeCell ref="N149:N151"/>
    <mergeCell ref="O149:O151"/>
    <mergeCell ref="P149:P151"/>
    <mergeCell ref="R147:R148"/>
    <mergeCell ref="S147:S148"/>
    <mergeCell ref="G147:G161"/>
    <mergeCell ref="A147:A161"/>
    <mergeCell ref="B147:B161"/>
    <mergeCell ref="C147:C161"/>
    <mergeCell ref="D147:D161"/>
    <mergeCell ref="E147:E161"/>
    <mergeCell ref="F147:F161"/>
    <mergeCell ref="Q147:Q148"/>
    <mergeCell ref="H147:H148"/>
    <mergeCell ref="I147:I148"/>
    <mergeCell ref="J147:J148"/>
    <mergeCell ref="K147:K148"/>
    <mergeCell ref="L147:L148"/>
    <mergeCell ref="M147:M148"/>
    <mergeCell ref="N147:N148"/>
    <mergeCell ref="O147:O148"/>
    <mergeCell ref="P147:P148"/>
    <mergeCell ref="H152:H153"/>
    <mergeCell ref="I152:I153"/>
    <mergeCell ref="J152:J153"/>
    <mergeCell ref="K152:K153"/>
    <mergeCell ref="L152:L153"/>
    <mergeCell ref="R152:R153"/>
    <mergeCell ref="S152:S153"/>
    <mergeCell ref="H149:H151"/>
    <mergeCell ref="Q167:Q169"/>
    <mergeCell ref="H167:H169"/>
    <mergeCell ref="I167:I169"/>
    <mergeCell ref="J167:J169"/>
    <mergeCell ref="K167:K169"/>
    <mergeCell ref="L167:L169"/>
    <mergeCell ref="M167:M169"/>
    <mergeCell ref="N167:N169"/>
    <mergeCell ref="O167:O169"/>
    <mergeCell ref="P167:P169"/>
    <mergeCell ref="K165:K166"/>
    <mergeCell ref="L165:L166"/>
    <mergeCell ref="M165:M166"/>
    <mergeCell ref="N165:N166"/>
    <mergeCell ref="O165:O166"/>
    <mergeCell ref="P165:P166"/>
    <mergeCell ref="Q149:Q151"/>
    <mergeCell ref="I149:I151"/>
    <mergeCell ref="J149:J151"/>
    <mergeCell ref="R149:R151"/>
    <mergeCell ref="S149:S151"/>
    <mergeCell ref="Q165:Q166"/>
    <mergeCell ref="I165:I166"/>
    <mergeCell ref="J165:J166"/>
    <mergeCell ref="R165:R166"/>
    <mergeCell ref="S165:S166"/>
    <mergeCell ref="R162:R163"/>
    <mergeCell ref="S162:S163"/>
    <mergeCell ref="G162:G171"/>
    <mergeCell ref="A162:A171"/>
    <mergeCell ref="B162:B171"/>
    <mergeCell ref="C162:C171"/>
    <mergeCell ref="D162:D171"/>
    <mergeCell ref="E162:E171"/>
    <mergeCell ref="F162:F171"/>
    <mergeCell ref="Q162:Q163"/>
    <mergeCell ref="H162:H163"/>
    <mergeCell ref="I162:I163"/>
    <mergeCell ref="J162:J163"/>
    <mergeCell ref="K162:K163"/>
    <mergeCell ref="L162:L163"/>
    <mergeCell ref="M162:M163"/>
    <mergeCell ref="N162:N163"/>
    <mergeCell ref="O162:O163"/>
    <mergeCell ref="P162:P163"/>
    <mergeCell ref="R167:R169"/>
    <mergeCell ref="S167:S169"/>
    <mergeCell ref="H165:H166"/>
    <mergeCell ref="Q181:Q182"/>
    <mergeCell ref="H181:H182"/>
    <mergeCell ref="I181:I182"/>
    <mergeCell ref="J181:J182"/>
    <mergeCell ref="K181:K182"/>
    <mergeCell ref="L181:L182"/>
    <mergeCell ref="M181:M182"/>
    <mergeCell ref="N181:N182"/>
    <mergeCell ref="O181:O182"/>
    <mergeCell ref="P181:P182"/>
    <mergeCell ref="H176:H178"/>
    <mergeCell ref="I176:I178"/>
    <mergeCell ref="J176:J178"/>
    <mergeCell ref="K176:K178"/>
    <mergeCell ref="L176:L178"/>
    <mergeCell ref="M176:M178"/>
    <mergeCell ref="N176:N178"/>
    <mergeCell ref="O176:O178"/>
    <mergeCell ref="P176:P178"/>
    <mergeCell ref="R181:R182"/>
    <mergeCell ref="S181:S182"/>
    <mergeCell ref="R179:R180"/>
    <mergeCell ref="S179:S180"/>
    <mergeCell ref="O172:O173"/>
    <mergeCell ref="P172:P173"/>
    <mergeCell ref="Q172:Q173"/>
    <mergeCell ref="R172:R173"/>
    <mergeCell ref="S172:S173"/>
    <mergeCell ref="Q176:Q178"/>
    <mergeCell ref="I179:I180"/>
    <mergeCell ref="J179:J180"/>
    <mergeCell ref="K179:K180"/>
    <mergeCell ref="L179:L180"/>
    <mergeCell ref="M179:M180"/>
    <mergeCell ref="N179:N180"/>
    <mergeCell ref="O179:O180"/>
    <mergeCell ref="P179:P180"/>
    <mergeCell ref="Q179:Q180"/>
    <mergeCell ref="R176:R178"/>
    <mergeCell ref="S176:S178"/>
    <mergeCell ref="H172:H173"/>
    <mergeCell ref="I172:I173"/>
    <mergeCell ref="J172:J173"/>
    <mergeCell ref="K172:K173"/>
    <mergeCell ref="L172:L173"/>
    <mergeCell ref="M172:M173"/>
    <mergeCell ref="N172:N173"/>
    <mergeCell ref="L185:L186"/>
    <mergeCell ref="M185:M186"/>
    <mergeCell ref="N185:N186"/>
    <mergeCell ref="O185:O186"/>
    <mergeCell ref="P185:P186"/>
    <mergeCell ref="G172:G183"/>
    <mergeCell ref="A172:A183"/>
    <mergeCell ref="B172:B183"/>
    <mergeCell ref="C172:C183"/>
    <mergeCell ref="D172:D183"/>
    <mergeCell ref="E172:E183"/>
    <mergeCell ref="F172:F183"/>
    <mergeCell ref="H185:H186"/>
    <mergeCell ref="I185:I186"/>
    <mergeCell ref="H179:H180"/>
    <mergeCell ref="R189:R190"/>
    <mergeCell ref="S189:S190"/>
    <mergeCell ref="G184:G190"/>
    <mergeCell ref="A184:A190"/>
    <mergeCell ref="B184:B190"/>
    <mergeCell ref="C184:C190"/>
    <mergeCell ref="D184:D190"/>
    <mergeCell ref="E184:E190"/>
    <mergeCell ref="F184:F190"/>
    <mergeCell ref="Q189:Q190"/>
    <mergeCell ref="H189:H190"/>
    <mergeCell ref="I189:I190"/>
    <mergeCell ref="J189:J190"/>
    <mergeCell ref="K189:K190"/>
    <mergeCell ref="L189:L190"/>
    <mergeCell ref="M189:M190"/>
    <mergeCell ref="N189:N190"/>
    <mergeCell ref="O189:O190"/>
    <mergeCell ref="P189:P190"/>
    <mergeCell ref="Q185:Q186"/>
    <mergeCell ref="R185:R186"/>
    <mergeCell ref="S185:S186"/>
    <mergeCell ref="J185:J186"/>
    <mergeCell ref="K185:K186"/>
    <mergeCell ref="N191:N193"/>
    <mergeCell ref="O191:O193"/>
    <mergeCell ref="R191:R193"/>
    <mergeCell ref="S191:S193"/>
    <mergeCell ref="H194:H195"/>
    <mergeCell ref="I194:I195"/>
    <mergeCell ref="J194:J195"/>
    <mergeCell ref="K194:K195"/>
    <mergeCell ref="L194:L195"/>
    <mergeCell ref="M194:M195"/>
    <mergeCell ref="N194:N195"/>
    <mergeCell ref="O194:O195"/>
    <mergeCell ref="P194:P195"/>
    <mergeCell ref="Q194:Q195"/>
    <mergeCell ref="R194:R195"/>
    <mergeCell ref="S194:S195"/>
    <mergeCell ref="Q191:Q193"/>
    <mergeCell ref="H191:H193"/>
    <mergeCell ref="P191:P193"/>
    <mergeCell ref="R196:R197"/>
    <mergeCell ref="S196:S197"/>
    <mergeCell ref="G191:G197"/>
    <mergeCell ref="A191:A197"/>
    <mergeCell ref="B191:B197"/>
    <mergeCell ref="C191:C197"/>
    <mergeCell ref="D191:D197"/>
    <mergeCell ref="E191:E197"/>
    <mergeCell ref="F191:F197"/>
    <mergeCell ref="Q196:Q197"/>
    <mergeCell ref="H196:H197"/>
    <mergeCell ref="I196:I197"/>
    <mergeCell ref="J196:J197"/>
    <mergeCell ref="K196:K197"/>
    <mergeCell ref="L196:L197"/>
    <mergeCell ref="M196:M197"/>
    <mergeCell ref="N196:N197"/>
    <mergeCell ref="O196:O197"/>
    <mergeCell ref="P196:P197"/>
    <mergeCell ref="I191:I193"/>
    <mergeCell ref="J191:J193"/>
    <mergeCell ref="K191:K193"/>
    <mergeCell ref="L191:L193"/>
    <mergeCell ref="M191:M193"/>
    <mergeCell ref="Q201:Q203"/>
    <mergeCell ref="R201:R203"/>
    <mergeCell ref="S201:S203"/>
    <mergeCell ref="Q198:Q200"/>
    <mergeCell ref="H198:H200"/>
    <mergeCell ref="I198:I200"/>
    <mergeCell ref="J198:J200"/>
    <mergeCell ref="K198:K200"/>
    <mergeCell ref="L198:L200"/>
    <mergeCell ref="M198:M200"/>
    <mergeCell ref="N198:N200"/>
    <mergeCell ref="O198:O200"/>
    <mergeCell ref="P198:P200"/>
    <mergeCell ref="H201:H203"/>
    <mergeCell ref="I201:I203"/>
    <mergeCell ref="J201:J203"/>
    <mergeCell ref="K201:K203"/>
    <mergeCell ref="L201:L203"/>
    <mergeCell ref="M201:M203"/>
    <mergeCell ref="N201:N203"/>
    <mergeCell ref="O201:O203"/>
    <mergeCell ref="P201:P203"/>
    <mergeCell ref="A198:A200"/>
    <mergeCell ref="B198:B200"/>
    <mergeCell ref="C198:C200"/>
    <mergeCell ref="D198:D200"/>
    <mergeCell ref="E198:E200"/>
    <mergeCell ref="G198:G200"/>
    <mergeCell ref="F198:F200"/>
    <mergeCell ref="R198:R200"/>
    <mergeCell ref="S198:S200"/>
  </mergeCells>
  <dataValidations count="1">
    <dataValidation type="list" allowBlank="1" showInputMessage="1" showErrorMessage="1" sqref="M97:M289 M66:M84 M9:M39 M41:M51 M55:M64 M85:M94"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205"/>
  <sheetViews>
    <sheetView topLeftCell="A161" zoomScale="70" zoomScaleNormal="70" workbookViewId="0">
      <selection activeCell="E9" sqref="E9"/>
    </sheetView>
  </sheetViews>
  <sheetFormatPr baseColWidth="10" defaultColWidth="11.375" defaultRowHeight="14.25"/>
  <cols>
    <col min="1" max="1" width="20.875" customWidth="1"/>
    <col min="2" max="2" width="22.125" customWidth="1"/>
    <col min="3" max="3" width="26" customWidth="1"/>
    <col min="4" max="4" width="32" customWidth="1"/>
    <col min="5" max="6" width="28.625" customWidth="1"/>
    <col min="7" max="7" width="23.875" customWidth="1"/>
    <col min="8" max="8" width="20.625" customWidth="1"/>
    <col min="9" max="9" width="21.125" customWidth="1"/>
    <col min="10" max="10" width="19.7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2" width="12.375" customWidth="1"/>
    <col min="23" max="23" width="11.25" customWidth="1"/>
    <col min="24" max="24" width="23" customWidth="1"/>
    <col min="25" max="25" width="39.25" bestFit="1" customWidth="1"/>
    <col min="26" max="26" width="73.375" customWidth="1"/>
    <col min="29" max="29" width="0" hidden="1" customWidth="1"/>
  </cols>
  <sheetData>
    <row r="1" spans="1:29" s="1" customFormat="1">
      <c r="A1" s="321"/>
      <c r="B1" s="322"/>
      <c r="C1" s="327" t="s">
        <v>125</v>
      </c>
      <c r="D1" s="328"/>
      <c r="E1" s="328"/>
      <c r="F1" s="328"/>
      <c r="G1" s="328"/>
      <c r="H1" s="328"/>
      <c r="I1" s="328"/>
      <c r="J1" s="328"/>
      <c r="K1" s="328"/>
      <c r="L1" s="328"/>
      <c r="M1" s="328"/>
      <c r="N1" s="328"/>
      <c r="O1" s="328"/>
      <c r="P1" s="328"/>
      <c r="Q1" s="328"/>
      <c r="R1" s="328"/>
      <c r="S1" s="328"/>
      <c r="T1" s="328"/>
      <c r="U1" s="328"/>
      <c r="V1" s="328"/>
      <c r="W1" s="328"/>
      <c r="X1" s="328"/>
      <c r="Y1" s="329"/>
      <c r="Z1" s="22" t="s">
        <v>126</v>
      </c>
    </row>
    <row r="2" spans="1:29" s="1" customFormat="1" ht="30.75" customHeight="1">
      <c r="A2" s="323"/>
      <c r="B2" s="324"/>
      <c r="C2" s="327" t="s">
        <v>127</v>
      </c>
      <c r="D2" s="328"/>
      <c r="E2" s="328"/>
      <c r="F2" s="328"/>
      <c r="G2" s="328"/>
      <c r="H2" s="328"/>
      <c r="I2" s="328"/>
      <c r="J2" s="328"/>
      <c r="K2" s="328"/>
      <c r="L2" s="328"/>
      <c r="M2" s="328"/>
      <c r="N2" s="328"/>
      <c r="O2" s="328"/>
      <c r="P2" s="328"/>
      <c r="Q2" s="328"/>
      <c r="R2" s="328"/>
      <c r="S2" s="328"/>
      <c r="T2" s="328"/>
      <c r="U2" s="328"/>
      <c r="V2" s="328"/>
      <c r="W2" s="328"/>
      <c r="X2" s="328"/>
      <c r="Y2" s="329"/>
      <c r="Z2" s="22" t="s">
        <v>128</v>
      </c>
    </row>
    <row r="3" spans="1:29" s="1" customFormat="1" ht="30" customHeight="1">
      <c r="A3" s="323"/>
      <c r="B3" s="324"/>
      <c r="C3" s="327" t="s">
        <v>129</v>
      </c>
      <c r="D3" s="328"/>
      <c r="E3" s="328"/>
      <c r="F3" s="328"/>
      <c r="G3" s="328"/>
      <c r="H3" s="328"/>
      <c r="I3" s="328"/>
      <c r="J3" s="328"/>
      <c r="K3" s="328"/>
      <c r="L3" s="328"/>
      <c r="M3" s="328"/>
      <c r="N3" s="328"/>
      <c r="O3" s="328"/>
      <c r="P3" s="328"/>
      <c r="Q3" s="328"/>
      <c r="R3" s="328"/>
      <c r="S3" s="328"/>
      <c r="T3" s="328"/>
      <c r="U3" s="328"/>
      <c r="V3" s="328"/>
      <c r="W3" s="328"/>
      <c r="X3" s="328"/>
      <c r="Y3" s="329"/>
      <c r="Z3" s="22" t="s">
        <v>130</v>
      </c>
    </row>
    <row r="4" spans="1:29" s="1" customFormat="1" ht="27" customHeight="1">
      <c r="A4" s="325"/>
      <c r="B4" s="326"/>
      <c r="C4" s="327" t="s">
        <v>131</v>
      </c>
      <c r="D4" s="328"/>
      <c r="E4" s="328"/>
      <c r="F4" s="328"/>
      <c r="G4" s="328"/>
      <c r="H4" s="328"/>
      <c r="I4" s="328"/>
      <c r="J4" s="328"/>
      <c r="K4" s="328"/>
      <c r="L4" s="328"/>
      <c r="M4" s="328"/>
      <c r="N4" s="328"/>
      <c r="O4" s="328"/>
      <c r="P4" s="328"/>
      <c r="Q4" s="328"/>
      <c r="R4" s="328"/>
      <c r="S4" s="328"/>
      <c r="T4" s="328"/>
      <c r="U4" s="328"/>
      <c r="V4" s="328"/>
      <c r="W4" s="328"/>
      <c r="X4" s="328"/>
      <c r="Y4" s="329"/>
      <c r="Z4" s="22" t="s">
        <v>534</v>
      </c>
    </row>
    <row r="5" spans="1:29" s="1" customFormat="1" ht="26.25">
      <c r="A5" s="319" t="s">
        <v>535</v>
      </c>
      <c r="B5" s="320"/>
      <c r="C5" s="319"/>
      <c r="D5" s="330"/>
      <c r="E5" s="330"/>
      <c r="F5" s="330"/>
      <c r="G5" s="330"/>
      <c r="H5" s="330"/>
      <c r="I5" s="330"/>
      <c r="J5" s="330"/>
      <c r="K5" s="330"/>
      <c r="L5" s="330"/>
      <c r="M5" s="330"/>
      <c r="N5" s="330"/>
      <c r="O5" s="330"/>
      <c r="P5" s="330"/>
      <c r="Q5" s="330"/>
      <c r="R5" s="330"/>
      <c r="S5" s="330"/>
      <c r="T5" s="330"/>
      <c r="U5" s="330"/>
      <c r="V5" s="330"/>
      <c r="W5" s="330"/>
      <c r="X5" s="330"/>
      <c r="Y5" s="330"/>
      <c r="Z5" s="330"/>
    </row>
    <row r="6" spans="1:29" s="1" customFormat="1">
      <c r="A6" s="315" t="s">
        <v>536</v>
      </c>
      <c r="B6" s="315"/>
      <c r="C6" s="315"/>
      <c r="D6" s="315"/>
      <c r="E6" s="315"/>
      <c r="F6" s="315"/>
      <c r="G6" s="315"/>
      <c r="H6" s="315"/>
      <c r="I6" s="315"/>
      <c r="J6" s="315"/>
      <c r="K6" s="315"/>
      <c r="L6" s="315"/>
      <c r="M6" s="315"/>
      <c r="N6" s="315"/>
      <c r="O6" s="315"/>
      <c r="P6" s="315"/>
      <c r="Q6" s="315"/>
      <c r="R6" s="315"/>
      <c r="S6" s="315"/>
      <c r="T6" s="315"/>
      <c r="U6" s="315"/>
      <c r="V6" s="315"/>
      <c r="W6" s="315"/>
      <c r="X6" s="316"/>
      <c r="Y6" s="311" t="s">
        <v>537</v>
      </c>
      <c r="Z6" s="312"/>
    </row>
    <row r="7" spans="1:29" s="1" customFormat="1" ht="15" thickBot="1">
      <c r="A7" s="317"/>
      <c r="B7" s="317"/>
      <c r="C7" s="317"/>
      <c r="D7" s="317"/>
      <c r="E7" s="317"/>
      <c r="F7" s="317"/>
      <c r="G7" s="317"/>
      <c r="H7" s="317"/>
      <c r="I7" s="317"/>
      <c r="J7" s="317"/>
      <c r="K7" s="317"/>
      <c r="L7" s="317"/>
      <c r="M7" s="317"/>
      <c r="N7" s="317"/>
      <c r="O7" s="317"/>
      <c r="P7" s="317"/>
      <c r="Q7" s="317"/>
      <c r="R7" s="317"/>
      <c r="S7" s="317"/>
      <c r="T7" s="317"/>
      <c r="U7" s="317"/>
      <c r="V7" s="317"/>
      <c r="W7" s="317"/>
      <c r="X7" s="318"/>
      <c r="Y7" s="313"/>
      <c r="Z7" s="314"/>
    </row>
    <row r="8" spans="1:29" s="16" customFormat="1" ht="61.5" customHeight="1" thickBot="1">
      <c r="A8" s="2" t="s">
        <v>10</v>
      </c>
      <c r="B8" s="2" t="s">
        <v>538</v>
      </c>
      <c r="C8" s="2" t="s">
        <v>539</v>
      </c>
      <c r="D8" s="2" t="s">
        <v>540</v>
      </c>
      <c r="E8" s="2" t="s">
        <v>42</v>
      </c>
      <c r="F8" s="2" t="s">
        <v>44</v>
      </c>
      <c r="G8" s="2" t="s">
        <v>46</v>
      </c>
      <c r="H8" s="2" t="s">
        <v>48</v>
      </c>
      <c r="I8" s="2" t="s">
        <v>50</v>
      </c>
      <c r="J8" s="59" t="s">
        <v>52</v>
      </c>
      <c r="K8" s="60" t="s">
        <v>541</v>
      </c>
      <c r="L8" s="60" t="s">
        <v>542</v>
      </c>
      <c r="M8" s="60" t="s">
        <v>543</v>
      </c>
      <c r="N8" s="60" t="s">
        <v>544</v>
      </c>
      <c r="O8" s="60" t="s">
        <v>545</v>
      </c>
      <c r="P8" s="60" t="s">
        <v>546</v>
      </c>
      <c r="Q8" s="60" t="s">
        <v>547</v>
      </c>
      <c r="R8" s="60" t="s">
        <v>548</v>
      </c>
      <c r="S8" s="60" t="s">
        <v>549</v>
      </c>
      <c r="T8" s="60" t="s">
        <v>550</v>
      </c>
      <c r="U8" s="60" t="s">
        <v>551</v>
      </c>
      <c r="V8" s="60" t="s">
        <v>552</v>
      </c>
      <c r="W8" s="60" t="s">
        <v>553</v>
      </c>
      <c r="X8" s="62" t="s">
        <v>56</v>
      </c>
      <c r="Y8" s="2" t="s">
        <v>60</v>
      </c>
      <c r="Z8" s="2" t="s">
        <v>62</v>
      </c>
    </row>
    <row r="9" spans="1:29" ht="276">
      <c r="A9" s="36" t="s">
        <v>151</v>
      </c>
      <c r="B9" s="32" t="s">
        <v>554</v>
      </c>
      <c r="C9" s="32" t="s">
        <v>555</v>
      </c>
      <c r="D9" s="63" t="s">
        <v>556</v>
      </c>
      <c r="E9" s="37" t="s">
        <v>557</v>
      </c>
      <c r="F9" s="37" t="s">
        <v>558</v>
      </c>
      <c r="G9" s="37" t="s">
        <v>559</v>
      </c>
      <c r="H9" s="37" t="s">
        <v>560</v>
      </c>
      <c r="I9" s="37" t="s">
        <v>561</v>
      </c>
      <c r="J9" s="37" t="s">
        <v>562</v>
      </c>
      <c r="K9" s="61"/>
      <c r="L9" s="61"/>
      <c r="M9" s="61"/>
      <c r="N9" s="61"/>
      <c r="O9" s="61"/>
      <c r="P9" s="61"/>
      <c r="Q9" s="61"/>
      <c r="R9" s="61"/>
      <c r="S9" s="61"/>
      <c r="T9" s="61"/>
      <c r="U9" s="61"/>
      <c r="V9" s="61"/>
      <c r="W9" s="61"/>
      <c r="X9" s="37">
        <v>0</v>
      </c>
      <c r="Y9" s="37" t="s">
        <v>563</v>
      </c>
      <c r="Z9" s="37" t="s">
        <v>564</v>
      </c>
    </row>
    <row r="10" spans="1:29" ht="276">
      <c r="A10" s="38" t="s">
        <v>151</v>
      </c>
      <c r="B10" s="32" t="s">
        <v>554</v>
      </c>
      <c r="C10" s="32" t="s">
        <v>555</v>
      </c>
      <c r="D10" s="37" t="s">
        <v>556</v>
      </c>
      <c r="E10" s="37" t="s">
        <v>557</v>
      </c>
      <c r="F10" s="37" t="s">
        <v>558</v>
      </c>
      <c r="G10" s="37" t="s">
        <v>559</v>
      </c>
      <c r="H10" s="37" t="s">
        <v>560</v>
      </c>
      <c r="I10" s="37" t="s">
        <v>561</v>
      </c>
      <c r="J10" s="37" t="s">
        <v>562</v>
      </c>
      <c r="K10" s="61"/>
      <c r="L10" s="61"/>
      <c r="M10" s="61"/>
      <c r="N10" s="61"/>
      <c r="O10" s="61"/>
      <c r="P10" s="61"/>
      <c r="Q10" s="61"/>
      <c r="R10" s="61"/>
      <c r="S10" s="61"/>
      <c r="T10" s="61"/>
      <c r="U10" s="61"/>
      <c r="V10" s="61"/>
      <c r="W10" s="61"/>
      <c r="X10" s="37">
        <v>0</v>
      </c>
      <c r="Y10" s="37" t="s">
        <v>563</v>
      </c>
      <c r="Z10" s="37" t="s">
        <v>564</v>
      </c>
      <c r="AC10" t="s">
        <v>565</v>
      </c>
    </row>
    <row r="11" spans="1:29" ht="276">
      <c r="A11" s="38" t="s">
        <v>151</v>
      </c>
      <c r="B11" s="32" t="s">
        <v>554</v>
      </c>
      <c r="C11" s="32" t="s">
        <v>555</v>
      </c>
      <c r="D11" s="37" t="s">
        <v>556</v>
      </c>
      <c r="E11" s="37" t="s">
        <v>557</v>
      </c>
      <c r="F11" s="37" t="s">
        <v>558</v>
      </c>
      <c r="G11" s="37" t="s">
        <v>559</v>
      </c>
      <c r="H11" s="37" t="s">
        <v>560</v>
      </c>
      <c r="I11" s="37" t="s">
        <v>561</v>
      </c>
      <c r="J11" s="37" t="s">
        <v>562</v>
      </c>
      <c r="K11" s="61"/>
      <c r="L11" s="61"/>
      <c r="M11" s="61"/>
      <c r="N11" s="61"/>
      <c r="O11" s="61"/>
      <c r="P11" s="61"/>
      <c r="Q11" s="61"/>
      <c r="R11" s="61"/>
      <c r="S11" s="61"/>
      <c r="T11" s="61"/>
      <c r="U11" s="61"/>
      <c r="V11" s="61"/>
      <c r="W11" s="61"/>
      <c r="X11" s="37">
        <v>0</v>
      </c>
      <c r="Y11" s="37" t="s">
        <v>563</v>
      </c>
      <c r="Z11" s="37" t="s">
        <v>564</v>
      </c>
      <c r="AC11" t="s">
        <v>566</v>
      </c>
    </row>
    <row r="12" spans="1:29" ht="276">
      <c r="A12" s="38" t="s">
        <v>151</v>
      </c>
      <c r="B12" s="32" t="s">
        <v>554</v>
      </c>
      <c r="C12" s="32" t="s">
        <v>555</v>
      </c>
      <c r="D12" s="37" t="s">
        <v>556</v>
      </c>
      <c r="E12" s="37" t="s">
        <v>557</v>
      </c>
      <c r="F12" s="37" t="s">
        <v>558</v>
      </c>
      <c r="G12" s="37" t="s">
        <v>567</v>
      </c>
      <c r="H12" s="37" t="s">
        <v>567</v>
      </c>
      <c r="I12" s="37" t="s">
        <v>567</v>
      </c>
      <c r="J12" s="37" t="s">
        <v>567</v>
      </c>
      <c r="K12" s="61"/>
      <c r="L12" s="61"/>
      <c r="M12" s="61"/>
      <c r="N12" s="61"/>
      <c r="O12" s="61"/>
      <c r="P12" s="61"/>
      <c r="Q12" s="61"/>
      <c r="R12" s="61"/>
      <c r="S12" s="61"/>
      <c r="T12" s="61"/>
      <c r="U12" s="61"/>
      <c r="V12" s="61"/>
      <c r="W12" s="61"/>
      <c r="X12" s="37">
        <v>0</v>
      </c>
      <c r="Y12" s="37" t="s">
        <v>563</v>
      </c>
      <c r="Z12" s="37" t="s">
        <v>564</v>
      </c>
      <c r="AC12" t="s">
        <v>568</v>
      </c>
    </row>
    <row r="13" spans="1:29" ht="276">
      <c r="A13" s="38" t="s">
        <v>151</v>
      </c>
      <c r="B13" s="32" t="s">
        <v>554</v>
      </c>
      <c r="C13" s="32" t="s">
        <v>555</v>
      </c>
      <c r="D13" s="37" t="s">
        <v>556</v>
      </c>
      <c r="E13" s="37" t="s">
        <v>557</v>
      </c>
      <c r="F13" s="37" t="s">
        <v>558</v>
      </c>
      <c r="G13" s="37" t="s">
        <v>567</v>
      </c>
      <c r="H13" s="37" t="s">
        <v>567</v>
      </c>
      <c r="I13" s="37" t="s">
        <v>567</v>
      </c>
      <c r="J13" s="37" t="s">
        <v>567</v>
      </c>
      <c r="K13" s="61"/>
      <c r="L13" s="61"/>
      <c r="M13" s="61"/>
      <c r="N13" s="61"/>
      <c r="O13" s="61"/>
      <c r="P13" s="61"/>
      <c r="Q13" s="61"/>
      <c r="R13" s="61"/>
      <c r="S13" s="61"/>
      <c r="T13" s="61"/>
      <c r="U13" s="61"/>
      <c r="V13" s="61"/>
      <c r="W13" s="61"/>
      <c r="X13" s="37">
        <v>0</v>
      </c>
      <c r="Y13" s="37" t="s">
        <v>563</v>
      </c>
      <c r="Z13" s="37" t="s">
        <v>564</v>
      </c>
      <c r="AC13" t="s">
        <v>569</v>
      </c>
    </row>
    <row r="14" spans="1:29" ht="276.75" thickBot="1">
      <c r="A14" s="39" t="s">
        <v>151</v>
      </c>
      <c r="B14" s="32" t="s">
        <v>554</v>
      </c>
      <c r="C14" s="32" t="s">
        <v>555</v>
      </c>
      <c r="D14" s="37" t="s">
        <v>556</v>
      </c>
      <c r="E14" s="37" t="s">
        <v>557</v>
      </c>
      <c r="F14" s="37" t="s">
        <v>558</v>
      </c>
      <c r="G14" s="37" t="s">
        <v>567</v>
      </c>
      <c r="H14" s="37" t="s">
        <v>567</v>
      </c>
      <c r="I14" s="37" t="s">
        <v>567</v>
      </c>
      <c r="J14" s="37" t="s">
        <v>567</v>
      </c>
      <c r="K14" s="61"/>
      <c r="L14" s="61"/>
      <c r="M14" s="61"/>
      <c r="N14" s="61"/>
      <c r="O14" s="61"/>
      <c r="P14" s="61"/>
      <c r="Q14" s="61"/>
      <c r="R14" s="61"/>
      <c r="S14" s="61"/>
      <c r="T14" s="61"/>
      <c r="U14" s="61"/>
      <c r="V14" s="61"/>
      <c r="W14" s="61"/>
      <c r="X14" s="37">
        <v>0</v>
      </c>
      <c r="Y14" s="37" t="s">
        <v>563</v>
      </c>
      <c r="Z14" s="37" t="s">
        <v>564</v>
      </c>
    </row>
    <row r="15" spans="1:29" ht="276">
      <c r="A15" s="40" t="s">
        <v>151</v>
      </c>
      <c r="B15" s="32" t="s">
        <v>554</v>
      </c>
      <c r="C15" s="32" t="s">
        <v>555</v>
      </c>
      <c r="D15" s="37" t="s">
        <v>556</v>
      </c>
      <c r="E15" s="37" t="s">
        <v>557</v>
      </c>
      <c r="F15" s="37" t="s">
        <v>558</v>
      </c>
      <c r="G15" s="37" t="s">
        <v>567</v>
      </c>
      <c r="H15" s="37" t="s">
        <v>567</v>
      </c>
      <c r="I15" s="37" t="s">
        <v>567</v>
      </c>
      <c r="J15" s="37" t="s">
        <v>567</v>
      </c>
      <c r="K15" s="61"/>
      <c r="L15" s="61"/>
      <c r="M15" s="61"/>
      <c r="N15" s="61"/>
      <c r="O15" s="61"/>
      <c r="P15" s="61"/>
      <c r="Q15" s="61"/>
      <c r="R15" s="61"/>
      <c r="S15" s="61"/>
      <c r="T15" s="61"/>
      <c r="U15" s="61"/>
      <c r="V15" s="61"/>
      <c r="W15" s="61"/>
      <c r="X15" s="37">
        <v>0</v>
      </c>
      <c r="Y15" s="37" t="s">
        <v>563</v>
      </c>
      <c r="Z15" s="37" t="s">
        <v>564</v>
      </c>
    </row>
    <row r="16" spans="1:29" ht="276.75" thickBot="1">
      <c r="A16" s="41" t="s">
        <v>151</v>
      </c>
      <c r="B16" s="32" t="s">
        <v>554</v>
      </c>
      <c r="C16" s="32" t="s">
        <v>555</v>
      </c>
      <c r="D16" s="37" t="s">
        <v>556</v>
      </c>
      <c r="E16" s="37" t="s">
        <v>557</v>
      </c>
      <c r="F16" s="37" t="s">
        <v>558</v>
      </c>
      <c r="G16" s="37" t="s">
        <v>567</v>
      </c>
      <c r="H16" s="37" t="s">
        <v>567</v>
      </c>
      <c r="I16" s="37" t="s">
        <v>567</v>
      </c>
      <c r="J16" s="37" t="s">
        <v>567</v>
      </c>
      <c r="K16" s="61"/>
      <c r="L16" s="61"/>
      <c r="M16" s="61"/>
      <c r="N16" s="61"/>
      <c r="O16" s="61"/>
      <c r="P16" s="61"/>
      <c r="Q16" s="61"/>
      <c r="R16" s="61"/>
      <c r="S16" s="61"/>
      <c r="T16" s="61"/>
      <c r="U16" s="61"/>
      <c r="V16" s="61"/>
      <c r="W16" s="61"/>
      <c r="X16" s="37">
        <v>0</v>
      </c>
      <c r="Y16" s="37" t="s">
        <v>563</v>
      </c>
      <c r="Z16" s="37" t="s">
        <v>564</v>
      </c>
    </row>
    <row r="17" spans="1:26" ht="276">
      <c r="A17" s="42" t="s">
        <v>182</v>
      </c>
      <c r="B17" s="32" t="s">
        <v>554</v>
      </c>
      <c r="C17" s="32" t="s">
        <v>555</v>
      </c>
      <c r="D17" s="37" t="s">
        <v>556</v>
      </c>
      <c r="E17" s="37" t="s">
        <v>557</v>
      </c>
      <c r="F17" s="37" t="s">
        <v>558</v>
      </c>
      <c r="G17" s="37" t="s">
        <v>570</v>
      </c>
      <c r="H17" s="37" t="s">
        <v>571</v>
      </c>
      <c r="I17" s="37" t="s">
        <v>572</v>
      </c>
      <c r="J17" s="37" t="s">
        <v>562</v>
      </c>
      <c r="K17" s="61"/>
      <c r="L17" s="61"/>
      <c r="M17" s="61"/>
      <c r="N17" s="61"/>
      <c r="O17" s="61"/>
      <c r="P17" s="61"/>
      <c r="Q17" s="61"/>
      <c r="R17" s="61"/>
      <c r="S17" s="61"/>
      <c r="T17" s="61"/>
      <c r="U17" s="61"/>
      <c r="V17" s="61"/>
      <c r="W17" s="61"/>
      <c r="X17" s="37">
        <v>0</v>
      </c>
      <c r="Y17" s="37" t="s">
        <v>563</v>
      </c>
      <c r="Z17" s="37" t="s">
        <v>564</v>
      </c>
    </row>
    <row r="18" spans="1:26" ht="276">
      <c r="A18" s="40" t="s">
        <v>182</v>
      </c>
      <c r="B18" s="32" t="s">
        <v>554</v>
      </c>
      <c r="C18" s="32" t="s">
        <v>555</v>
      </c>
      <c r="D18" s="37" t="s">
        <v>556</v>
      </c>
      <c r="E18" s="37" t="s">
        <v>557</v>
      </c>
      <c r="F18" s="37" t="s">
        <v>558</v>
      </c>
      <c r="G18" s="37" t="s">
        <v>570</v>
      </c>
      <c r="H18" s="37" t="s">
        <v>571</v>
      </c>
      <c r="I18" s="37" t="s">
        <v>572</v>
      </c>
      <c r="J18" s="37" t="s">
        <v>562</v>
      </c>
      <c r="K18" s="61"/>
      <c r="L18" s="61"/>
      <c r="M18" s="61"/>
      <c r="N18" s="61"/>
      <c r="O18" s="61"/>
      <c r="P18" s="61"/>
      <c r="Q18" s="61"/>
      <c r="R18" s="61"/>
      <c r="S18" s="61"/>
      <c r="T18" s="61"/>
      <c r="U18" s="61"/>
      <c r="V18" s="61"/>
      <c r="W18" s="61"/>
      <c r="X18" s="37">
        <v>0</v>
      </c>
      <c r="Y18" s="37" t="s">
        <v>563</v>
      </c>
      <c r="Z18" s="37" t="s">
        <v>564</v>
      </c>
    </row>
    <row r="19" spans="1:26" ht="276">
      <c r="A19" s="40" t="s">
        <v>182</v>
      </c>
      <c r="B19" s="32" t="s">
        <v>554</v>
      </c>
      <c r="C19" s="32" t="s">
        <v>555</v>
      </c>
      <c r="D19" s="37" t="s">
        <v>556</v>
      </c>
      <c r="E19" s="37" t="s">
        <v>557</v>
      </c>
      <c r="F19" s="37" t="s">
        <v>558</v>
      </c>
      <c r="G19" s="37" t="s">
        <v>570</v>
      </c>
      <c r="H19" s="37" t="s">
        <v>571</v>
      </c>
      <c r="I19" s="37" t="s">
        <v>572</v>
      </c>
      <c r="J19" s="37" t="s">
        <v>562</v>
      </c>
      <c r="K19" s="61"/>
      <c r="L19" s="61"/>
      <c r="M19" s="61"/>
      <c r="N19" s="61"/>
      <c r="O19" s="61"/>
      <c r="P19" s="61"/>
      <c r="Q19" s="61"/>
      <c r="R19" s="61"/>
      <c r="S19" s="61"/>
      <c r="T19" s="61"/>
      <c r="U19" s="61"/>
      <c r="V19" s="61"/>
      <c r="W19" s="61"/>
      <c r="X19" s="37">
        <v>0</v>
      </c>
      <c r="Y19" s="37" t="s">
        <v>563</v>
      </c>
      <c r="Z19" s="37" t="s">
        <v>564</v>
      </c>
    </row>
    <row r="20" spans="1:26" ht="276">
      <c r="A20" s="40" t="s">
        <v>182</v>
      </c>
      <c r="B20" s="32" t="s">
        <v>554</v>
      </c>
      <c r="C20" s="32" t="s">
        <v>555</v>
      </c>
      <c r="D20" s="37" t="s">
        <v>556</v>
      </c>
      <c r="E20" s="37" t="s">
        <v>557</v>
      </c>
      <c r="F20" s="37" t="s">
        <v>558</v>
      </c>
      <c r="G20" s="37" t="s">
        <v>570</v>
      </c>
      <c r="H20" s="37" t="s">
        <v>571</v>
      </c>
      <c r="I20" s="37" t="s">
        <v>572</v>
      </c>
      <c r="J20" s="37" t="s">
        <v>562</v>
      </c>
      <c r="K20" s="61"/>
      <c r="L20" s="61"/>
      <c r="M20" s="61"/>
      <c r="N20" s="61"/>
      <c r="O20" s="61"/>
      <c r="P20" s="61"/>
      <c r="Q20" s="61"/>
      <c r="R20" s="61"/>
      <c r="S20" s="61"/>
      <c r="T20" s="61"/>
      <c r="U20" s="61"/>
      <c r="V20" s="61"/>
      <c r="W20" s="61"/>
      <c r="X20" s="37">
        <v>0</v>
      </c>
      <c r="Y20" s="37" t="s">
        <v>563</v>
      </c>
      <c r="Z20" s="37" t="s">
        <v>564</v>
      </c>
    </row>
    <row r="21" spans="1:26" ht="276">
      <c r="A21" s="40" t="s">
        <v>182</v>
      </c>
      <c r="B21" s="32" t="s">
        <v>554</v>
      </c>
      <c r="C21" s="32" t="s">
        <v>555</v>
      </c>
      <c r="D21" s="37" t="s">
        <v>556</v>
      </c>
      <c r="E21" s="37" t="s">
        <v>557</v>
      </c>
      <c r="F21" s="37" t="s">
        <v>558</v>
      </c>
      <c r="G21" s="37" t="s">
        <v>570</v>
      </c>
      <c r="H21" s="37" t="s">
        <v>571</v>
      </c>
      <c r="I21" s="37" t="s">
        <v>572</v>
      </c>
      <c r="J21" s="37" t="s">
        <v>562</v>
      </c>
      <c r="K21" s="61"/>
      <c r="L21" s="61"/>
      <c r="M21" s="61"/>
      <c r="N21" s="61"/>
      <c r="O21" s="61"/>
      <c r="P21" s="61"/>
      <c r="Q21" s="61"/>
      <c r="R21" s="61"/>
      <c r="S21" s="61"/>
      <c r="T21" s="61"/>
      <c r="U21" s="61"/>
      <c r="V21" s="61"/>
      <c r="W21" s="61"/>
      <c r="X21" s="37">
        <v>0</v>
      </c>
      <c r="Y21" s="37" t="s">
        <v>563</v>
      </c>
      <c r="Z21" s="37" t="s">
        <v>564</v>
      </c>
    </row>
    <row r="22" spans="1:26" ht="276">
      <c r="A22" s="40" t="s">
        <v>182</v>
      </c>
      <c r="B22" s="32" t="s">
        <v>554</v>
      </c>
      <c r="C22" s="32" t="s">
        <v>555</v>
      </c>
      <c r="D22" s="37" t="s">
        <v>556</v>
      </c>
      <c r="E22" s="37" t="s">
        <v>557</v>
      </c>
      <c r="F22" s="37" t="s">
        <v>558</v>
      </c>
      <c r="G22" s="37" t="s">
        <v>570</v>
      </c>
      <c r="H22" s="37" t="s">
        <v>571</v>
      </c>
      <c r="I22" s="37" t="s">
        <v>572</v>
      </c>
      <c r="J22" s="37" t="s">
        <v>562</v>
      </c>
      <c r="K22" s="61"/>
      <c r="L22" s="61"/>
      <c r="M22" s="61"/>
      <c r="N22" s="61"/>
      <c r="O22" s="61"/>
      <c r="P22" s="61"/>
      <c r="Q22" s="61"/>
      <c r="R22" s="61"/>
      <c r="S22" s="61"/>
      <c r="T22" s="61"/>
      <c r="U22" s="61"/>
      <c r="V22" s="61"/>
      <c r="W22" s="61"/>
      <c r="X22" s="37">
        <v>0</v>
      </c>
      <c r="Y22" s="37" t="s">
        <v>563</v>
      </c>
      <c r="Z22" s="37" t="s">
        <v>564</v>
      </c>
    </row>
    <row r="23" spans="1:26" ht="276">
      <c r="A23" s="40" t="s">
        <v>182</v>
      </c>
      <c r="B23" s="32" t="s">
        <v>554</v>
      </c>
      <c r="C23" s="32" t="s">
        <v>555</v>
      </c>
      <c r="D23" s="37" t="s">
        <v>556</v>
      </c>
      <c r="E23" s="37" t="s">
        <v>557</v>
      </c>
      <c r="F23" s="37" t="s">
        <v>558</v>
      </c>
      <c r="G23" s="37" t="s">
        <v>570</v>
      </c>
      <c r="H23" s="37" t="s">
        <v>571</v>
      </c>
      <c r="I23" s="37" t="s">
        <v>572</v>
      </c>
      <c r="J23" s="37" t="s">
        <v>562</v>
      </c>
      <c r="K23" s="61"/>
      <c r="L23" s="61"/>
      <c r="M23" s="61"/>
      <c r="N23" s="61"/>
      <c r="O23" s="61"/>
      <c r="P23" s="61"/>
      <c r="Q23" s="61"/>
      <c r="R23" s="61"/>
      <c r="S23" s="61"/>
      <c r="T23" s="61"/>
      <c r="U23" s="61"/>
      <c r="V23" s="61"/>
      <c r="W23" s="61"/>
      <c r="X23" s="37">
        <v>0</v>
      </c>
      <c r="Y23" s="37" t="s">
        <v>563</v>
      </c>
      <c r="Z23" s="37" t="s">
        <v>564</v>
      </c>
    </row>
    <row r="24" spans="1:26" ht="276">
      <c r="A24" s="40" t="s">
        <v>182</v>
      </c>
      <c r="B24" s="32" t="s">
        <v>554</v>
      </c>
      <c r="C24" s="32" t="s">
        <v>555</v>
      </c>
      <c r="D24" s="37" t="s">
        <v>556</v>
      </c>
      <c r="E24" s="37" t="s">
        <v>557</v>
      </c>
      <c r="F24" s="37" t="s">
        <v>558</v>
      </c>
      <c r="G24" s="37" t="s">
        <v>570</v>
      </c>
      <c r="H24" s="37" t="s">
        <v>571</v>
      </c>
      <c r="I24" s="37" t="s">
        <v>572</v>
      </c>
      <c r="J24" s="37" t="s">
        <v>562</v>
      </c>
      <c r="K24" s="61"/>
      <c r="L24" s="61"/>
      <c r="M24" s="61"/>
      <c r="N24" s="61"/>
      <c r="O24" s="61"/>
      <c r="P24" s="61"/>
      <c r="Q24" s="61"/>
      <c r="R24" s="61"/>
      <c r="S24" s="61"/>
      <c r="T24" s="61"/>
      <c r="U24" s="61"/>
      <c r="V24" s="61"/>
      <c r="W24" s="61"/>
      <c r="X24" s="37">
        <v>0</v>
      </c>
      <c r="Y24" s="37" t="s">
        <v>563</v>
      </c>
      <c r="Z24" s="37" t="s">
        <v>564</v>
      </c>
    </row>
    <row r="25" spans="1:26" ht="276">
      <c r="A25" s="40" t="s">
        <v>182</v>
      </c>
      <c r="B25" s="32" t="s">
        <v>554</v>
      </c>
      <c r="C25" s="32" t="s">
        <v>555</v>
      </c>
      <c r="D25" s="37" t="s">
        <v>556</v>
      </c>
      <c r="E25" s="37" t="s">
        <v>557</v>
      </c>
      <c r="F25" s="37" t="s">
        <v>558</v>
      </c>
      <c r="G25" s="37" t="s">
        <v>567</v>
      </c>
      <c r="H25" s="37" t="s">
        <v>567</v>
      </c>
      <c r="I25" s="37" t="s">
        <v>567</v>
      </c>
      <c r="J25" s="37" t="s">
        <v>567</v>
      </c>
      <c r="K25" s="61"/>
      <c r="L25" s="61"/>
      <c r="M25" s="61"/>
      <c r="N25" s="61"/>
      <c r="O25" s="61"/>
      <c r="P25" s="61"/>
      <c r="Q25" s="61"/>
      <c r="R25" s="61"/>
      <c r="S25" s="61"/>
      <c r="T25" s="61"/>
      <c r="U25" s="61"/>
      <c r="V25" s="61"/>
      <c r="W25" s="61"/>
      <c r="X25" s="37">
        <v>0</v>
      </c>
      <c r="Y25" s="37" t="s">
        <v>563</v>
      </c>
      <c r="Z25" s="37" t="s">
        <v>564</v>
      </c>
    </row>
    <row r="26" spans="1:26" ht="276">
      <c r="A26" s="40" t="s">
        <v>182</v>
      </c>
      <c r="B26" s="32" t="s">
        <v>554</v>
      </c>
      <c r="C26" s="32" t="s">
        <v>555</v>
      </c>
      <c r="D26" s="37" t="s">
        <v>556</v>
      </c>
      <c r="E26" s="37" t="s">
        <v>557</v>
      </c>
      <c r="F26" s="37" t="s">
        <v>558</v>
      </c>
      <c r="G26" s="37" t="s">
        <v>567</v>
      </c>
      <c r="H26" s="37" t="s">
        <v>567</v>
      </c>
      <c r="I26" s="37" t="s">
        <v>567</v>
      </c>
      <c r="J26" s="37" t="s">
        <v>567</v>
      </c>
      <c r="K26" s="61"/>
      <c r="L26" s="61"/>
      <c r="M26" s="61"/>
      <c r="N26" s="61"/>
      <c r="O26" s="61"/>
      <c r="P26" s="61"/>
      <c r="Q26" s="61"/>
      <c r="R26" s="61"/>
      <c r="S26" s="61"/>
      <c r="T26" s="61"/>
      <c r="U26" s="61"/>
      <c r="V26" s="61"/>
      <c r="W26" s="61"/>
      <c r="X26" s="37">
        <v>0</v>
      </c>
      <c r="Y26" s="37" t="s">
        <v>563</v>
      </c>
      <c r="Z26" s="37" t="s">
        <v>564</v>
      </c>
    </row>
    <row r="27" spans="1:26" ht="276">
      <c r="A27" s="40" t="s">
        <v>182</v>
      </c>
      <c r="B27" s="32" t="s">
        <v>554</v>
      </c>
      <c r="C27" s="32" t="s">
        <v>555</v>
      </c>
      <c r="D27" s="37" t="s">
        <v>556</v>
      </c>
      <c r="E27" s="37" t="s">
        <v>557</v>
      </c>
      <c r="F27" s="37" t="s">
        <v>558</v>
      </c>
      <c r="G27" s="37" t="s">
        <v>567</v>
      </c>
      <c r="H27" s="37" t="s">
        <v>567</v>
      </c>
      <c r="I27" s="37" t="s">
        <v>567</v>
      </c>
      <c r="J27" s="37" t="s">
        <v>567</v>
      </c>
      <c r="K27" s="61"/>
      <c r="L27" s="61"/>
      <c r="M27" s="61"/>
      <c r="N27" s="61"/>
      <c r="O27" s="61"/>
      <c r="P27" s="61"/>
      <c r="Q27" s="61"/>
      <c r="R27" s="61"/>
      <c r="S27" s="61"/>
      <c r="T27" s="61"/>
      <c r="U27" s="61"/>
      <c r="V27" s="61"/>
      <c r="W27" s="61"/>
      <c r="X27" s="37">
        <v>0</v>
      </c>
      <c r="Y27" s="37" t="s">
        <v>563</v>
      </c>
      <c r="Z27" s="37" t="s">
        <v>564</v>
      </c>
    </row>
    <row r="28" spans="1:26" ht="276">
      <c r="A28" s="40" t="s">
        <v>182</v>
      </c>
      <c r="B28" s="32" t="s">
        <v>554</v>
      </c>
      <c r="C28" s="32" t="s">
        <v>555</v>
      </c>
      <c r="D28" s="37" t="s">
        <v>556</v>
      </c>
      <c r="E28" s="37" t="s">
        <v>557</v>
      </c>
      <c r="F28" s="37" t="s">
        <v>558</v>
      </c>
      <c r="G28" s="37" t="s">
        <v>567</v>
      </c>
      <c r="H28" s="37" t="s">
        <v>567</v>
      </c>
      <c r="I28" s="37" t="s">
        <v>567</v>
      </c>
      <c r="J28" s="37" t="s">
        <v>567</v>
      </c>
      <c r="K28" s="61"/>
      <c r="L28" s="61"/>
      <c r="M28" s="61"/>
      <c r="N28" s="61"/>
      <c r="O28" s="61"/>
      <c r="P28" s="61"/>
      <c r="Q28" s="61"/>
      <c r="R28" s="61"/>
      <c r="S28" s="61"/>
      <c r="T28" s="61"/>
      <c r="U28" s="61"/>
      <c r="V28" s="61"/>
      <c r="W28" s="61"/>
      <c r="X28" s="37">
        <v>0</v>
      </c>
      <c r="Y28" s="37" t="s">
        <v>563</v>
      </c>
      <c r="Z28" s="37" t="s">
        <v>564</v>
      </c>
    </row>
    <row r="29" spans="1:26" ht="276">
      <c r="A29" s="40" t="s">
        <v>182</v>
      </c>
      <c r="B29" s="32" t="s">
        <v>554</v>
      </c>
      <c r="C29" s="32" t="s">
        <v>555</v>
      </c>
      <c r="D29" s="37" t="s">
        <v>556</v>
      </c>
      <c r="E29" s="37" t="s">
        <v>557</v>
      </c>
      <c r="F29" s="37" t="s">
        <v>558</v>
      </c>
      <c r="G29" s="37" t="s">
        <v>567</v>
      </c>
      <c r="H29" s="37" t="s">
        <v>567</v>
      </c>
      <c r="I29" s="37" t="s">
        <v>567</v>
      </c>
      <c r="J29" s="37" t="s">
        <v>567</v>
      </c>
      <c r="K29" s="61"/>
      <c r="L29" s="61"/>
      <c r="M29" s="61"/>
      <c r="N29" s="61"/>
      <c r="O29" s="61"/>
      <c r="P29" s="61"/>
      <c r="Q29" s="61"/>
      <c r="R29" s="61"/>
      <c r="S29" s="61"/>
      <c r="T29" s="61"/>
      <c r="U29" s="61"/>
      <c r="V29" s="61"/>
      <c r="W29" s="61"/>
      <c r="X29" s="37">
        <v>0</v>
      </c>
      <c r="Y29" s="37" t="s">
        <v>563</v>
      </c>
      <c r="Z29" s="37" t="s">
        <v>564</v>
      </c>
    </row>
    <row r="30" spans="1:26" ht="276">
      <c r="A30" s="40" t="s">
        <v>182</v>
      </c>
      <c r="B30" s="32" t="s">
        <v>554</v>
      </c>
      <c r="C30" s="32" t="s">
        <v>555</v>
      </c>
      <c r="D30" s="37" t="s">
        <v>556</v>
      </c>
      <c r="E30" s="37" t="s">
        <v>557</v>
      </c>
      <c r="F30" s="37" t="s">
        <v>558</v>
      </c>
      <c r="G30" s="37" t="s">
        <v>567</v>
      </c>
      <c r="H30" s="37" t="s">
        <v>567</v>
      </c>
      <c r="I30" s="37" t="s">
        <v>567</v>
      </c>
      <c r="J30" s="37" t="s">
        <v>567</v>
      </c>
      <c r="K30" s="61"/>
      <c r="L30" s="61"/>
      <c r="M30" s="61"/>
      <c r="N30" s="61"/>
      <c r="O30" s="61"/>
      <c r="P30" s="61"/>
      <c r="Q30" s="61"/>
      <c r="R30" s="61"/>
      <c r="S30" s="61"/>
      <c r="T30" s="61"/>
      <c r="U30" s="61"/>
      <c r="V30" s="61"/>
      <c r="W30" s="61"/>
      <c r="X30" s="37">
        <v>0</v>
      </c>
      <c r="Y30" s="37" t="s">
        <v>563</v>
      </c>
      <c r="Z30" s="37" t="s">
        <v>564</v>
      </c>
    </row>
    <row r="31" spans="1:26" ht="276">
      <c r="A31" s="40" t="s">
        <v>182</v>
      </c>
      <c r="B31" s="32" t="s">
        <v>554</v>
      </c>
      <c r="C31" s="32" t="s">
        <v>555</v>
      </c>
      <c r="D31" s="37" t="s">
        <v>556</v>
      </c>
      <c r="E31" s="37" t="s">
        <v>557</v>
      </c>
      <c r="F31" s="37" t="s">
        <v>558</v>
      </c>
      <c r="G31" s="37" t="s">
        <v>567</v>
      </c>
      <c r="H31" s="37" t="s">
        <v>567</v>
      </c>
      <c r="I31" s="37" t="s">
        <v>567</v>
      </c>
      <c r="J31" s="37" t="s">
        <v>567</v>
      </c>
      <c r="K31" s="61"/>
      <c r="L31" s="61"/>
      <c r="M31" s="61"/>
      <c r="N31" s="61"/>
      <c r="O31" s="61"/>
      <c r="P31" s="61"/>
      <c r="Q31" s="61"/>
      <c r="R31" s="61"/>
      <c r="S31" s="61"/>
      <c r="T31" s="61"/>
      <c r="U31" s="61"/>
      <c r="V31" s="61"/>
      <c r="W31" s="61"/>
      <c r="X31" s="37">
        <v>0</v>
      </c>
      <c r="Y31" s="37" t="s">
        <v>563</v>
      </c>
      <c r="Z31" s="37" t="s">
        <v>564</v>
      </c>
    </row>
    <row r="32" spans="1:26" ht="276">
      <c r="A32" s="40" t="s">
        <v>182</v>
      </c>
      <c r="B32" s="32" t="s">
        <v>554</v>
      </c>
      <c r="C32" s="32" t="s">
        <v>555</v>
      </c>
      <c r="D32" s="37" t="s">
        <v>556</v>
      </c>
      <c r="E32" s="37" t="s">
        <v>557</v>
      </c>
      <c r="F32" s="37" t="s">
        <v>558</v>
      </c>
      <c r="G32" s="37" t="s">
        <v>567</v>
      </c>
      <c r="H32" s="37" t="s">
        <v>567</v>
      </c>
      <c r="I32" s="37" t="s">
        <v>567</v>
      </c>
      <c r="J32" s="37" t="s">
        <v>567</v>
      </c>
      <c r="K32" s="61"/>
      <c r="L32" s="61"/>
      <c r="M32" s="61"/>
      <c r="N32" s="61"/>
      <c r="O32" s="61"/>
      <c r="P32" s="61"/>
      <c r="Q32" s="61"/>
      <c r="R32" s="61"/>
      <c r="S32" s="61"/>
      <c r="T32" s="61"/>
      <c r="U32" s="61"/>
      <c r="V32" s="61"/>
      <c r="W32" s="61"/>
      <c r="X32" s="37">
        <v>0</v>
      </c>
      <c r="Y32" s="37" t="s">
        <v>563</v>
      </c>
      <c r="Z32" s="37" t="s">
        <v>564</v>
      </c>
    </row>
    <row r="33" spans="1:26" ht="276">
      <c r="A33" s="40" t="s">
        <v>182</v>
      </c>
      <c r="B33" s="32" t="s">
        <v>554</v>
      </c>
      <c r="C33" s="32" t="s">
        <v>555</v>
      </c>
      <c r="D33" s="37" t="s">
        <v>556</v>
      </c>
      <c r="E33" s="37" t="s">
        <v>557</v>
      </c>
      <c r="F33" s="37" t="s">
        <v>558</v>
      </c>
      <c r="G33" s="37" t="s">
        <v>567</v>
      </c>
      <c r="H33" s="37" t="s">
        <v>567</v>
      </c>
      <c r="I33" s="37" t="s">
        <v>567</v>
      </c>
      <c r="J33" s="37" t="s">
        <v>567</v>
      </c>
      <c r="K33" s="61"/>
      <c r="L33" s="61"/>
      <c r="M33" s="61"/>
      <c r="N33" s="61"/>
      <c r="O33" s="61"/>
      <c r="P33" s="61"/>
      <c r="Q33" s="61"/>
      <c r="R33" s="61"/>
      <c r="S33" s="61"/>
      <c r="T33" s="61"/>
      <c r="U33" s="61"/>
      <c r="V33" s="61"/>
      <c r="W33" s="61"/>
      <c r="X33" s="37">
        <v>0</v>
      </c>
      <c r="Y33" s="37" t="s">
        <v>563</v>
      </c>
      <c r="Z33" s="37" t="s">
        <v>564</v>
      </c>
    </row>
    <row r="34" spans="1:26" ht="276">
      <c r="A34" s="38" t="s">
        <v>182</v>
      </c>
      <c r="B34" s="32" t="s">
        <v>554</v>
      </c>
      <c r="C34" s="32" t="s">
        <v>555</v>
      </c>
      <c r="D34" s="37" t="s">
        <v>556</v>
      </c>
      <c r="E34" s="37" t="s">
        <v>557</v>
      </c>
      <c r="F34" s="37" t="s">
        <v>558</v>
      </c>
      <c r="G34" s="37" t="s">
        <v>567</v>
      </c>
      <c r="H34" s="37" t="s">
        <v>567</v>
      </c>
      <c r="I34" s="37" t="s">
        <v>567</v>
      </c>
      <c r="J34" s="37" t="s">
        <v>567</v>
      </c>
      <c r="K34" s="61"/>
      <c r="L34" s="61"/>
      <c r="M34" s="61"/>
      <c r="N34" s="61"/>
      <c r="O34" s="61"/>
      <c r="P34" s="61"/>
      <c r="Q34" s="61"/>
      <c r="R34" s="61"/>
      <c r="S34" s="61"/>
      <c r="T34" s="61"/>
      <c r="U34" s="61"/>
      <c r="V34" s="61"/>
      <c r="W34" s="61"/>
      <c r="X34" s="37">
        <v>0</v>
      </c>
      <c r="Y34" s="37" t="s">
        <v>563</v>
      </c>
      <c r="Z34" s="37" t="s">
        <v>564</v>
      </c>
    </row>
    <row r="35" spans="1:26" ht="276">
      <c r="A35" s="38" t="s">
        <v>182</v>
      </c>
      <c r="B35" s="32" t="s">
        <v>554</v>
      </c>
      <c r="C35" s="32" t="s">
        <v>555</v>
      </c>
      <c r="D35" s="37" t="s">
        <v>556</v>
      </c>
      <c r="E35" s="37" t="s">
        <v>557</v>
      </c>
      <c r="F35" s="37" t="s">
        <v>558</v>
      </c>
      <c r="G35" s="37" t="s">
        <v>567</v>
      </c>
      <c r="H35" s="37" t="s">
        <v>567</v>
      </c>
      <c r="I35" s="37" t="s">
        <v>567</v>
      </c>
      <c r="J35" s="37" t="s">
        <v>567</v>
      </c>
      <c r="K35" s="61"/>
      <c r="L35" s="61"/>
      <c r="M35" s="61"/>
      <c r="N35" s="61"/>
      <c r="O35" s="61"/>
      <c r="P35" s="61"/>
      <c r="Q35" s="61"/>
      <c r="R35" s="61"/>
      <c r="S35" s="61"/>
      <c r="T35" s="61"/>
      <c r="U35" s="61"/>
      <c r="V35" s="61"/>
      <c r="W35" s="61"/>
      <c r="X35" s="37">
        <v>0</v>
      </c>
      <c r="Y35" s="37" t="s">
        <v>563</v>
      </c>
      <c r="Z35" s="37" t="s">
        <v>564</v>
      </c>
    </row>
    <row r="36" spans="1:26" ht="276">
      <c r="A36" s="40" t="s">
        <v>182</v>
      </c>
      <c r="B36" s="32" t="s">
        <v>554</v>
      </c>
      <c r="C36" s="32" t="s">
        <v>555</v>
      </c>
      <c r="D36" s="37" t="s">
        <v>556</v>
      </c>
      <c r="E36" s="37" t="s">
        <v>557</v>
      </c>
      <c r="F36" s="37" t="s">
        <v>558</v>
      </c>
      <c r="G36" s="37" t="s">
        <v>567</v>
      </c>
      <c r="H36" s="37" t="s">
        <v>567</v>
      </c>
      <c r="I36" s="37" t="s">
        <v>567</v>
      </c>
      <c r="J36" s="37" t="s">
        <v>567</v>
      </c>
      <c r="K36" s="61"/>
      <c r="L36" s="61"/>
      <c r="M36" s="61"/>
      <c r="N36" s="61"/>
      <c r="O36" s="61"/>
      <c r="P36" s="61"/>
      <c r="Q36" s="61"/>
      <c r="R36" s="61"/>
      <c r="S36" s="61"/>
      <c r="T36" s="61"/>
      <c r="U36" s="61"/>
      <c r="V36" s="61"/>
      <c r="W36" s="61"/>
      <c r="X36" s="37">
        <v>0</v>
      </c>
      <c r="Y36" s="37" t="s">
        <v>563</v>
      </c>
      <c r="Z36" s="37" t="s">
        <v>564</v>
      </c>
    </row>
    <row r="37" spans="1:26" ht="276.75" thickBot="1">
      <c r="A37" s="41" t="s">
        <v>182</v>
      </c>
      <c r="B37" s="32" t="s">
        <v>554</v>
      </c>
      <c r="C37" s="32" t="s">
        <v>555</v>
      </c>
      <c r="D37" s="37" t="s">
        <v>556</v>
      </c>
      <c r="E37" s="37" t="s">
        <v>557</v>
      </c>
      <c r="F37" s="37" t="s">
        <v>558</v>
      </c>
      <c r="G37" s="37" t="s">
        <v>567</v>
      </c>
      <c r="H37" s="37" t="s">
        <v>567</v>
      </c>
      <c r="I37" s="37" t="s">
        <v>567</v>
      </c>
      <c r="J37" s="37" t="s">
        <v>567</v>
      </c>
      <c r="K37" s="61"/>
      <c r="L37" s="61"/>
      <c r="M37" s="61"/>
      <c r="N37" s="61"/>
      <c r="O37" s="61"/>
      <c r="P37" s="61"/>
      <c r="Q37" s="61"/>
      <c r="R37" s="61"/>
      <c r="S37" s="61"/>
      <c r="T37" s="61"/>
      <c r="U37" s="61"/>
      <c r="V37" s="61"/>
      <c r="W37" s="61"/>
      <c r="X37" s="37">
        <v>0</v>
      </c>
      <c r="Y37" s="37" t="s">
        <v>563</v>
      </c>
      <c r="Z37" s="37" t="s">
        <v>564</v>
      </c>
    </row>
    <row r="38" spans="1:26" ht="276">
      <c r="A38" s="43" t="s">
        <v>182</v>
      </c>
      <c r="B38" s="34" t="s">
        <v>554</v>
      </c>
      <c r="C38" s="34" t="s">
        <v>555</v>
      </c>
      <c r="D38" s="37" t="s">
        <v>556</v>
      </c>
      <c r="E38" s="37" t="s">
        <v>557</v>
      </c>
      <c r="F38" s="37" t="s">
        <v>558</v>
      </c>
      <c r="G38" s="37" t="s">
        <v>567</v>
      </c>
      <c r="H38" s="37" t="s">
        <v>567</v>
      </c>
      <c r="I38" s="37" t="s">
        <v>567</v>
      </c>
      <c r="J38" s="37" t="s">
        <v>567</v>
      </c>
      <c r="K38" s="61"/>
      <c r="L38" s="61"/>
      <c r="M38" s="61"/>
      <c r="N38" s="61"/>
      <c r="O38" s="61"/>
      <c r="P38" s="61"/>
      <c r="Q38" s="61"/>
      <c r="R38" s="61"/>
      <c r="S38" s="61"/>
      <c r="T38" s="61"/>
      <c r="U38" s="61"/>
      <c r="V38" s="61"/>
      <c r="W38" s="61"/>
      <c r="X38" s="37">
        <v>0</v>
      </c>
      <c r="Y38" s="37" t="s">
        <v>563</v>
      </c>
      <c r="Z38" s="37" t="s">
        <v>564</v>
      </c>
    </row>
    <row r="39" spans="1:26" ht="276">
      <c r="A39" s="44" t="s">
        <v>182</v>
      </c>
      <c r="B39" s="34" t="s">
        <v>554</v>
      </c>
      <c r="C39" s="34" t="s">
        <v>555</v>
      </c>
      <c r="D39" s="37" t="s">
        <v>556</v>
      </c>
      <c r="E39" s="37" t="s">
        <v>557</v>
      </c>
      <c r="F39" s="37" t="s">
        <v>558</v>
      </c>
      <c r="G39" s="37">
        <v>0</v>
      </c>
      <c r="H39" s="37" t="s">
        <v>567</v>
      </c>
      <c r="I39" s="37" t="s">
        <v>567</v>
      </c>
      <c r="J39" s="37" t="s">
        <v>567</v>
      </c>
      <c r="K39" s="61"/>
      <c r="L39" s="61"/>
      <c r="M39" s="61"/>
      <c r="N39" s="61"/>
      <c r="O39" s="61"/>
      <c r="P39" s="61"/>
      <c r="Q39" s="61"/>
      <c r="R39" s="61"/>
      <c r="S39" s="61"/>
      <c r="T39" s="61"/>
      <c r="U39" s="61"/>
      <c r="V39" s="61"/>
      <c r="W39" s="61"/>
      <c r="X39" s="37">
        <v>0</v>
      </c>
      <c r="Y39" s="37" t="s">
        <v>563</v>
      </c>
      <c r="Z39" s="37" t="s">
        <v>564</v>
      </c>
    </row>
    <row r="40" spans="1:26" ht="276.75" thickBot="1">
      <c r="A40" s="45" t="s">
        <v>182</v>
      </c>
      <c r="B40" s="34" t="s">
        <v>554</v>
      </c>
      <c r="C40" s="34" t="s">
        <v>555</v>
      </c>
      <c r="D40" s="37" t="s">
        <v>556</v>
      </c>
      <c r="E40" s="37" t="s">
        <v>557</v>
      </c>
      <c r="F40" s="37" t="s">
        <v>558</v>
      </c>
      <c r="G40" s="37" t="s">
        <v>567</v>
      </c>
      <c r="H40" s="37" t="s">
        <v>567</v>
      </c>
      <c r="I40" s="37" t="s">
        <v>567</v>
      </c>
      <c r="J40" s="37" t="s">
        <v>567</v>
      </c>
      <c r="K40" s="61"/>
      <c r="L40" s="61"/>
      <c r="M40" s="61"/>
      <c r="N40" s="61"/>
      <c r="O40" s="61"/>
      <c r="P40" s="61"/>
      <c r="Q40" s="61"/>
      <c r="R40" s="61"/>
      <c r="S40" s="61"/>
      <c r="T40" s="61"/>
      <c r="U40" s="61"/>
      <c r="V40" s="61"/>
      <c r="W40" s="61"/>
      <c r="X40" s="37">
        <v>0</v>
      </c>
      <c r="Y40" s="37" t="s">
        <v>563</v>
      </c>
      <c r="Z40" s="37" t="s">
        <v>564</v>
      </c>
    </row>
    <row r="41" spans="1:26" ht="276">
      <c r="A41" s="44" t="s">
        <v>216</v>
      </c>
      <c r="B41" s="34" t="s">
        <v>554</v>
      </c>
      <c r="C41" s="34" t="s">
        <v>555</v>
      </c>
      <c r="D41" s="37" t="s">
        <v>556</v>
      </c>
      <c r="E41" s="37" t="s">
        <v>557</v>
      </c>
      <c r="F41" s="37" t="s">
        <v>558</v>
      </c>
      <c r="G41" s="37" t="s">
        <v>570</v>
      </c>
      <c r="H41" s="37" t="s">
        <v>571</v>
      </c>
      <c r="I41" s="37" t="s">
        <v>572</v>
      </c>
      <c r="J41" s="37" t="s">
        <v>562</v>
      </c>
      <c r="K41" s="61"/>
      <c r="L41" s="61"/>
      <c r="M41" s="61"/>
      <c r="N41" s="61"/>
      <c r="O41" s="61"/>
      <c r="P41" s="61"/>
      <c r="Q41" s="61"/>
      <c r="R41" s="61"/>
      <c r="S41" s="61"/>
      <c r="T41" s="61"/>
      <c r="U41" s="61"/>
      <c r="V41" s="61"/>
      <c r="W41" s="61"/>
      <c r="X41" s="37">
        <v>0</v>
      </c>
      <c r="Y41" s="37" t="s">
        <v>563</v>
      </c>
      <c r="Z41" s="37" t="s">
        <v>564</v>
      </c>
    </row>
    <row r="42" spans="1:26" ht="276">
      <c r="A42" s="44" t="s">
        <v>216</v>
      </c>
      <c r="B42" s="34" t="s">
        <v>554</v>
      </c>
      <c r="C42" s="34" t="s">
        <v>555</v>
      </c>
      <c r="D42" s="37" t="s">
        <v>556</v>
      </c>
      <c r="E42" s="37" t="s">
        <v>557</v>
      </c>
      <c r="F42" s="37" t="s">
        <v>558</v>
      </c>
      <c r="G42" s="37" t="s">
        <v>570</v>
      </c>
      <c r="H42" s="37" t="s">
        <v>571</v>
      </c>
      <c r="I42" s="37" t="s">
        <v>572</v>
      </c>
      <c r="J42" s="37" t="s">
        <v>562</v>
      </c>
      <c r="K42" s="61"/>
      <c r="L42" s="61"/>
      <c r="M42" s="61"/>
      <c r="N42" s="61"/>
      <c r="O42" s="61"/>
      <c r="P42" s="61"/>
      <c r="Q42" s="61"/>
      <c r="R42" s="61"/>
      <c r="S42" s="61"/>
      <c r="T42" s="61"/>
      <c r="U42" s="61"/>
      <c r="V42" s="61"/>
      <c r="W42" s="61"/>
      <c r="X42" s="37">
        <v>0</v>
      </c>
      <c r="Y42" s="37" t="s">
        <v>563</v>
      </c>
      <c r="Z42" s="37" t="s">
        <v>564</v>
      </c>
    </row>
    <row r="43" spans="1:26" ht="276">
      <c r="A43" s="44" t="s">
        <v>216</v>
      </c>
      <c r="B43" s="34" t="s">
        <v>554</v>
      </c>
      <c r="C43" s="34" t="s">
        <v>555</v>
      </c>
      <c r="D43" s="37" t="s">
        <v>556</v>
      </c>
      <c r="E43" s="37" t="s">
        <v>557</v>
      </c>
      <c r="F43" s="37" t="s">
        <v>558</v>
      </c>
      <c r="G43" s="37" t="s">
        <v>570</v>
      </c>
      <c r="H43" s="37" t="s">
        <v>571</v>
      </c>
      <c r="I43" s="37" t="s">
        <v>572</v>
      </c>
      <c r="J43" s="37" t="s">
        <v>562</v>
      </c>
      <c r="K43" s="61"/>
      <c r="L43" s="61"/>
      <c r="M43" s="61"/>
      <c r="N43" s="61"/>
      <c r="O43" s="61"/>
      <c r="P43" s="61"/>
      <c r="Q43" s="61"/>
      <c r="R43" s="61"/>
      <c r="S43" s="61"/>
      <c r="T43" s="61"/>
      <c r="U43" s="61"/>
      <c r="V43" s="61"/>
      <c r="W43" s="61"/>
      <c r="X43" s="37">
        <v>0</v>
      </c>
      <c r="Y43" s="37" t="s">
        <v>563</v>
      </c>
      <c r="Z43" s="37" t="s">
        <v>564</v>
      </c>
    </row>
    <row r="44" spans="1:26" ht="276">
      <c r="A44" s="44" t="s">
        <v>216</v>
      </c>
      <c r="B44" s="34" t="s">
        <v>554</v>
      </c>
      <c r="C44" s="34" t="s">
        <v>555</v>
      </c>
      <c r="D44" s="37" t="s">
        <v>556</v>
      </c>
      <c r="E44" s="37" t="s">
        <v>557</v>
      </c>
      <c r="F44" s="37" t="s">
        <v>558</v>
      </c>
      <c r="G44" s="37" t="s">
        <v>570</v>
      </c>
      <c r="H44" s="37" t="s">
        <v>571</v>
      </c>
      <c r="I44" s="37" t="s">
        <v>572</v>
      </c>
      <c r="J44" s="37" t="s">
        <v>562</v>
      </c>
      <c r="K44" s="61"/>
      <c r="L44" s="61"/>
      <c r="M44" s="61"/>
      <c r="N44" s="61"/>
      <c r="O44" s="61"/>
      <c r="P44" s="61"/>
      <c r="Q44" s="61"/>
      <c r="R44" s="61"/>
      <c r="S44" s="61"/>
      <c r="T44" s="61"/>
      <c r="U44" s="61"/>
      <c r="V44" s="61"/>
      <c r="W44" s="61"/>
      <c r="X44" s="37">
        <v>0</v>
      </c>
      <c r="Y44" s="37" t="s">
        <v>563</v>
      </c>
      <c r="Z44" s="37" t="s">
        <v>564</v>
      </c>
    </row>
    <row r="45" spans="1:26" ht="276">
      <c r="A45" s="44" t="s">
        <v>216</v>
      </c>
      <c r="B45" s="34" t="s">
        <v>554</v>
      </c>
      <c r="C45" s="34" t="s">
        <v>555</v>
      </c>
      <c r="D45" s="37" t="s">
        <v>556</v>
      </c>
      <c r="E45" s="37" t="s">
        <v>557</v>
      </c>
      <c r="F45" s="37" t="s">
        <v>558</v>
      </c>
      <c r="G45" s="37" t="s">
        <v>570</v>
      </c>
      <c r="H45" s="37" t="s">
        <v>571</v>
      </c>
      <c r="I45" s="37" t="s">
        <v>572</v>
      </c>
      <c r="J45" s="37" t="s">
        <v>562</v>
      </c>
      <c r="K45" s="61"/>
      <c r="L45" s="61"/>
      <c r="M45" s="61"/>
      <c r="N45" s="61"/>
      <c r="O45" s="61"/>
      <c r="P45" s="61"/>
      <c r="Q45" s="61"/>
      <c r="R45" s="61"/>
      <c r="S45" s="61"/>
      <c r="T45" s="61"/>
      <c r="U45" s="61"/>
      <c r="V45" s="61"/>
      <c r="W45" s="61"/>
      <c r="X45" s="37">
        <v>0</v>
      </c>
      <c r="Y45" s="37" t="s">
        <v>563</v>
      </c>
      <c r="Z45" s="37" t="s">
        <v>564</v>
      </c>
    </row>
    <row r="46" spans="1:26" ht="276">
      <c r="A46" s="44" t="s">
        <v>216</v>
      </c>
      <c r="B46" s="34" t="s">
        <v>554</v>
      </c>
      <c r="C46" s="34" t="s">
        <v>555</v>
      </c>
      <c r="D46" s="37" t="s">
        <v>556</v>
      </c>
      <c r="E46" s="37" t="s">
        <v>557</v>
      </c>
      <c r="F46" s="37" t="s">
        <v>558</v>
      </c>
      <c r="G46" s="37" t="s">
        <v>570</v>
      </c>
      <c r="H46" s="37" t="s">
        <v>571</v>
      </c>
      <c r="I46" s="37" t="s">
        <v>572</v>
      </c>
      <c r="J46" s="37" t="s">
        <v>562</v>
      </c>
      <c r="K46" s="61"/>
      <c r="L46" s="61"/>
      <c r="M46" s="61"/>
      <c r="N46" s="61"/>
      <c r="O46" s="61"/>
      <c r="P46" s="61"/>
      <c r="Q46" s="61"/>
      <c r="R46" s="61"/>
      <c r="S46" s="61"/>
      <c r="T46" s="61"/>
      <c r="U46" s="61"/>
      <c r="V46" s="61"/>
      <c r="W46" s="61"/>
      <c r="X46" s="37">
        <v>0</v>
      </c>
      <c r="Y46" s="37" t="s">
        <v>563</v>
      </c>
      <c r="Z46" s="37" t="s">
        <v>564</v>
      </c>
    </row>
    <row r="47" spans="1:26" ht="276">
      <c r="A47" s="44" t="s">
        <v>216</v>
      </c>
      <c r="B47" s="34" t="s">
        <v>554</v>
      </c>
      <c r="C47" s="34" t="s">
        <v>555</v>
      </c>
      <c r="D47" s="37" t="s">
        <v>556</v>
      </c>
      <c r="E47" s="37" t="s">
        <v>557</v>
      </c>
      <c r="F47" s="37" t="s">
        <v>558</v>
      </c>
      <c r="G47" s="37" t="s">
        <v>570</v>
      </c>
      <c r="H47" s="37" t="s">
        <v>571</v>
      </c>
      <c r="I47" s="37" t="s">
        <v>572</v>
      </c>
      <c r="J47" s="37" t="s">
        <v>562</v>
      </c>
      <c r="K47" s="61"/>
      <c r="L47" s="61"/>
      <c r="M47" s="61"/>
      <c r="N47" s="61"/>
      <c r="O47" s="61"/>
      <c r="P47" s="61"/>
      <c r="Q47" s="61"/>
      <c r="R47" s="61"/>
      <c r="S47" s="61"/>
      <c r="T47" s="61"/>
      <c r="U47" s="61"/>
      <c r="V47" s="61"/>
      <c r="W47" s="61"/>
      <c r="X47" s="37">
        <v>0</v>
      </c>
      <c r="Y47" s="37" t="s">
        <v>563</v>
      </c>
      <c r="Z47" s="37" t="s">
        <v>564</v>
      </c>
    </row>
    <row r="48" spans="1:26" ht="276">
      <c r="A48" s="44" t="s">
        <v>216</v>
      </c>
      <c r="B48" s="34" t="s">
        <v>554</v>
      </c>
      <c r="C48" s="34" t="s">
        <v>555</v>
      </c>
      <c r="D48" s="37" t="s">
        <v>556</v>
      </c>
      <c r="E48" s="37" t="s">
        <v>557</v>
      </c>
      <c r="F48" s="37" t="s">
        <v>558</v>
      </c>
      <c r="G48" s="37" t="s">
        <v>573</v>
      </c>
      <c r="H48" s="37" t="s">
        <v>574</v>
      </c>
      <c r="I48" s="37" t="s">
        <v>572</v>
      </c>
      <c r="J48" s="37" t="s">
        <v>562</v>
      </c>
      <c r="K48" s="61"/>
      <c r="L48" s="61"/>
      <c r="M48" s="61"/>
      <c r="N48" s="61"/>
      <c r="O48" s="61"/>
      <c r="P48" s="61"/>
      <c r="Q48" s="61"/>
      <c r="R48" s="61"/>
      <c r="S48" s="61"/>
      <c r="T48" s="61"/>
      <c r="U48" s="61"/>
      <c r="V48" s="61"/>
      <c r="W48" s="61"/>
      <c r="X48" s="37">
        <v>0</v>
      </c>
      <c r="Y48" s="37" t="s">
        <v>563</v>
      </c>
      <c r="Z48" s="37" t="s">
        <v>564</v>
      </c>
    </row>
    <row r="49" spans="1:26" ht="276">
      <c r="A49" s="44" t="s">
        <v>216</v>
      </c>
      <c r="B49" s="34" t="s">
        <v>554</v>
      </c>
      <c r="C49" s="34" t="s">
        <v>555</v>
      </c>
      <c r="D49" s="37" t="s">
        <v>556</v>
      </c>
      <c r="E49" s="37" t="s">
        <v>557</v>
      </c>
      <c r="F49" s="37" t="s">
        <v>558</v>
      </c>
      <c r="G49" s="37" t="s">
        <v>573</v>
      </c>
      <c r="H49" s="37" t="s">
        <v>574</v>
      </c>
      <c r="I49" s="37" t="s">
        <v>572</v>
      </c>
      <c r="J49" s="37" t="s">
        <v>562</v>
      </c>
      <c r="K49" s="61"/>
      <c r="L49" s="61"/>
      <c r="M49" s="61"/>
      <c r="N49" s="61"/>
      <c r="O49" s="61"/>
      <c r="P49" s="61"/>
      <c r="Q49" s="61"/>
      <c r="R49" s="61"/>
      <c r="S49" s="61"/>
      <c r="T49" s="61"/>
      <c r="U49" s="61"/>
      <c r="V49" s="61"/>
      <c r="W49" s="61"/>
      <c r="X49" s="37">
        <v>0</v>
      </c>
      <c r="Y49" s="37" t="s">
        <v>563</v>
      </c>
      <c r="Z49" s="37" t="s">
        <v>564</v>
      </c>
    </row>
    <row r="50" spans="1:26" ht="276.75" thickBot="1">
      <c r="A50" s="45" t="s">
        <v>216</v>
      </c>
      <c r="B50" s="34" t="s">
        <v>554</v>
      </c>
      <c r="C50" s="34" t="s">
        <v>555</v>
      </c>
      <c r="D50" s="37" t="s">
        <v>556</v>
      </c>
      <c r="E50" s="37" t="s">
        <v>557</v>
      </c>
      <c r="F50" s="37" t="s">
        <v>558</v>
      </c>
      <c r="G50" s="37" t="s">
        <v>573</v>
      </c>
      <c r="H50" s="37" t="s">
        <v>574</v>
      </c>
      <c r="I50" s="37" t="s">
        <v>572</v>
      </c>
      <c r="J50" s="37" t="s">
        <v>562</v>
      </c>
      <c r="K50" s="61"/>
      <c r="L50" s="61"/>
      <c r="M50" s="61"/>
      <c r="N50" s="61"/>
      <c r="O50" s="61"/>
      <c r="P50" s="61"/>
      <c r="Q50" s="61"/>
      <c r="R50" s="61"/>
      <c r="S50" s="61"/>
      <c r="T50" s="61"/>
      <c r="U50" s="61"/>
      <c r="V50" s="61"/>
      <c r="W50" s="61"/>
      <c r="X50" s="37">
        <v>0</v>
      </c>
      <c r="Y50" s="37" t="s">
        <v>563</v>
      </c>
      <c r="Z50" s="37" t="s">
        <v>564</v>
      </c>
    </row>
    <row r="51" spans="1:26" ht="165">
      <c r="A51" s="44" t="s">
        <v>216</v>
      </c>
      <c r="B51" s="34" t="s">
        <v>554</v>
      </c>
      <c r="C51" s="34" t="s">
        <v>555</v>
      </c>
      <c r="D51" s="37" t="s">
        <v>556</v>
      </c>
      <c r="E51" s="37" t="s">
        <v>557</v>
      </c>
      <c r="F51" s="37" t="s">
        <v>558</v>
      </c>
      <c r="G51" s="37" t="s">
        <v>575</v>
      </c>
      <c r="H51" s="37" t="s">
        <v>576</v>
      </c>
      <c r="I51" s="37" t="s">
        <v>572</v>
      </c>
      <c r="J51" s="37" t="s">
        <v>562</v>
      </c>
      <c r="K51" s="61"/>
      <c r="L51" s="61"/>
      <c r="M51" s="61"/>
      <c r="N51" s="61"/>
      <c r="O51" s="61"/>
      <c r="P51" s="61"/>
      <c r="Q51" s="61"/>
      <c r="R51" s="61"/>
      <c r="S51" s="61"/>
      <c r="T51" s="61"/>
      <c r="U51" s="61"/>
      <c r="V51" s="61"/>
      <c r="W51" s="61"/>
      <c r="X51" s="37">
        <v>0</v>
      </c>
      <c r="Y51" s="37" t="s">
        <v>577</v>
      </c>
      <c r="Z51" s="37" t="s">
        <v>578</v>
      </c>
    </row>
    <row r="52" spans="1:26" ht="165">
      <c r="A52" s="44" t="s">
        <v>216</v>
      </c>
      <c r="B52" s="34" t="s">
        <v>554</v>
      </c>
      <c r="C52" s="34" t="s">
        <v>555</v>
      </c>
      <c r="D52" s="37" t="s">
        <v>556</v>
      </c>
      <c r="E52" s="37" t="s">
        <v>557</v>
      </c>
      <c r="F52" s="37" t="s">
        <v>558</v>
      </c>
      <c r="G52" s="37" t="s">
        <v>575</v>
      </c>
      <c r="H52" s="37" t="s">
        <v>576</v>
      </c>
      <c r="I52" s="37" t="s">
        <v>572</v>
      </c>
      <c r="J52" s="37" t="s">
        <v>562</v>
      </c>
      <c r="K52" s="61"/>
      <c r="L52" s="61"/>
      <c r="M52" s="61"/>
      <c r="N52" s="61"/>
      <c r="O52" s="61"/>
      <c r="P52" s="61"/>
      <c r="Q52" s="61"/>
      <c r="R52" s="61"/>
      <c r="S52" s="61"/>
      <c r="T52" s="61"/>
      <c r="U52" s="61"/>
      <c r="V52" s="61"/>
      <c r="W52" s="61"/>
      <c r="X52" s="37">
        <v>0</v>
      </c>
      <c r="Y52" s="37" t="s">
        <v>577</v>
      </c>
      <c r="Z52" s="37" t="s">
        <v>578</v>
      </c>
    </row>
    <row r="53" spans="1:26" ht="165">
      <c r="A53" s="44" t="s">
        <v>216</v>
      </c>
      <c r="B53" s="34" t="s">
        <v>554</v>
      </c>
      <c r="C53" s="34" t="s">
        <v>555</v>
      </c>
      <c r="D53" s="37" t="s">
        <v>556</v>
      </c>
      <c r="E53" s="37" t="s">
        <v>557</v>
      </c>
      <c r="F53" s="37" t="s">
        <v>558</v>
      </c>
      <c r="G53" s="37" t="s">
        <v>575</v>
      </c>
      <c r="H53" s="37" t="s">
        <v>576</v>
      </c>
      <c r="I53" s="37" t="s">
        <v>572</v>
      </c>
      <c r="J53" s="37" t="s">
        <v>562</v>
      </c>
      <c r="K53" s="61"/>
      <c r="L53" s="61"/>
      <c r="M53" s="61"/>
      <c r="N53" s="61"/>
      <c r="O53" s="61"/>
      <c r="P53" s="61"/>
      <c r="Q53" s="61"/>
      <c r="R53" s="61"/>
      <c r="S53" s="61"/>
      <c r="T53" s="61"/>
      <c r="U53" s="61"/>
      <c r="V53" s="61"/>
      <c r="W53" s="61"/>
      <c r="X53" s="37">
        <v>0</v>
      </c>
      <c r="Y53" s="37" t="s">
        <v>577</v>
      </c>
      <c r="Z53" s="37" t="s">
        <v>578</v>
      </c>
    </row>
    <row r="54" spans="1:26" ht="165">
      <c r="A54" s="44" t="s">
        <v>216</v>
      </c>
      <c r="B54" s="34" t="s">
        <v>554</v>
      </c>
      <c r="C54" s="34" t="s">
        <v>555</v>
      </c>
      <c r="D54" s="37" t="s">
        <v>556</v>
      </c>
      <c r="E54" s="37" t="s">
        <v>557</v>
      </c>
      <c r="F54" s="37" t="s">
        <v>558</v>
      </c>
      <c r="G54" s="37" t="s">
        <v>575</v>
      </c>
      <c r="H54" s="37" t="s">
        <v>576</v>
      </c>
      <c r="I54" s="37" t="s">
        <v>572</v>
      </c>
      <c r="J54" s="37" t="s">
        <v>562</v>
      </c>
      <c r="K54" s="61"/>
      <c r="L54" s="61"/>
      <c r="M54" s="61"/>
      <c r="N54" s="61"/>
      <c r="O54" s="61"/>
      <c r="P54" s="61"/>
      <c r="Q54" s="61"/>
      <c r="R54" s="61"/>
      <c r="S54" s="61"/>
      <c r="T54" s="61"/>
      <c r="U54" s="61"/>
      <c r="V54" s="61"/>
      <c r="W54" s="61"/>
      <c r="X54" s="37">
        <v>0</v>
      </c>
      <c r="Y54" s="37" t="s">
        <v>577</v>
      </c>
      <c r="Z54" s="37" t="s">
        <v>578</v>
      </c>
    </row>
    <row r="55" spans="1:26" ht="165">
      <c r="A55" s="44" t="s">
        <v>216</v>
      </c>
      <c r="B55" s="34" t="s">
        <v>554</v>
      </c>
      <c r="C55" s="34" t="s">
        <v>555</v>
      </c>
      <c r="D55" s="37" t="s">
        <v>579</v>
      </c>
      <c r="E55" s="37" t="s">
        <v>580</v>
      </c>
      <c r="F55" s="37" t="s">
        <v>581</v>
      </c>
      <c r="G55" s="37" t="s">
        <v>567</v>
      </c>
      <c r="H55" s="37" t="s">
        <v>567</v>
      </c>
      <c r="I55" s="37" t="s">
        <v>567</v>
      </c>
      <c r="J55" s="37" t="s">
        <v>567</v>
      </c>
      <c r="K55" s="61"/>
      <c r="L55" s="61"/>
      <c r="M55" s="61"/>
      <c r="N55" s="61"/>
      <c r="O55" s="61"/>
      <c r="P55" s="61"/>
      <c r="Q55" s="61"/>
      <c r="R55" s="61"/>
      <c r="S55" s="61"/>
      <c r="T55" s="61"/>
      <c r="U55" s="61"/>
      <c r="V55" s="61"/>
      <c r="W55" s="61"/>
      <c r="X55" s="37">
        <v>0</v>
      </c>
      <c r="Y55" s="37" t="s">
        <v>577</v>
      </c>
      <c r="Z55" s="37" t="s">
        <v>578</v>
      </c>
    </row>
    <row r="56" spans="1:26" ht="165">
      <c r="A56" s="44" t="s">
        <v>216</v>
      </c>
      <c r="B56" s="34" t="s">
        <v>554</v>
      </c>
      <c r="C56" s="34" t="s">
        <v>555</v>
      </c>
      <c r="D56" s="37" t="s">
        <v>579</v>
      </c>
      <c r="E56" s="37" t="s">
        <v>580</v>
      </c>
      <c r="F56" s="37" t="s">
        <v>581</v>
      </c>
      <c r="G56" s="37" t="s">
        <v>567</v>
      </c>
      <c r="H56" s="37" t="s">
        <v>567</v>
      </c>
      <c r="I56" s="37" t="s">
        <v>567</v>
      </c>
      <c r="J56" s="37" t="s">
        <v>567</v>
      </c>
      <c r="K56" s="61"/>
      <c r="L56" s="61"/>
      <c r="M56" s="61"/>
      <c r="N56" s="61"/>
      <c r="O56" s="61"/>
      <c r="P56" s="61"/>
      <c r="Q56" s="61"/>
      <c r="R56" s="61"/>
      <c r="S56" s="61"/>
      <c r="T56" s="61"/>
      <c r="U56" s="61"/>
      <c r="V56" s="61"/>
      <c r="W56" s="61"/>
      <c r="X56" s="37">
        <v>0</v>
      </c>
      <c r="Y56" s="37" t="s">
        <v>577</v>
      </c>
      <c r="Z56" s="37" t="s">
        <v>578</v>
      </c>
    </row>
    <row r="57" spans="1:26" ht="165">
      <c r="A57" s="44" t="s">
        <v>216</v>
      </c>
      <c r="B57" s="34" t="s">
        <v>554</v>
      </c>
      <c r="C57" s="34" t="s">
        <v>555</v>
      </c>
      <c r="D57" s="37" t="s">
        <v>579</v>
      </c>
      <c r="E57" s="37" t="s">
        <v>580</v>
      </c>
      <c r="F57" s="37" t="s">
        <v>581</v>
      </c>
      <c r="G57" s="37" t="s">
        <v>567</v>
      </c>
      <c r="H57" s="37" t="s">
        <v>567</v>
      </c>
      <c r="I57" s="37" t="s">
        <v>567</v>
      </c>
      <c r="J57" s="37" t="s">
        <v>567</v>
      </c>
      <c r="K57" s="61"/>
      <c r="L57" s="61"/>
      <c r="M57" s="61"/>
      <c r="N57" s="61"/>
      <c r="O57" s="61"/>
      <c r="P57" s="61"/>
      <c r="Q57" s="61"/>
      <c r="R57" s="61"/>
      <c r="S57" s="61"/>
      <c r="T57" s="61"/>
      <c r="U57" s="61"/>
      <c r="V57" s="61"/>
      <c r="W57" s="61"/>
      <c r="X57" s="37">
        <v>0</v>
      </c>
      <c r="Y57" s="37" t="s">
        <v>577</v>
      </c>
      <c r="Z57" s="37" t="s">
        <v>578</v>
      </c>
    </row>
    <row r="58" spans="1:26" ht="165">
      <c r="A58" s="44" t="s">
        <v>216</v>
      </c>
      <c r="B58" s="34" t="s">
        <v>554</v>
      </c>
      <c r="C58" s="34" t="s">
        <v>555</v>
      </c>
      <c r="D58" s="37" t="s">
        <v>579</v>
      </c>
      <c r="E58" s="37" t="s">
        <v>580</v>
      </c>
      <c r="F58" s="37" t="s">
        <v>581</v>
      </c>
      <c r="G58" s="37" t="s">
        <v>582</v>
      </c>
      <c r="H58" s="37" t="s">
        <v>583</v>
      </c>
      <c r="I58" s="37" t="s">
        <v>561</v>
      </c>
      <c r="J58" s="37" t="s">
        <v>562</v>
      </c>
      <c r="K58" s="61"/>
      <c r="L58" s="61"/>
      <c r="M58" s="61"/>
      <c r="N58" s="61"/>
      <c r="O58" s="61"/>
      <c r="P58" s="61"/>
      <c r="Q58" s="61"/>
      <c r="R58" s="61"/>
      <c r="S58" s="61"/>
      <c r="T58" s="61"/>
      <c r="U58" s="61"/>
      <c r="V58" s="61"/>
      <c r="W58" s="61"/>
      <c r="X58" s="37">
        <v>0</v>
      </c>
      <c r="Y58" s="37" t="s">
        <v>577</v>
      </c>
      <c r="Z58" s="37" t="s">
        <v>578</v>
      </c>
    </row>
    <row r="59" spans="1:26" ht="165">
      <c r="A59" s="44" t="s">
        <v>216</v>
      </c>
      <c r="B59" s="34" t="s">
        <v>554</v>
      </c>
      <c r="C59" s="34" t="s">
        <v>555</v>
      </c>
      <c r="D59" s="37" t="s">
        <v>579</v>
      </c>
      <c r="E59" s="37" t="s">
        <v>580</v>
      </c>
      <c r="F59" s="37" t="s">
        <v>581</v>
      </c>
      <c r="G59" s="37" t="s">
        <v>582</v>
      </c>
      <c r="H59" s="37" t="s">
        <v>583</v>
      </c>
      <c r="I59" s="37" t="s">
        <v>561</v>
      </c>
      <c r="J59" s="37" t="s">
        <v>562</v>
      </c>
      <c r="K59" s="61"/>
      <c r="L59" s="61"/>
      <c r="M59" s="61"/>
      <c r="N59" s="61"/>
      <c r="O59" s="61"/>
      <c r="P59" s="61"/>
      <c r="Q59" s="61"/>
      <c r="R59" s="61"/>
      <c r="S59" s="61"/>
      <c r="T59" s="61"/>
      <c r="U59" s="61"/>
      <c r="V59" s="61"/>
      <c r="W59" s="61"/>
      <c r="X59" s="37">
        <v>0</v>
      </c>
      <c r="Y59" s="37" t="s">
        <v>577</v>
      </c>
      <c r="Z59" s="37" t="s">
        <v>578</v>
      </c>
    </row>
    <row r="60" spans="1:26" ht="165">
      <c r="A60" s="44" t="s">
        <v>216</v>
      </c>
      <c r="B60" s="34" t="s">
        <v>554</v>
      </c>
      <c r="C60" s="34" t="s">
        <v>555</v>
      </c>
      <c r="D60" s="37" t="s">
        <v>579</v>
      </c>
      <c r="E60" s="37" t="s">
        <v>580</v>
      </c>
      <c r="F60" s="37" t="s">
        <v>581</v>
      </c>
      <c r="G60" s="37" t="s">
        <v>582</v>
      </c>
      <c r="H60" s="37" t="s">
        <v>583</v>
      </c>
      <c r="I60" s="37" t="s">
        <v>561</v>
      </c>
      <c r="J60" s="37" t="s">
        <v>562</v>
      </c>
      <c r="K60" s="61"/>
      <c r="L60" s="61"/>
      <c r="M60" s="61"/>
      <c r="N60" s="61"/>
      <c r="O60" s="61"/>
      <c r="P60" s="61"/>
      <c r="Q60" s="61"/>
      <c r="R60" s="61"/>
      <c r="S60" s="61"/>
      <c r="T60" s="61"/>
      <c r="U60" s="61"/>
      <c r="V60" s="61"/>
      <c r="W60" s="61"/>
      <c r="X60" s="37">
        <v>0</v>
      </c>
      <c r="Y60" s="37" t="s">
        <v>577</v>
      </c>
      <c r="Z60" s="37" t="s">
        <v>578</v>
      </c>
    </row>
    <row r="61" spans="1:26" ht="165">
      <c r="A61" s="44" t="s">
        <v>216</v>
      </c>
      <c r="B61" s="34" t="s">
        <v>554</v>
      </c>
      <c r="C61" s="34" t="s">
        <v>555</v>
      </c>
      <c r="D61" s="37" t="s">
        <v>579</v>
      </c>
      <c r="E61" s="37" t="s">
        <v>584</v>
      </c>
      <c r="F61" s="37" t="s">
        <v>585</v>
      </c>
      <c r="G61" s="37" t="s">
        <v>586</v>
      </c>
      <c r="H61" s="37" t="s">
        <v>587</v>
      </c>
      <c r="I61" s="37" t="s">
        <v>588</v>
      </c>
      <c r="J61" s="37" t="s">
        <v>562</v>
      </c>
      <c r="K61" s="61"/>
      <c r="L61" s="61"/>
      <c r="M61" s="61"/>
      <c r="N61" s="61"/>
      <c r="O61" s="61"/>
      <c r="P61" s="61"/>
      <c r="Q61" s="61"/>
      <c r="R61" s="61"/>
      <c r="S61" s="61"/>
      <c r="T61" s="61"/>
      <c r="U61" s="61"/>
      <c r="V61" s="61"/>
      <c r="W61" s="61"/>
      <c r="X61" s="37">
        <v>0</v>
      </c>
      <c r="Y61" s="37" t="s">
        <v>577</v>
      </c>
      <c r="Z61" s="37" t="s">
        <v>578</v>
      </c>
    </row>
    <row r="62" spans="1:26" ht="165">
      <c r="A62" s="44" t="s">
        <v>216</v>
      </c>
      <c r="B62" s="34" t="s">
        <v>554</v>
      </c>
      <c r="C62" s="34" t="s">
        <v>555</v>
      </c>
      <c r="D62" s="37" t="s">
        <v>579</v>
      </c>
      <c r="E62" s="37" t="s">
        <v>584</v>
      </c>
      <c r="F62" s="37" t="s">
        <v>585</v>
      </c>
      <c r="G62" s="37" t="s">
        <v>586</v>
      </c>
      <c r="H62" s="37" t="s">
        <v>587</v>
      </c>
      <c r="I62" s="37" t="s">
        <v>588</v>
      </c>
      <c r="J62" s="37" t="s">
        <v>562</v>
      </c>
      <c r="K62" s="61"/>
      <c r="L62" s="61"/>
      <c r="M62" s="61"/>
      <c r="N62" s="61"/>
      <c r="O62" s="61"/>
      <c r="P62" s="61"/>
      <c r="Q62" s="61"/>
      <c r="R62" s="61"/>
      <c r="S62" s="61"/>
      <c r="T62" s="61"/>
      <c r="U62" s="61"/>
      <c r="V62" s="61"/>
      <c r="W62" s="61"/>
      <c r="X62" s="37">
        <v>0</v>
      </c>
      <c r="Y62" s="37" t="s">
        <v>577</v>
      </c>
      <c r="Z62" s="37" t="s">
        <v>578</v>
      </c>
    </row>
    <row r="63" spans="1:26" ht="165.75" thickBot="1">
      <c r="A63" s="45" t="s">
        <v>216</v>
      </c>
      <c r="B63" s="34" t="s">
        <v>554</v>
      </c>
      <c r="C63" s="34" t="s">
        <v>555</v>
      </c>
      <c r="D63" s="37" t="s">
        <v>579</v>
      </c>
      <c r="E63" s="37" t="s">
        <v>584</v>
      </c>
      <c r="F63" s="37" t="s">
        <v>585</v>
      </c>
      <c r="G63" s="37" t="s">
        <v>586</v>
      </c>
      <c r="H63" s="37" t="s">
        <v>587</v>
      </c>
      <c r="I63" s="37" t="s">
        <v>588</v>
      </c>
      <c r="J63" s="37" t="s">
        <v>562</v>
      </c>
      <c r="K63" s="61"/>
      <c r="L63" s="61"/>
      <c r="M63" s="61"/>
      <c r="N63" s="61"/>
      <c r="O63" s="61"/>
      <c r="P63" s="61"/>
      <c r="Q63" s="61"/>
      <c r="R63" s="61"/>
      <c r="S63" s="61"/>
      <c r="T63" s="61"/>
      <c r="U63" s="61"/>
      <c r="V63" s="61"/>
      <c r="W63" s="61"/>
      <c r="X63" s="37">
        <v>0</v>
      </c>
      <c r="Y63" s="37" t="s">
        <v>577</v>
      </c>
      <c r="Z63" s="37" t="s">
        <v>578</v>
      </c>
    </row>
    <row r="64" spans="1:26" ht="276">
      <c r="A64" s="42" t="s">
        <v>241</v>
      </c>
      <c r="B64" s="32" t="s">
        <v>554</v>
      </c>
      <c r="C64" s="32" t="s">
        <v>555</v>
      </c>
      <c r="D64" s="37" t="s">
        <v>556</v>
      </c>
      <c r="E64" s="37" t="s">
        <v>557</v>
      </c>
      <c r="F64" s="37" t="s">
        <v>558</v>
      </c>
      <c r="G64" s="37" t="s">
        <v>567</v>
      </c>
      <c r="H64" s="37" t="s">
        <v>567</v>
      </c>
      <c r="I64" s="37" t="s">
        <v>567</v>
      </c>
      <c r="J64" s="37" t="s">
        <v>567</v>
      </c>
      <c r="K64" s="61"/>
      <c r="L64" s="61"/>
      <c r="M64" s="61"/>
      <c r="N64" s="61"/>
      <c r="O64" s="61"/>
      <c r="P64" s="61"/>
      <c r="Q64" s="61"/>
      <c r="R64" s="61"/>
      <c r="S64" s="61"/>
      <c r="T64" s="61"/>
      <c r="U64" s="61"/>
      <c r="V64" s="61"/>
      <c r="W64" s="61"/>
      <c r="X64" s="37">
        <v>0</v>
      </c>
      <c r="Y64" s="37" t="s">
        <v>563</v>
      </c>
      <c r="Z64" s="37" t="s">
        <v>564</v>
      </c>
    </row>
    <row r="65" spans="1:26" ht="276">
      <c r="A65" s="40" t="s">
        <v>241</v>
      </c>
      <c r="B65" s="32" t="s">
        <v>554</v>
      </c>
      <c r="C65" s="32" t="s">
        <v>555</v>
      </c>
      <c r="D65" s="37" t="s">
        <v>556</v>
      </c>
      <c r="E65" s="37" t="s">
        <v>557</v>
      </c>
      <c r="F65" s="37" t="s">
        <v>558</v>
      </c>
      <c r="G65" s="37" t="s">
        <v>567</v>
      </c>
      <c r="H65" s="37" t="s">
        <v>567</v>
      </c>
      <c r="I65" s="37" t="s">
        <v>567</v>
      </c>
      <c r="J65" s="37" t="s">
        <v>567</v>
      </c>
      <c r="K65" s="61"/>
      <c r="L65" s="61"/>
      <c r="M65" s="61"/>
      <c r="N65" s="61"/>
      <c r="O65" s="61"/>
      <c r="P65" s="61"/>
      <c r="Q65" s="61"/>
      <c r="R65" s="61"/>
      <c r="S65" s="61"/>
      <c r="T65" s="61"/>
      <c r="U65" s="61"/>
      <c r="V65" s="61"/>
      <c r="W65" s="61"/>
      <c r="X65" s="37">
        <v>0</v>
      </c>
      <c r="Y65" s="37" t="s">
        <v>563</v>
      </c>
      <c r="Z65" s="37" t="s">
        <v>564</v>
      </c>
    </row>
    <row r="66" spans="1:26" ht="276">
      <c r="A66" s="40" t="s">
        <v>241</v>
      </c>
      <c r="B66" s="32" t="s">
        <v>554</v>
      </c>
      <c r="C66" s="32" t="s">
        <v>555</v>
      </c>
      <c r="D66" s="37" t="s">
        <v>556</v>
      </c>
      <c r="E66" s="37" t="s">
        <v>557</v>
      </c>
      <c r="F66" s="37" t="s">
        <v>558</v>
      </c>
      <c r="G66" s="37" t="s">
        <v>570</v>
      </c>
      <c r="H66" s="37" t="s">
        <v>571</v>
      </c>
      <c r="I66" s="37" t="s">
        <v>572</v>
      </c>
      <c r="J66" s="37" t="s">
        <v>562</v>
      </c>
      <c r="K66" s="61"/>
      <c r="L66" s="61"/>
      <c r="M66" s="61"/>
      <c r="N66" s="61"/>
      <c r="O66" s="61"/>
      <c r="P66" s="61"/>
      <c r="Q66" s="61"/>
      <c r="R66" s="61"/>
      <c r="S66" s="61"/>
      <c r="T66" s="61"/>
      <c r="U66" s="61"/>
      <c r="V66" s="61"/>
      <c r="W66" s="61"/>
      <c r="X66" s="37">
        <v>0</v>
      </c>
      <c r="Y66" s="37" t="s">
        <v>563</v>
      </c>
      <c r="Z66" s="37" t="s">
        <v>564</v>
      </c>
    </row>
    <row r="67" spans="1:26" ht="276">
      <c r="A67" s="40" t="s">
        <v>241</v>
      </c>
      <c r="B67" s="32" t="s">
        <v>554</v>
      </c>
      <c r="C67" s="32" t="s">
        <v>555</v>
      </c>
      <c r="D67" s="37" t="s">
        <v>556</v>
      </c>
      <c r="E67" s="37" t="s">
        <v>557</v>
      </c>
      <c r="F67" s="37" t="s">
        <v>558</v>
      </c>
      <c r="G67" s="37" t="s">
        <v>570</v>
      </c>
      <c r="H67" s="37" t="s">
        <v>571</v>
      </c>
      <c r="I67" s="37" t="s">
        <v>572</v>
      </c>
      <c r="J67" s="37" t="s">
        <v>562</v>
      </c>
      <c r="K67" s="61"/>
      <c r="L67" s="61"/>
      <c r="M67" s="61"/>
      <c r="N67" s="61"/>
      <c r="O67" s="61"/>
      <c r="P67" s="61"/>
      <c r="Q67" s="61"/>
      <c r="R67" s="61"/>
      <c r="S67" s="61"/>
      <c r="T67" s="61"/>
      <c r="U67" s="61"/>
      <c r="V67" s="61"/>
      <c r="W67" s="61"/>
      <c r="X67" s="37">
        <v>0</v>
      </c>
      <c r="Y67" s="37" t="s">
        <v>563</v>
      </c>
      <c r="Z67" s="37" t="s">
        <v>564</v>
      </c>
    </row>
    <row r="68" spans="1:26" ht="276">
      <c r="A68" s="40" t="s">
        <v>241</v>
      </c>
      <c r="B68" s="32" t="s">
        <v>554</v>
      </c>
      <c r="C68" s="32" t="s">
        <v>555</v>
      </c>
      <c r="D68" s="37" t="s">
        <v>556</v>
      </c>
      <c r="E68" s="37" t="s">
        <v>557</v>
      </c>
      <c r="F68" s="37" t="s">
        <v>558</v>
      </c>
      <c r="G68" s="37" t="s">
        <v>570</v>
      </c>
      <c r="H68" s="37" t="s">
        <v>571</v>
      </c>
      <c r="I68" s="37" t="s">
        <v>572</v>
      </c>
      <c r="J68" s="37" t="s">
        <v>562</v>
      </c>
      <c r="K68" s="61"/>
      <c r="L68" s="61"/>
      <c r="M68" s="61"/>
      <c r="N68" s="61"/>
      <c r="O68" s="61"/>
      <c r="P68" s="61"/>
      <c r="Q68" s="61"/>
      <c r="R68" s="61"/>
      <c r="S68" s="61"/>
      <c r="T68" s="61"/>
      <c r="U68" s="61"/>
      <c r="V68" s="61"/>
      <c r="W68" s="61"/>
      <c r="X68" s="37">
        <v>0</v>
      </c>
      <c r="Y68" s="37" t="s">
        <v>563</v>
      </c>
      <c r="Z68" s="37" t="s">
        <v>564</v>
      </c>
    </row>
    <row r="69" spans="1:26" ht="276">
      <c r="A69" s="40" t="s">
        <v>241</v>
      </c>
      <c r="B69" s="32" t="s">
        <v>554</v>
      </c>
      <c r="C69" s="32" t="s">
        <v>555</v>
      </c>
      <c r="D69" s="37" t="s">
        <v>556</v>
      </c>
      <c r="E69" s="37" t="s">
        <v>557</v>
      </c>
      <c r="F69" s="37" t="s">
        <v>558</v>
      </c>
      <c r="G69" s="37" t="s">
        <v>567</v>
      </c>
      <c r="H69" s="37" t="s">
        <v>567</v>
      </c>
      <c r="I69" s="37" t="s">
        <v>567</v>
      </c>
      <c r="J69" s="37" t="s">
        <v>567</v>
      </c>
      <c r="K69" s="61"/>
      <c r="L69" s="61"/>
      <c r="M69" s="61"/>
      <c r="N69" s="61"/>
      <c r="O69" s="61"/>
      <c r="P69" s="61"/>
      <c r="Q69" s="61"/>
      <c r="R69" s="61"/>
      <c r="S69" s="61"/>
      <c r="T69" s="61"/>
      <c r="U69" s="61"/>
      <c r="V69" s="61"/>
      <c r="W69" s="61"/>
      <c r="X69" s="37">
        <v>0</v>
      </c>
      <c r="Y69" s="37" t="s">
        <v>563</v>
      </c>
      <c r="Z69" s="37" t="s">
        <v>564</v>
      </c>
    </row>
    <row r="70" spans="1:26" ht="276">
      <c r="A70" s="40" t="s">
        <v>241</v>
      </c>
      <c r="B70" s="32" t="s">
        <v>554</v>
      </c>
      <c r="C70" s="32" t="s">
        <v>555</v>
      </c>
      <c r="D70" s="37" t="s">
        <v>556</v>
      </c>
      <c r="E70" s="37" t="s">
        <v>557</v>
      </c>
      <c r="F70" s="37" t="s">
        <v>558</v>
      </c>
      <c r="G70" s="37" t="s">
        <v>567</v>
      </c>
      <c r="H70" s="37" t="s">
        <v>567</v>
      </c>
      <c r="I70" s="37" t="s">
        <v>567</v>
      </c>
      <c r="J70" s="37" t="s">
        <v>567</v>
      </c>
      <c r="K70" s="61"/>
      <c r="L70" s="61"/>
      <c r="M70" s="61"/>
      <c r="N70" s="61"/>
      <c r="O70" s="61"/>
      <c r="P70" s="61"/>
      <c r="Q70" s="61"/>
      <c r="R70" s="61"/>
      <c r="S70" s="61"/>
      <c r="T70" s="61"/>
      <c r="U70" s="61"/>
      <c r="V70" s="61"/>
      <c r="W70" s="61"/>
      <c r="X70" s="37">
        <v>0</v>
      </c>
      <c r="Y70" s="37" t="s">
        <v>563</v>
      </c>
      <c r="Z70" s="37" t="s">
        <v>564</v>
      </c>
    </row>
    <row r="71" spans="1:26" ht="276">
      <c r="A71" s="40" t="s">
        <v>241</v>
      </c>
      <c r="B71" s="32" t="s">
        <v>554</v>
      </c>
      <c r="C71" s="32" t="s">
        <v>555</v>
      </c>
      <c r="D71" s="37" t="s">
        <v>556</v>
      </c>
      <c r="E71" s="37" t="s">
        <v>557</v>
      </c>
      <c r="F71" s="37" t="s">
        <v>558</v>
      </c>
      <c r="G71" s="37" t="s">
        <v>567</v>
      </c>
      <c r="H71" s="37" t="s">
        <v>567</v>
      </c>
      <c r="I71" s="37" t="s">
        <v>567</v>
      </c>
      <c r="J71" s="37" t="s">
        <v>567</v>
      </c>
      <c r="K71" s="61"/>
      <c r="L71" s="61"/>
      <c r="M71" s="61"/>
      <c r="N71" s="61"/>
      <c r="O71" s="61"/>
      <c r="P71" s="61"/>
      <c r="Q71" s="61"/>
      <c r="R71" s="61"/>
      <c r="S71" s="61"/>
      <c r="T71" s="61"/>
      <c r="U71" s="61"/>
      <c r="V71" s="61"/>
      <c r="W71" s="61"/>
      <c r="X71" s="37">
        <v>0</v>
      </c>
      <c r="Y71" s="37" t="s">
        <v>563</v>
      </c>
      <c r="Z71" s="37" t="s">
        <v>564</v>
      </c>
    </row>
    <row r="72" spans="1:26" ht="276.75" thickBot="1">
      <c r="A72" s="41" t="s">
        <v>241</v>
      </c>
      <c r="B72" s="32" t="s">
        <v>554</v>
      </c>
      <c r="C72" s="32" t="s">
        <v>555</v>
      </c>
      <c r="D72" s="37" t="s">
        <v>556</v>
      </c>
      <c r="E72" s="37" t="s">
        <v>557</v>
      </c>
      <c r="F72" s="37" t="s">
        <v>558</v>
      </c>
      <c r="G72" s="37" t="s">
        <v>567</v>
      </c>
      <c r="H72" s="37" t="s">
        <v>567</v>
      </c>
      <c r="I72" s="37" t="s">
        <v>567</v>
      </c>
      <c r="J72" s="37" t="s">
        <v>567</v>
      </c>
      <c r="K72" s="61"/>
      <c r="L72" s="61"/>
      <c r="M72" s="61"/>
      <c r="N72" s="61"/>
      <c r="O72" s="61"/>
      <c r="P72" s="61"/>
      <c r="Q72" s="61"/>
      <c r="R72" s="61"/>
      <c r="S72" s="61"/>
      <c r="T72" s="61"/>
      <c r="U72" s="61"/>
      <c r="V72" s="61"/>
      <c r="W72" s="61"/>
      <c r="X72" s="37">
        <v>0</v>
      </c>
      <c r="Y72" s="37" t="s">
        <v>563</v>
      </c>
      <c r="Z72" s="37" t="s">
        <v>564</v>
      </c>
    </row>
    <row r="73" spans="1:26" ht="144">
      <c r="A73" s="40" t="s">
        <v>258</v>
      </c>
      <c r="B73" s="32" t="s">
        <v>554</v>
      </c>
      <c r="C73" s="32" t="s">
        <v>555</v>
      </c>
      <c r="D73" s="37" t="s">
        <v>579</v>
      </c>
      <c r="E73" s="37" t="s">
        <v>580</v>
      </c>
      <c r="F73" s="37" t="s">
        <v>581</v>
      </c>
      <c r="G73" s="37">
        <v>0</v>
      </c>
      <c r="H73" s="37">
        <v>0</v>
      </c>
      <c r="I73" s="37">
        <v>0</v>
      </c>
      <c r="J73" s="37">
        <v>0</v>
      </c>
      <c r="K73" s="61"/>
      <c r="L73" s="61"/>
      <c r="M73" s="61"/>
      <c r="N73" s="61"/>
      <c r="O73" s="61"/>
      <c r="P73" s="61"/>
      <c r="Q73" s="61"/>
      <c r="R73" s="61"/>
      <c r="S73" s="61"/>
      <c r="T73" s="61"/>
      <c r="U73" s="61"/>
      <c r="V73" s="61"/>
      <c r="W73" s="61"/>
      <c r="X73" s="37">
        <v>0</v>
      </c>
      <c r="Y73" s="37" t="s">
        <v>577</v>
      </c>
      <c r="Z73" s="37" t="s">
        <v>578</v>
      </c>
    </row>
    <row r="74" spans="1:26" ht="144">
      <c r="A74" s="40" t="s">
        <v>258</v>
      </c>
      <c r="B74" s="32" t="s">
        <v>554</v>
      </c>
      <c r="C74" s="32" t="s">
        <v>555</v>
      </c>
      <c r="D74" s="37" t="s">
        <v>579</v>
      </c>
      <c r="E74" s="37" t="s">
        <v>584</v>
      </c>
      <c r="F74" s="37" t="s">
        <v>585</v>
      </c>
      <c r="G74" s="37">
        <v>0</v>
      </c>
      <c r="H74" s="37">
        <v>0</v>
      </c>
      <c r="I74" s="37">
        <v>0</v>
      </c>
      <c r="J74" s="37">
        <v>0</v>
      </c>
      <c r="K74" s="61"/>
      <c r="L74" s="61"/>
      <c r="M74" s="61"/>
      <c r="N74" s="61"/>
      <c r="O74" s="61"/>
      <c r="P74" s="61"/>
      <c r="Q74" s="61"/>
      <c r="R74" s="61"/>
      <c r="S74" s="61"/>
      <c r="T74" s="61"/>
      <c r="U74" s="61"/>
      <c r="V74" s="61"/>
      <c r="W74" s="61"/>
      <c r="X74" s="37">
        <v>0</v>
      </c>
      <c r="Y74" s="37" t="s">
        <v>577</v>
      </c>
      <c r="Z74" s="37" t="s">
        <v>578</v>
      </c>
    </row>
    <row r="75" spans="1:26" ht="144.75" thickBot="1">
      <c r="A75" s="41" t="s">
        <v>258</v>
      </c>
      <c r="B75" s="32" t="s">
        <v>554</v>
      </c>
      <c r="C75" s="32" t="s">
        <v>555</v>
      </c>
      <c r="D75" s="37" t="s">
        <v>579</v>
      </c>
      <c r="E75" s="37" t="s">
        <v>584</v>
      </c>
      <c r="F75" s="37" t="s">
        <v>585</v>
      </c>
      <c r="G75" s="37">
        <v>0</v>
      </c>
      <c r="H75" s="37">
        <v>0</v>
      </c>
      <c r="I75" s="37">
        <v>0</v>
      </c>
      <c r="J75" s="37">
        <v>0</v>
      </c>
      <c r="K75" s="61"/>
      <c r="L75" s="61"/>
      <c r="M75" s="61"/>
      <c r="N75" s="61"/>
      <c r="O75" s="61"/>
      <c r="P75" s="61"/>
      <c r="Q75" s="61"/>
      <c r="R75" s="61"/>
      <c r="S75" s="61"/>
      <c r="T75" s="61"/>
      <c r="U75" s="61"/>
      <c r="V75" s="61"/>
      <c r="W75" s="61"/>
      <c r="X75" s="37">
        <v>0</v>
      </c>
      <c r="Y75" s="37" t="s">
        <v>577</v>
      </c>
      <c r="Z75" s="37" t="s">
        <v>578</v>
      </c>
    </row>
    <row r="76" spans="1:26" ht="144">
      <c r="A76" s="42" t="s">
        <v>268</v>
      </c>
      <c r="B76" s="32" t="s">
        <v>554</v>
      </c>
      <c r="C76" s="32" t="s">
        <v>555</v>
      </c>
      <c r="D76" s="37" t="s">
        <v>579</v>
      </c>
      <c r="E76" s="37" t="s">
        <v>584</v>
      </c>
      <c r="F76" s="37" t="s">
        <v>585</v>
      </c>
      <c r="G76" s="37" t="s">
        <v>586</v>
      </c>
      <c r="H76" s="37" t="s">
        <v>587</v>
      </c>
      <c r="I76" s="37" t="s">
        <v>588</v>
      </c>
      <c r="J76" s="37" t="s">
        <v>562</v>
      </c>
      <c r="K76" s="61"/>
      <c r="L76" s="61"/>
      <c r="M76" s="61"/>
      <c r="N76" s="61"/>
      <c r="O76" s="61"/>
      <c r="P76" s="61"/>
      <c r="Q76" s="61"/>
      <c r="R76" s="61"/>
      <c r="S76" s="61"/>
      <c r="T76" s="61"/>
      <c r="U76" s="61"/>
      <c r="V76" s="61"/>
      <c r="W76" s="61"/>
      <c r="X76" s="37">
        <v>0</v>
      </c>
      <c r="Y76" s="37" t="s">
        <v>577</v>
      </c>
      <c r="Z76" s="37" t="s">
        <v>578</v>
      </c>
    </row>
    <row r="77" spans="1:26" ht="144">
      <c r="A77" s="40" t="s">
        <v>268</v>
      </c>
      <c r="B77" s="32" t="s">
        <v>554</v>
      </c>
      <c r="C77" s="32" t="s">
        <v>555</v>
      </c>
      <c r="D77" s="37" t="s">
        <v>579</v>
      </c>
      <c r="E77" s="37" t="s">
        <v>584</v>
      </c>
      <c r="F77" s="37" t="s">
        <v>585</v>
      </c>
      <c r="G77" s="37" t="s">
        <v>586</v>
      </c>
      <c r="H77" s="37" t="s">
        <v>587</v>
      </c>
      <c r="I77" s="37" t="s">
        <v>588</v>
      </c>
      <c r="J77" s="37" t="s">
        <v>562</v>
      </c>
      <c r="K77" s="61"/>
      <c r="L77" s="61"/>
      <c r="M77" s="61"/>
      <c r="N77" s="61"/>
      <c r="O77" s="61"/>
      <c r="P77" s="61"/>
      <c r="Q77" s="61"/>
      <c r="R77" s="61"/>
      <c r="S77" s="61"/>
      <c r="T77" s="61"/>
      <c r="U77" s="61"/>
      <c r="V77" s="61"/>
      <c r="W77" s="61"/>
      <c r="X77" s="37">
        <v>0</v>
      </c>
      <c r="Y77" s="37" t="s">
        <v>577</v>
      </c>
      <c r="Z77" s="37" t="s">
        <v>578</v>
      </c>
    </row>
    <row r="78" spans="1:26" ht="144">
      <c r="A78" s="40" t="s">
        <v>268</v>
      </c>
      <c r="B78" s="32" t="s">
        <v>554</v>
      </c>
      <c r="C78" s="32" t="s">
        <v>555</v>
      </c>
      <c r="D78" s="37" t="s">
        <v>579</v>
      </c>
      <c r="E78" s="37" t="s">
        <v>580</v>
      </c>
      <c r="F78" s="37" t="s">
        <v>581</v>
      </c>
      <c r="G78" s="37" t="s">
        <v>582</v>
      </c>
      <c r="H78" s="37" t="s">
        <v>583</v>
      </c>
      <c r="I78" s="37" t="s">
        <v>561</v>
      </c>
      <c r="J78" s="37" t="s">
        <v>562</v>
      </c>
      <c r="K78" s="61"/>
      <c r="L78" s="61"/>
      <c r="M78" s="61"/>
      <c r="N78" s="61"/>
      <c r="O78" s="61"/>
      <c r="P78" s="61"/>
      <c r="Q78" s="61"/>
      <c r="R78" s="61"/>
      <c r="S78" s="61"/>
      <c r="T78" s="61"/>
      <c r="U78" s="61"/>
      <c r="V78" s="61"/>
      <c r="W78" s="61"/>
      <c r="X78" s="37">
        <v>0</v>
      </c>
      <c r="Y78" s="37" t="s">
        <v>577</v>
      </c>
      <c r="Z78" s="37" t="s">
        <v>578</v>
      </c>
    </row>
    <row r="79" spans="1:26" ht="144">
      <c r="A79" s="40" t="s">
        <v>268</v>
      </c>
      <c r="B79" s="32" t="s">
        <v>554</v>
      </c>
      <c r="C79" s="32" t="s">
        <v>555</v>
      </c>
      <c r="D79" s="37" t="s">
        <v>579</v>
      </c>
      <c r="E79" s="37" t="s">
        <v>580</v>
      </c>
      <c r="F79" s="37" t="s">
        <v>581</v>
      </c>
      <c r="G79" s="37" t="s">
        <v>582</v>
      </c>
      <c r="H79" s="37" t="s">
        <v>583</v>
      </c>
      <c r="I79" s="37" t="s">
        <v>561</v>
      </c>
      <c r="J79" s="37" t="s">
        <v>562</v>
      </c>
      <c r="K79" s="61"/>
      <c r="L79" s="61"/>
      <c r="M79" s="61"/>
      <c r="N79" s="61"/>
      <c r="O79" s="61"/>
      <c r="P79" s="61"/>
      <c r="Q79" s="61"/>
      <c r="R79" s="61"/>
      <c r="S79" s="61"/>
      <c r="T79" s="61"/>
      <c r="U79" s="61"/>
      <c r="V79" s="61"/>
      <c r="W79" s="61"/>
      <c r="X79" s="37">
        <v>0</v>
      </c>
      <c r="Y79" s="37" t="s">
        <v>577</v>
      </c>
      <c r="Z79" s="37" t="s">
        <v>578</v>
      </c>
    </row>
    <row r="80" spans="1:26" ht="144">
      <c r="A80" s="40" t="s">
        <v>268</v>
      </c>
      <c r="B80" s="32" t="s">
        <v>554</v>
      </c>
      <c r="C80" s="32" t="s">
        <v>555</v>
      </c>
      <c r="D80" s="37" t="s">
        <v>579</v>
      </c>
      <c r="E80" s="37" t="s">
        <v>580</v>
      </c>
      <c r="F80" s="37" t="s">
        <v>581</v>
      </c>
      <c r="G80" s="37" t="s">
        <v>582</v>
      </c>
      <c r="H80" s="37" t="s">
        <v>583</v>
      </c>
      <c r="I80" s="37" t="s">
        <v>561</v>
      </c>
      <c r="J80" s="37" t="s">
        <v>562</v>
      </c>
      <c r="K80" s="61"/>
      <c r="L80" s="61"/>
      <c r="M80" s="61"/>
      <c r="N80" s="61"/>
      <c r="O80" s="61"/>
      <c r="P80" s="61"/>
      <c r="Q80" s="61"/>
      <c r="R80" s="61"/>
      <c r="S80" s="61"/>
      <c r="T80" s="61"/>
      <c r="U80" s="61"/>
      <c r="V80" s="61"/>
      <c r="W80" s="61"/>
      <c r="X80" s="37">
        <v>0</v>
      </c>
      <c r="Y80" s="37" t="s">
        <v>577</v>
      </c>
      <c r="Z80" s="37" t="s">
        <v>578</v>
      </c>
    </row>
    <row r="81" spans="1:26" ht="276">
      <c r="A81" s="40" t="s">
        <v>268</v>
      </c>
      <c r="B81" s="32" t="s">
        <v>554</v>
      </c>
      <c r="C81" s="32" t="s">
        <v>555</v>
      </c>
      <c r="D81" s="37" t="s">
        <v>556</v>
      </c>
      <c r="E81" s="37" t="s">
        <v>589</v>
      </c>
      <c r="F81" s="37" t="s">
        <v>558</v>
      </c>
      <c r="G81" s="37">
        <v>0</v>
      </c>
      <c r="H81" s="37">
        <v>0</v>
      </c>
      <c r="I81" s="37">
        <v>0</v>
      </c>
      <c r="J81" s="37">
        <v>0</v>
      </c>
      <c r="K81" s="61"/>
      <c r="L81" s="61"/>
      <c r="M81" s="61"/>
      <c r="N81" s="61"/>
      <c r="O81" s="61"/>
      <c r="P81" s="61"/>
      <c r="Q81" s="61"/>
      <c r="R81" s="61"/>
      <c r="S81" s="61"/>
      <c r="T81" s="61"/>
      <c r="U81" s="61"/>
      <c r="V81" s="61"/>
      <c r="W81" s="61"/>
      <c r="X81" s="37">
        <v>0</v>
      </c>
      <c r="Y81" s="37" t="s">
        <v>563</v>
      </c>
      <c r="Z81" s="37" t="s">
        <v>564</v>
      </c>
    </row>
    <row r="82" spans="1:26" ht="276">
      <c r="A82" s="40" t="s">
        <v>268</v>
      </c>
      <c r="B82" s="32" t="s">
        <v>554</v>
      </c>
      <c r="C82" s="32" t="s">
        <v>555</v>
      </c>
      <c r="D82" s="37" t="s">
        <v>556</v>
      </c>
      <c r="E82" s="37" t="s">
        <v>589</v>
      </c>
      <c r="F82" s="37" t="s">
        <v>558</v>
      </c>
      <c r="G82" s="37">
        <v>0</v>
      </c>
      <c r="H82" s="37">
        <v>0</v>
      </c>
      <c r="I82" s="37">
        <v>0</v>
      </c>
      <c r="J82" s="37">
        <v>0</v>
      </c>
      <c r="K82" s="61"/>
      <c r="L82" s="61"/>
      <c r="M82" s="61"/>
      <c r="N82" s="61"/>
      <c r="O82" s="61"/>
      <c r="P82" s="61"/>
      <c r="Q82" s="61"/>
      <c r="R82" s="61"/>
      <c r="S82" s="61"/>
      <c r="T82" s="61"/>
      <c r="U82" s="61"/>
      <c r="V82" s="61"/>
      <c r="W82" s="61"/>
      <c r="X82" s="37">
        <v>0</v>
      </c>
      <c r="Y82" s="37" t="s">
        <v>563</v>
      </c>
      <c r="Z82" s="37" t="s">
        <v>564</v>
      </c>
    </row>
    <row r="83" spans="1:26" ht="276">
      <c r="A83" s="40" t="s">
        <v>268</v>
      </c>
      <c r="B83" s="32" t="s">
        <v>554</v>
      </c>
      <c r="C83" s="32" t="s">
        <v>555</v>
      </c>
      <c r="D83" s="37" t="s">
        <v>556</v>
      </c>
      <c r="E83" s="37" t="s">
        <v>589</v>
      </c>
      <c r="F83" s="37" t="s">
        <v>558</v>
      </c>
      <c r="G83" s="37">
        <v>0</v>
      </c>
      <c r="H83" s="37">
        <v>0</v>
      </c>
      <c r="I83" s="37">
        <v>0</v>
      </c>
      <c r="J83" s="37">
        <v>0</v>
      </c>
      <c r="K83" s="61"/>
      <c r="L83" s="61"/>
      <c r="M83" s="61"/>
      <c r="N83" s="61"/>
      <c r="O83" s="61"/>
      <c r="P83" s="61"/>
      <c r="Q83" s="61"/>
      <c r="R83" s="61"/>
      <c r="S83" s="61"/>
      <c r="T83" s="61"/>
      <c r="U83" s="61"/>
      <c r="V83" s="61"/>
      <c r="W83" s="61"/>
      <c r="X83" s="37">
        <v>0</v>
      </c>
      <c r="Y83" s="37" t="s">
        <v>563</v>
      </c>
      <c r="Z83" s="37" t="s">
        <v>564</v>
      </c>
    </row>
    <row r="84" spans="1:26" ht="276.75" thickBot="1">
      <c r="A84" s="41" t="s">
        <v>268</v>
      </c>
      <c r="B84" s="32" t="s">
        <v>554</v>
      </c>
      <c r="C84" s="32" t="s">
        <v>555</v>
      </c>
      <c r="D84" s="37" t="s">
        <v>556</v>
      </c>
      <c r="E84" s="37" t="s">
        <v>589</v>
      </c>
      <c r="F84" s="37" t="s">
        <v>558</v>
      </c>
      <c r="G84" s="37">
        <v>0</v>
      </c>
      <c r="H84" s="37">
        <v>0</v>
      </c>
      <c r="I84" s="37">
        <v>0</v>
      </c>
      <c r="J84" s="37">
        <v>0</v>
      </c>
      <c r="K84" s="61"/>
      <c r="L84" s="61"/>
      <c r="M84" s="61"/>
      <c r="N84" s="61"/>
      <c r="O84" s="61"/>
      <c r="P84" s="61"/>
      <c r="Q84" s="61"/>
      <c r="R84" s="61"/>
      <c r="S84" s="61"/>
      <c r="T84" s="61"/>
      <c r="U84" s="61"/>
      <c r="V84" s="61"/>
      <c r="W84" s="61"/>
      <c r="X84" s="37">
        <v>0</v>
      </c>
      <c r="Y84" s="37" t="s">
        <v>563</v>
      </c>
      <c r="Z84" s="37" t="s">
        <v>564</v>
      </c>
    </row>
    <row r="85" spans="1:26" ht="276">
      <c r="A85" s="42" t="s">
        <v>268</v>
      </c>
      <c r="B85" s="32" t="s">
        <v>554</v>
      </c>
      <c r="C85" s="32" t="s">
        <v>555</v>
      </c>
      <c r="D85" s="37" t="s">
        <v>556</v>
      </c>
      <c r="E85" s="37" t="s">
        <v>589</v>
      </c>
      <c r="F85" s="37" t="s">
        <v>558</v>
      </c>
      <c r="G85" s="37">
        <v>0</v>
      </c>
      <c r="H85" s="37">
        <v>0</v>
      </c>
      <c r="I85" s="37">
        <v>0</v>
      </c>
      <c r="J85" s="37">
        <v>0</v>
      </c>
      <c r="K85" s="61"/>
      <c r="L85" s="61"/>
      <c r="M85" s="61"/>
      <c r="N85" s="61"/>
      <c r="O85" s="61"/>
      <c r="P85" s="61"/>
      <c r="Q85" s="61"/>
      <c r="R85" s="61"/>
      <c r="S85" s="61"/>
      <c r="T85" s="61"/>
      <c r="U85" s="61"/>
      <c r="V85" s="61"/>
      <c r="W85" s="61"/>
      <c r="X85" s="37">
        <v>0</v>
      </c>
      <c r="Y85" s="37" t="s">
        <v>563</v>
      </c>
      <c r="Z85" s="37" t="s">
        <v>564</v>
      </c>
    </row>
    <row r="86" spans="1:26" ht="276">
      <c r="A86" s="40" t="s">
        <v>268</v>
      </c>
      <c r="B86" s="32" t="s">
        <v>554</v>
      </c>
      <c r="C86" s="32" t="s">
        <v>555</v>
      </c>
      <c r="D86" s="37" t="s">
        <v>556</v>
      </c>
      <c r="E86" s="37" t="s">
        <v>589</v>
      </c>
      <c r="F86" s="37" t="s">
        <v>558</v>
      </c>
      <c r="G86" s="37" t="s">
        <v>570</v>
      </c>
      <c r="H86" s="37" t="s">
        <v>571</v>
      </c>
      <c r="I86" s="37" t="s">
        <v>572</v>
      </c>
      <c r="J86" s="37" t="s">
        <v>562</v>
      </c>
      <c r="K86" s="61"/>
      <c r="L86" s="61"/>
      <c r="M86" s="61"/>
      <c r="N86" s="61"/>
      <c r="O86" s="61"/>
      <c r="P86" s="61"/>
      <c r="Q86" s="61"/>
      <c r="R86" s="61"/>
      <c r="S86" s="61"/>
      <c r="T86" s="61"/>
      <c r="U86" s="61"/>
      <c r="V86" s="61"/>
      <c r="W86" s="61"/>
      <c r="X86" s="37">
        <v>0</v>
      </c>
      <c r="Y86" s="37" t="s">
        <v>563</v>
      </c>
      <c r="Z86" s="37" t="s">
        <v>564</v>
      </c>
    </row>
    <row r="87" spans="1:26" ht="276">
      <c r="A87" s="40" t="s">
        <v>268</v>
      </c>
      <c r="B87" s="32" t="s">
        <v>554</v>
      </c>
      <c r="C87" s="32" t="s">
        <v>555</v>
      </c>
      <c r="D87" s="37" t="s">
        <v>556</v>
      </c>
      <c r="E87" s="37" t="s">
        <v>589</v>
      </c>
      <c r="F87" s="37" t="s">
        <v>558</v>
      </c>
      <c r="G87" s="37">
        <v>0</v>
      </c>
      <c r="H87" s="37">
        <v>0</v>
      </c>
      <c r="I87" s="37">
        <v>0</v>
      </c>
      <c r="J87" s="37">
        <v>0</v>
      </c>
      <c r="K87" s="61"/>
      <c r="L87" s="61"/>
      <c r="M87" s="61"/>
      <c r="N87" s="61"/>
      <c r="O87" s="61"/>
      <c r="P87" s="61"/>
      <c r="Q87" s="61"/>
      <c r="R87" s="61"/>
      <c r="S87" s="61"/>
      <c r="T87" s="61"/>
      <c r="U87" s="61"/>
      <c r="V87" s="61"/>
      <c r="W87" s="61"/>
      <c r="X87" s="37">
        <v>0</v>
      </c>
      <c r="Y87" s="37" t="s">
        <v>563</v>
      </c>
      <c r="Z87" s="37" t="s">
        <v>564</v>
      </c>
    </row>
    <row r="88" spans="1:26" ht="276.75" thickBot="1">
      <c r="A88" s="41" t="s">
        <v>268</v>
      </c>
      <c r="B88" s="32" t="s">
        <v>554</v>
      </c>
      <c r="C88" s="32" t="s">
        <v>555</v>
      </c>
      <c r="D88" s="37" t="s">
        <v>556</v>
      </c>
      <c r="E88" s="37" t="s">
        <v>589</v>
      </c>
      <c r="F88" s="37" t="s">
        <v>558</v>
      </c>
      <c r="G88" s="37">
        <v>0</v>
      </c>
      <c r="H88" s="37">
        <v>0</v>
      </c>
      <c r="I88" s="37">
        <v>0</v>
      </c>
      <c r="J88" s="37">
        <v>0</v>
      </c>
      <c r="K88" s="61"/>
      <c r="L88" s="61"/>
      <c r="M88" s="61"/>
      <c r="N88" s="61"/>
      <c r="O88" s="61"/>
      <c r="P88" s="61"/>
      <c r="Q88" s="61"/>
      <c r="R88" s="61"/>
      <c r="S88" s="61"/>
      <c r="T88" s="61"/>
      <c r="U88" s="61"/>
      <c r="V88" s="61"/>
      <c r="W88" s="61"/>
      <c r="X88" s="37">
        <v>0</v>
      </c>
      <c r="Y88" s="37" t="s">
        <v>563</v>
      </c>
      <c r="Z88" s="37" t="s">
        <v>564</v>
      </c>
    </row>
    <row r="89" spans="1:26" ht="276">
      <c r="A89" s="40" t="s">
        <v>302</v>
      </c>
      <c r="B89" s="32" t="s">
        <v>554</v>
      </c>
      <c r="C89" s="32" t="s">
        <v>555</v>
      </c>
      <c r="D89" s="37" t="s">
        <v>556</v>
      </c>
      <c r="E89" s="37" t="s">
        <v>589</v>
      </c>
      <c r="F89" s="37" t="s">
        <v>558</v>
      </c>
      <c r="G89" s="37" t="s">
        <v>570</v>
      </c>
      <c r="H89" s="37" t="s">
        <v>571</v>
      </c>
      <c r="I89" s="37" t="s">
        <v>572</v>
      </c>
      <c r="J89" s="37" t="s">
        <v>562</v>
      </c>
      <c r="K89" s="61"/>
      <c r="L89" s="61"/>
      <c r="M89" s="61"/>
      <c r="N89" s="61"/>
      <c r="O89" s="61"/>
      <c r="P89" s="61"/>
      <c r="Q89" s="61"/>
      <c r="R89" s="61"/>
      <c r="S89" s="61"/>
      <c r="T89" s="61"/>
      <c r="U89" s="61"/>
      <c r="V89" s="61"/>
      <c r="W89" s="61"/>
      <c r="X89" s="37">
        <v>0</v>
      </c>
      <c r="Y89" s="37" t="s">
        <v>563</v>
      </c>
      <c r="Z89" s="37" t="s">
        <v>564</v>
      </c>
    </row>
    <row r="90" spans="1:26" ht="276">
      <c r="A90" s="40" t="s">
        <v>302</v>
      </c>
      <c r="B90" s="32" t="s">
        <v>554</v>
      </c>
      <c r="C90" s="32" t="s">
        <v>555</v>
      </c>
      <c r="D90" s="37" t="s">
        <v>556</v>
      </c>
      <c r="E90" s="37" t="s">
        <v>589</v>
      </c>
      <c r="F90" s="37" t="s">
        <v>558</v>
      </c>
      <c r="G90" s="37" t="s">
        <v>570</v>
      </c>
      <c r="H90" s="37" t="s">
        <v>571</v>
      </c>
      <c r="I90" s="37" t="s">
        <v>572</v>
      </c>
      <c r="J90" s="37" t="s">
        <v>562</v>
      </c>
      <c r="K90" s="61"/>
      <c r="L90" s="61"/>
      <c r="M90" s="61"/>
      <c r="N90" s="61"/>
      <c r="O90" s="61"/>
      <c r="P90" s="61"/>
      <c r="Q90" s="61"/>
      <c r="R90" s="61"/>
      <c r="S90" s="61"/>
      <c r="T90" s="61"/>
      <c r="U90" s="61"/>
      <c r="V90" s="61"/>
      <c r="W90" s="61"/>
      <c r="X90" s="37">
        <v>0</v>
      </c>
      <c r="Y90" s="37" t="s">
        <v>563</v>
      </c>
      <c r="Z90" s="37" t="s">
        <v>564</v>
      </c>
    </row>
    <row r="91" spans="1:26" ht="276">
      <c r="A91" s="40" t="s">
        <v>302</v>
      </c>
      <c r="B91" s="32" t="s">
        <v>554</v>
      </c>
      <c r="C91" s="32" t="s">
        <v>555</v>
      </c>
      <c r="D91" s="37" t="s">
        <v>556</v>
      </c>
      <c r="E91" s="37" t="s">
        <v>589</v>
      </c>
      <c r="F91" s="37" t="s">
        <v>558</v>
      </c>
      <c r="G91" s="37" t="s">
        <v>570</v>
      </c>
      <c r="H91" s="37" t="s">
        <v>571</v>
      </c>
      <c r="I91" s="37" t="s">
        <v>572</v>
      </c>
      <c r="J91" s="37" t="s">
        <v>562</v>
      </c>
      <c r="K91" s="61"/>
      <c r="L91" s="61"/>
      <c r="M91" s="61"/>
      <c r="N91" s="61"/>
      <c r="O91" s="61"/>
      <c r="P91" s="61"/>
      <c r="Q91" s="61"/>
      <c r="R91" s="61"/>
      <c r="S91" s="61"/>
      <c r="T91" s="61"/>
      <c r="U91" s="61"/>
      <c r="V91" s="61"/>
      <c r="W91" s="61"/>
      <c r="X91" s="37">
        <v>0</v>
      </c>
      <c r="Y91" s="37" t="s">
        <v>563</v>
      </c>
      <c r="Z91" s="37" t="s">
        <v>564</v>
      </c>
    </row>
    <row r="92" spans="1:26" ht="276">
      <c r="A92" s="40" t="s">
        <v>302</v>
      </c>
      <c r="B92" s="32" t="s">
        <v>554</v>
      </c>
      <c r="C92" s="32" t="s">
        <v>555</v>
      </c>
      <c r="D92" s="37" t="s">
        <v>556</v>
      </c>
      <c r="E92" s="37" t="s">
        <v>589</v>
      </c>
      <c r="F92" s="37" t="s">
        <v>558</v>
      </c>
      <c r="G92" s="37" t="s">
        <v>570</v>
      </c>
      <c r="H92" s="37" t="s">
        <v>571</v>
      </c>
      <c r="I92" s="37" t="s">
        <v>572</v>
      </c>
      <c r="J92" s="37" t="s">
        <v>562</v>
      </c>
      <c r="K92" s="61"/>
      <c r="L92" s="61"/>
      <c r="M92" s="61"/>
      <c r="N92" s="61"/>
      <c r="O92" s="61"/>
      <c r="P92" s="61"/>
      <c r="Q92" s="61"/>
      <c r="R92" s="61"/>
      <c r="S92" s="61"/>
      <c r="T92" s="61"/>
      <c r="U92" s="61"/>
      <c r="V92" s="61"/>
      <c r="W92" s="61"/>
      <c r="X92" s="37">
        <v>0</v>
      </c>
      <c r="Y92" s="37" t="s">
        <v>563</v>
      </c>
      <c r="Z92" s="37" t="s">
        <v>564</v>
      </c>
    </row>
    <row r="93" spans="1:26" ht="276">
      <c r="A93" s="40" t="s">
        <v>302</v>
      </c>
      <c r="B93" s="32" t="s">
        <v>554</v>
      </c>
      <c r="C93" s="32" t="s">
        <v>555</v>
      </c>
      <c r="D93" s="37" t="s">
        <v>556</v>
      </c>
      <c r="E93" s="37" t="s">
        <v>589</v>
      </c>
      <c r="F93" s="37" t="s">
        <v>558</v>
      </c>
      <c r="G93" s="37" t="s">
        <v>570</v>
      </c>
      <c r="H93" s="37" t="s">
        <v>571</v>
      </c>
      <c r="I93" s="37" t="s">
        <v>572</v>
      </c>
      <c r="J93" s="37" t="s">
        <v>562</v>
      </c>
      <c r="K93" s="61"/>
      <c r="L93" s="61"/>
      <c r="M93" s="61"/>
      <c r="N93" s="61"/>
      <c r="O93" s="61"/>
      <c r="P93" s="61"/>
      <c r="Q93" s="61"/>
      <c r="R93" s="61"/>
      <c r="S93" s="61"/>
      <c r="T93" s="61"/>
      <c r="U93" s="61"/>
      <c r="V93" s="61"/>
      <c r="W93" s="61"/>
      <c r="X93" s="37">
        <v>0</v>
      </c>
      <c r="Y93" s="37" t="s">
        <v>563</v>
      </c>
      <c r="Z93" s="37" t="s">
        <v>564</v>
      </c>
    </row>
    <row r="94" spans="1:26" ht="276">
      <c r="A94" s="40" t="s">
        <v>302</v>
      </c>
      <c r="B94" s="32" t="s">
        <v>554</v>
      </c>
      <c r="C94" s="32" t="s">
        <v>555</v>
      </c>
      <c r="D94" s="37" t="s">
        <v>556</v>
      </c>
      <c r="E94" s="37" t="s">
        <v>589</v>
      </c>
      <c r="F94" s="37" t="s">
        <v>558</v>
      </c>
      <c r="G94" s="37" t="s">
        <v>590</v>
      </c>
      <c r="H94" s="37" t="s">
        <v>591</v>
      </c>
      <c r="I94" s="37" t="s">
        <v>572</v>
      </c>
      <c r="J94" s="37" t="s">
        <v>562</v>
      </c>
      <c r="K94" s="61"/>
      <c r="L94" s="61"/>
      <c r="M94" s="61"/>
      <c r="N94" s="61"/>
      <c r="O94" s="61"/>
      <c r="P94" s="61"/>
      <c r="Q94" s="61"/>
      <c r="R94" s="61"/>
      <c r="S94" s="61"/>
      <c r="T94" s="61"/>
      <c r="U94" s="61"/>
      <c r="V94" s="61"/>
      <c r="W94" s="61"/>
      <c r="X94" s="37">
        <v>0</v>
      </c>
      <c r="Y94" s="37" t="s">
        <v>563</v>
      </c>
      <c r="Z94" s="37" t="s">
        <v>564</v>
      </c>
    </row>
    <row r="95" spans="1:26" ht="276">
      <c r="A95" s="40" t="s">
        <v>302</v>
      </c>
      <c r="B95" s="32" t="s">
        <v>554</v>
      </c>
      <c r="C95" s="32" t="s">
        <v>555</v>
      </c>
      <c r="D95" s="37" t="s">
        <v>556</v>
      </c>
      <c r="E95" s="37" t="s">
        <v>589</v>
      </c>
      <c r="F95" s="37" t="s">
        <v>558</v>
      </c>
      <c r="G95" s="37" t="s">
        <v>590</v>
      </c>
      <c r="H95" s="37" t="s">
        <v>591</v>
      </c>
      <c r="I95" s="37" t="s">
        <v>572</v>
      </c>
      <c r="J95" s="37" t="s">
        <v>562</v>
      </c>
      <c r="K95" s="61"/>
      <c r="L95" s="61"/>
      <c r="M95" s="61"/>
      <c r="N95" s="61"/>
      <c r="O95" s="61"/>
      <c r="P95" s="61"/>
      <c r="Q95" s="61"/>
      <c r="R95" s="61"/>
      <c r="S95" s="61"/>
      <c r="T95" s="61"/>
      <c r="U95" s="61"/>
      <c r="V95" s="61"/>
      <c r="W95" s="61"/>
      <c r="X95" s="37">
        <v>0</v>
      </c>
      <c r="Y95" s="37" t="s">
        <v>563</v>
      </c>
      <c r="Z95" s="37" t="s">
        <v>564</v>
      </c>
    </row>
    <row r="96" spans="1:26" ht="276">
      <c r="A96" s="40" t="s">
        <v>302</v>
      </c>
      <c r="B96" s="32" t="s">
        <v>554</v>
      </c>
      <c r="C96" s="32" t="s">
        <v>555</v>
      </c>
      <c r="D96" s="37" t="s">
        <v>556</v>
      </c>
      <c r="E96" s="37" t="s">
        <v>589</v>
      </c>
      <c r="F96" s="37" t="s">
        <v>558</v>
      </c>
      <c r="G96" s="37" t="s">
        <v>590</v>
      </c>
      <c r="H96" s="37" t="s">
        <v>591</v>
      </c>
      <c r="I96" s="37" t="s">
        <v>572</v>
      </c>
      <c r="J96" s="37" t="s">
        <v>562</v>
      </c>
      <c r="K96" s="61"/>
      <c r="L96" s="61"/>
      <c r="M96" s="61"/>
      <c r="N96" s="61"/>
      <c r="O96" s="61"/>
      <c r="P96" s="61"/>
      <c r="Q96" s="61"/>
      <c r="R96" s="61"/>
      <c r="S96" s="61"/>
      <c r="T96" s="61"/>
      <c r="U96" s="61"/>
      <c r="V96" s="61"/>
      <c r="W96" s="61"/>
      <c r="X96" s="37">
        <v>0</v>
      </c>
      <c r="Y96" s="37" t="s">
        <v>563</v>
      </c>
      <c r="Z96" s="37" t="s">
        <v>564</v>
      </c>
    </row>
    <row r="97" spans="1:26" ht="276">
      <c r="A97" s="40" t="s">
        <v>302</v>
      </c>
      <c r="B97" s="32" t="s">
        <v>554</v>
      </c>
      <c r="C97" s="32" t="s">
        <v>555</v>
      </c>
      <c r="D97" s="37" t="s">
        <v>556</v>
      </c>
      <c r="E97" s="37" t="s">
        <v>589</v>
      </c>
      <c r="F97" s="37" t="s">
        <v>558</v>
      </c>
      <c r="G97" s="37">
        <v>0</v>
      </c>
      <c r="H97" s="37">
        <v>0</v>
      </c>
      <c r="I97" s="37">
        <v>0</v>
      </c>
      <c r="J97" s="37">
        <v>0</v>
      </c>
      <c r="K97" s="61"/>
      <c r="L97" s="61"/>
      <c r="M97" s="61"/>
      <c r="N97" s="61"/>
      <c r="O97" s="61"/>
      <c r="P97" s="61"/>
      <c r="Q97" s="61"/>
      <c r="R97" s="61"/>
      <c r="S97" s="61"/>
      <c r="T97" s="61"/>
      <c r="U97" s="61"/>
      <c r="V97" s="61"/>
      <c r="W97" s="61"/>
      <c r="X97" s="37">
        <v>0</v>
      </c>
      <c r="Y97" s="37" t="s">
        <v>563</v>
      </c>
      <c r="Z97" s="37" t="s">
        <v>564</v>
      </c>
    </row>
    <row r="98" spans="1:26" ht="276.75" thickBot="1">
      <c r="A98" s="41" t="s">
        <v>302</v>
      </c>
      <c r="B98" s="32" t="s">
        <v>554</v>
      </c>
      <c r="C98" s="32" t="s">
        <v>555</v>
      </c>
      <c r="D98" s="37" t="s">
        <v>556</v>
      </c>
      <c r="E98" s="37" t="s">
        <v>589</v>
      </c>
      <c r="F98" s="37" t="s">
        <v>558</v>
      </c>
      <c r="G98" s="37">
        <v>0</v>
      </c>
      <c r="H98" s="37">
        <v>0</v>
      </c>
      <c r="I98" s="37">
        <v>0</v>
      </c>
      <c r="J98" s="37">
        <v>0</v>
      </c>
      <c r="K98" s="61"/>
      <c r="L98" s="61"/>
      <c r="M98" s="61"/>
      <c r="N98" s="61"/>
      <c r="O98" s="61"/>
      <c r="P98" s="61"/>
      <c r="Q98" s="61"/>
      <c r="R98" s="61"/>
      <c r="S98" s="61"/>
      <c r="T98" s="61"/>
      <c r="U98" s="61"/>
      <c r="V98" s="61"/>
      <c r="W98" s="61"/>
      <c r="X98" s="37">
        <v>0</v>
      </c>
      <c r="Y98" s="37" t="s">
        <v>563</v>
      </c>
      <c r="Z98" s="37" t="s">
        <v>564</v>
      </c>
    </row>
    <row r="99" spans="1:26" ht="276">
      <c r="A99" s="42" t="s">
        <v>302</v>
      </c>
      <c r="B99" s="32" t="s">
        <v>554</v>
      </c>
      <c r="C99" s="32" t="s">
        <v>555</v>
      </c>
      <c r="D99" s="37" t="s">
        <v>556</v>
      </c>
      <c r="E99" s="37" t="s">
        <v>589</v>
      </c>
      <c r="F99" s="37" t="s">
        <v>558</v>
      </c>
      <c r="G99" s="37" t="s">
        <v>570</v>
      </c>
      <c r="H99" s="37" t="s">
        <v>571</v>
      </c>
      <c r="I99" s="37" t="s">
        <v>572</v>
      </c>
      <c r="J99" s="37" t="s">
        <v>562</v>
      </c>
      <c r="K99" s="61"/>
      <c r="L99" s="61"/>
      <c r="M99" s="61"/>
      <c r="N99" s="61"/>
      <c r="O99" s="61"/>
      <c r="P99" s="61"/>
      <c r="Q99" s="61"/>
      <c r="R99" s="61"/>
      <c r="S99" s="61"/>
      <c r="T99" s="61"/>
      <c r="U99" s="61"/>
      <c r="V99" s="61"/>
      <c r="W99" s="61"/>
      <c r="X99" s="37">
        <v>0</v>
      </c>
      <c r="Y99" s="37" t="s">
        <v>563</v>
      </c>
      <c r="Z99" s="37" t="s">
        <v>564</v>
      </c>
    </row>
    <row r="100" spans="1:26" ht="276">
      <c r="A100" s="40" t="s">
        <v>302</v>
      </c>
      <c r="B100" s="32" t="s">
        <v>554</v>
      </c>
      <c r="C100" s="32" t="s">
        <v>555</v>
      </c>
      <c r="D100" s="37" t="s">
        <v>556</v>
      </c>
      <c r="E100" s="37" t="s">
        <v>589</v>
      </c>
      <c r="F100" s="37" t="s">
        <v>558</v>
      </c>
      <c r="G100" s="37" t="s">
        <v>570</v>
      </c>
      <c r="H100" s="37" t="s">
        <v>571</v>
      </c>
      <c r="I100" s="37" t="s">
        <v>572</v>
      </c>
      <c r="J100" s="37" t="s">
        <v>562</v>
      </c>
      <c r="K100" s="61"/>
      <c r="L100" s="61"/>
      <c r="M100" s="61"/>
      <c r="N100" s="61"/>
      <c r="O100" s="61"/>
      <c r="P100" s="61"/>
      <c r="Q100" s="61"/>
      <c r="R100" s="61"/>
      <c r="S100" s="61"/>
      <c r="T100" s="61"/>
      <c r="U100" s="61"/>
      <c r="V100" s="61"/>
      <c r="W100" s="61"/>
      <c r="X100" s="37">
        <v>0</v>
      </c>
      <c r="Y100" s="37" t="s">
        <v>563</v>
      </c>
      <c r="Z100" s="37" t="s">
        <v>564</v>
      </c>
    </row>
    <row r="101" spans="1:26" ht="276">
      <c r="A101" s="40" t="s">
        <v>302</v>
      </c>
      <c r="B101" s="32" t="s">
        <v>554</v>
      </c>
      <c r="C101" s="32" t="s">
        <v>555</v>
      </c>
      <c r="D101" s="37" t="s">
        <v>556</v>
      </c>
      <c r="E101" s="37" t="s">
        <v>589</v>
      </c>
      <c r="F101" s="37" t="s">
        <v>558</v>
      </c>
      <c r="G101" s="37" t="s">
        <v>570</v>
      </c>
      <c r="H101" s="37" t="s">
        <v>571</v>
      </c>
      <c r="I101" s="37" t="s">
        <v>572</v>
      </c>
      <c r="J101" s="37" t="s">
        <v>562</v>
      </c>
      <c r="K101" s="61"/>
      <c r="L101" s="61"/>
      <c r="M101" s="61"/>
      <c r="N101" s="61"/>
      <c r="O101" s="61"/>
      <c r="P101" s="61"/>
      <c r="Q101" s="61"/>
      <c r="R101" s="61"/>
      <c r="S101" s="61"/>
      <c r="T101" s="61"/>
      <c r="U101" s="61"/>
      <c r="V101" s="61"/>
      <c r="W101" s="61"/>
      <c r="X101" s="37">
        <v>0</v>
      </c>
      <c r="Y101" s="37" t="s">
        <v>563</v>
      </c>
      <c r="Z101" s="37" t="s">
        <v>564</v>
      </c>
    </row>
    <row r="102" spans="1:26" ht="276">
      <c r="A102" s="40" t="s">
        <v>302</v>
      </c>
      <c r="B102" s="32" t="s">
        <v>554</v>
      </c>
      <c r="C102" s="32" t="s">
        <v>555</v>
      </c>
      <c r="D102" s="37" t="s">
        <v>556</v>
      </c>
      <c r="E102" s="37" t="s">
        <v>589</v>
      </c>
      <c r="F102" s="37" t="s">
        <v>558</v>
      </c>
      <c r="G102" s="37" t="s">
        <v>570</v>
      </c>
      <c r="H102" s="37" t="s">
        <v>571</v>
      </c>
      <c r="I102" s="37" t="s">
        <v>572</v>
      </c>
      <c r="J102" s="37" t="s">
        <v>562</v>
      </c>
      <c r="K102" s="61"/>
      <c r="L102" s="61"/>
      <c r="M102" s="61"/>
      <c r="N102" s="61"/>
      <c r="O102" s="61"/>
      <c r="P102" s="61"/>
      <c r="Q102" s="61"/>
      <c r="R102" s="61"/>
      <c r="S102" s="61"/>
      <c r="T102" s="61"/>
      <c r="U102" s="61"/>
      <c r="V102" s="61"/>
      <c r="W102" s="61"/>
      <c r="X102" s="37">
        <v>0</v>
      </c>
      <c r="Y102" s="37" t="s">
        <v>563</v>
      </c>
      <c r="Z102" s="37" t="s">
        <v>564</v>
      </c>
    </row>
    <row r="103" spans="1:26" ht="276">
      <c r="A103" s="40" t="s">
        <v>302</v>
      </c>
      <c r="B103" s="32" t="s">
        <v>554</v>
      </c>
      <c r="C103" s="32" t="s">
        <v>555</v>
      </c>
      <c r="D103" s="37" t="s">
        <v>556</v>
      </c>
      <c r="E103" s="37" t="s">
        <v>589</v>
      </c>
      <c r="F103" s="37" t="s">
        <v>558</v>
      </c>
      <c r="G103" s="37" t="s">
        <v>570</v>
      </c>
      <c r="H103" s="37" t="s">
        <v>571</v>
      </c>
      <c r="I103" s="37" t="s">
        <v>572</v>
      </c>
      <c r="J103" s="37" t="s">
        <v>562</v>
      </c>
      <c r="K103" s="61"/>
      <c r="L103" s="61"/>
      <c r="M103" s="61"/>
      <c r="N103" s="61"/>
      <c r="O103" s="61"/>
      <c r="P103" s="61"/>
      <c r="Q103" s="61"/>
      <c r="R103" s="61"/>
      <c r="S103" s="61"/>
      <c r="T103" s="61"/>
      <c r="U103" s="61"/>
      <c r="V103" s="61"/>
      <c r="W103" s="61"/>
      <c r="X103" s="37">
        <v>0</v>
      </c>
      <c r="Y103" s="37" t="s">
        <v>563</v>
      </c>
      <c r="Z103" s="37" t="s">
        <v>564</v>
      </c>
    </row>
    <row r="104" spans="1:26" ht="276">
      <c r="A104" s="40" t="s">
        <v>302</v>
      </c>
      <c r="B104" s="32" t="s">
        <v>554</v>
      </c>
      <c r="C104" s="32" t="s">
        <v>555</v>
      </c>
      <c r="D104" s="37" t="s">
        <v>556</v>
      </c>
      <c r="E104" s="37" t="s">
        <v>589</v>
      </c>
      <c r="F104" s="37" t="s">
        <v>558</v>
      </c>
      <c r="G104" s="37">
        <v>0</v>
      </c>
      <c r="H104" s="37">
        <v>0</v>
      </c>
      <c r="I104" s="37">
        <v>0</v>
      </c>
      <c r="J104" s="37">
        <v>0</v>
      </c>
      <c r="K104" s="61"/>
      <c r="L104" s="61"/>
      <c r="M104" s="61"/>
      <c r="N104" s="61"/>
      <c r="O104" s="61"/>
      <c r="P104" s="61"/>
      <c r="Q104" s="61"/>
      <c r="R104" s="61"/>
      <c r="S104" s="61"/>
      <c r="T104" s="61"/>
      <c r="U104" s="61"/>
      <c r="V104" s="61"/>
      <c r="W104" s="61"/>
      <c r="X104" s="37">
        <v>0</v>
      </c>
      <c r="Y104" s="37" t="s">
        <v>563</v>
      </c>
      <c r="Z104" s="37" t="s">
        <v>564</v>
      </c>
    </row>
    <row r="105" spans="1:26" ht="276">
      <c r="A105" s="40" t="s">
        <v>302</v>
      </c>
      <c r="B105" s="32" t="s">
        <v>554</v>
      </c>
      <c r="C105" s="32" t="s">
        <v>555</v>
      </c>
      <c r="D105" s="37" t="s">
        <v>556</v>
      </c>
      <c r="E105" s="37" t="s">
        <v>589</v>
      </c>
      <c r="F105" s="37" t="s">
        <v>558</v>
      </c>
      <c r="G105" s="37">
        <v>0</v>
      </c>
      <c r="H105" s="37">
        <v>0</v>
      </c>
      <c r="I105" s="37">
        <v>0</v>
      </c>
      <c r="J105" s="37">
        <v>0</v>
      </c>
      <c r="K105" s="61"/>
      <c r="L105" s="61"/>
      <c r="M105" s="61"/>
      <c r="N105" s="61"/>
      <c r="O105" s="61"/>
      <c r="P105" s="61"/>
      <c r="Q105" s="61"/>
      <c r="R105" s="61"/>
      <c r="S105" s="61"/>
      <c r="T105" s="61"/>
      <c r="U105" s="61"/>
      <c r="V105" s="61"/>
      <c r="W105" s="61"/>
      <c r="X105" s="37">
        <v>0</v>
      </c>
      <c r="Y105" s="37" t="s">
        <v>563</v>
      </c>
      <c r="Z105" s="37" t="s">
        <v>564</v>
      </c>
    </row>
    <row r="106" spans="1:26" ht="276">
      <c r="A106" s="40" t="s">
        <v>302</v>
      </c>
      <c r="B106" s="32" t="s">
        <v>554</v>
      </c>
      <c r="C106" s="32" t="s">
        <v>555</v>
      </c>
      <c r="D106" s="37" t="s">
        <v>556</v>
      </c>
      <c r="E106" s="37" t="s">
        <v>589</v>
      </c>
      <c r="F106" s="37" t="s">
        <v>558</v>
      </c>
      <c r="G106" s="37" t="s">
        <v>590</v>
      </c>
      <c r="H106" s="37" t="s">
        <v>591</v>
      </c>
      <c r="I106" s="37" t="s">
        <v>572</v>
      </c>
      <c r="J106" s="37" t="s">
        <v>562</v>
      </c>
      <c r="K106" s="61"/>
      <c r="L106" s="61"/>
      <c r="M106" s="61"/>
      <c r="N106" s="61"/>
      <c r="O106" s="61"/>
      <c r="P106" s="61"/>
      <c r="Q106" s="61"/>
      <c r="R106" s="61"/>
      <c r="S106" s="61"/>
      <c r="T106" s="61"/>
      <c r="U106" s="61"/>
      <c r="V106" s="61"/>
      <c r="W106" s="61"/>
      <c r="X106" s="37">
        <v>0</v>
      </c>
      <c r="Y106" s="37" t="s">
        <v>563</v>
      </c>
      <c r="Z106" s="37" t="s">
        <v>564</v>
      </c>
    </row>
    <row r="107" spans="1:26" ht="276">
      <c r="A107" s="40" t="s">
        <v>302</v>
      </c>
      <c r="B107" s="32" t="s">
        <v>554</v>
      </c>
      <c r="C107" s="32" t="s">
        <v>555</v>
      </c>
      <c r="D107" s="37" t="s">
        <v>556</v>
      </c>
      <c r="E107" s="37" t="s">
        <v>589</v>
      </c>
      <c r="F107" s="37" t="s">
        <v>558</v>
      </c>
      <c r="G107" s="37" t="s">
        <v>590</v>
      </c>
      <c r="H107" s="37" t="s">
        <v>591</v>
      </c>
      <c r="I107" s="37" t="s">
        <v>572</v>
      </c>
      <c r="J107" s="37" t="s">
        <v>562</v>
      </c>
      <c r="K107" s="61"/>
      <c r="L107" s="61"/>
      <c r="M107" s="61"/>
      <c r="N107" s="61"/>
      <c r="O107" s="61"/>
      <c r="P107" s="61"/>
      <c r="Q107" s="61"/>
      <c r="R107" s="61"/>
      <c r="S107" s="61"/>
      <c r="T107" s="61"/>
      <c r="U107" s="61"/>
      <c r="V107" s="61"/>
      <c r="W107" s="61"/>
      <c r="X107" s="37">
        <v>0</v>
      </c>
      <c r="Y107" s="37" t="s">
        <v>563</v>
      </c>
      <c r="Z107" s="37" t="s">
        <v>564</v>
      </c>
    </row>
    <row r="108" spans="1:26" ht="276.75" thickBot="1">
      <c r="A108" s="41" t="s">
        <v>302</v>
      </c>
      <c r="B108" s="32" t="s">
        <v>554</v>
      </c>
      <c r="C108" s="32" t="s">
        <v>555</v>
      </c>
      <c r="D108" s="37" t="s">
        <v>556</v>
      </c>
      <c r="E108" s="37" t="s">
        <v>589</v>
      </c>
      <c r="F108" s="37" t="s">
        <v>558</v>
      </c>
      <c r="G108" s="37" t="s">
        <v>590</v>
      </c>
      <c r="H108" s="37" t="s">
        <v>591</v>
      </c>
      <c r="I108" s="37" t="s">
        <v>572</v>
      </c>
      <c r="J108" s="37" t="s">
        <v>562</v>
      </c>
      <c r="K108" s="61"/>
      <c r="L108" s="61"/>
      <c r="M108" s="61"/>
      <c r="N108" s="61"/>
      <c r="O108" s="61"/>
      <c r="P108" s="61"/>
      <c r="Q108" s="61"/>
      <c r="R108" s="61"/>
      <c r="S108" s="61"/>
      <c r="T108" s="61"/>
      <c r="U108" s="61"/>
      <c r="V108" s="61"/>
      <c r="W108" s="61"/>
      <c r="X108" s="37">
        <v>0</v>
      </c>
      <c r="Y108" s="37" t="s">
        <v>563</v>
      </c>
      <c r="Z108" s="37" t="s">
        <v>564</v>
      </c>
    </row>
    <row r="109" spans="1:26" ht="276">
      <c r="A109" s="43" t="s">
        <v>302</v>
      </c>
      <c r="B109" s="34" t="s">
        <v>554</v>
      </c>
      <c r="C109" s="34" t="s">
        <v>555</v>
      </c>
      <c r="D109" s="37" t="s">
        <v>556</v>
      </c>
      <c r="E109" s="37" t="s">
        <v>589</v>
      </c>
      <c r="F109" s="37" t="s">
        <v>558</v>
      </c>
      <c r="G109" s="37" t="s">
        <v>573</v>
      </c>
      <c r="H109" s="37" t="s">
        <v>574</v>
      </c>
      <c r="I109" s="37" t="s">
        <v>572</v>
      </c>
      <c r="J109" s="37" t="s">
        <v>562</v>
      </c>
      <c r="K109" s="61"/>
      <c r="L109" s="61"/>
      <c r="M109" s="61"/>
      <c r="N109" s="61"/>
      <c r="O109" s="61"/>
      <c r="P109" s="61"/>
      <c r="Q109" s="61"/>
      <c r="R109" s="61"/>
      <c r="S109" s="61"/>
      <c r="T109" s="61"/>
      <c r="U109" s="61"/>
      <c r="V109" s="61"/>
      <c r="W109" s="61"/>
      <c r="X109" s="37">
        <v>0</v>
      </c>
      <c r="Y109" s="37" t="s">
        <v>563</v>
      </c>
      <c r="Z109" s="37" t="s">
        <v>564</v>
      </c>
    </row>
    <row r="110" spans="1:26" ht="276">
      <c r="A110" s="44" t="s">
        <v>302</v>
      </c>
      <c r="B110" s="34" t="s">
        <v>554</v>
      </c>
      <c r="C110" s="34" t="s">
        <v>555</v>
      </c>
      <c r="D110" s="37" t="s">
        <v>556</v>
      </c>
      <c r="E110" s="37" t="s">
        <v>589</v>
      </c>
      <c r="F110" s="37" t="s">
        <v>558</v>
      </c>
      <c r="G110" s="37" t="s">
        <v>573</v>
      </c>
      <c r="H110" s="37" t="s">
        <v>574</v>
      </c>
      <c r="I110" s="37" t="s">
        <v>572</v>
      </c>
      <c r="J110" s="37" t="s">
        <v>562</v>
      </c>
      <c r="K110" s="61"/>
      <c r="L110" s="61"/>
      <c r="M110" s="61"/>
      <c r="N110" s="61"/>
      <c r="O110" s="61"/>
      <c r="P110" s="61"/>
      <c r="Q110" s="61"/>
      <c r="R110" s="61"/>
      <c r="S110" s="61"/>
      <c r="T110" s="61"/>
      <c r="U110" s="61"/>
      <c r="V110" s="61"/>
      <c r="W110" s="61"/>
      <c r="X110" s="37">
        <v>0</v>
      </c>
      <c r="Y110" s="37" t="s">
        <v>563</v>
      </c>
      <c r="Z110" s="37" t="s">
        <v>564</v>
      </c>
    </row>
    <row r="111" spans="1:26" ht="276">
      <c r="A111" s="44" t="s">
        <v>302</v>
      </c>
      <c r="B111" s="34" t="s">
        <v>554</v>
      </c>
      <c r="C111" s="34" t="s">
        <v>555</v>
      </c>
      <c r="D111" s="37" t="s">
        <v>556</v>
      </c>
      <c r="E111" s="37" t="s">
        <v>589</v>
      </c>
      <c r="F111" s="37" t="s">
        <v>558</v>
      </c>
      <c r="G111" s="37" t="s">
        <v>573</v>
      </c>
      <c r="H111" s="37" t="s">
        <v>574</v>
      </c>
      <c r="I111" s="37" t="s">
        <v>572</v>
      </c>
      <c r="J111" s="37" t="s">
        <v>562</v>
      </c>
      <c r="K111" s="61"/>
      <c r="L111" s="61"/>
      <c r="M111" s="61"/>
      <c r="N111" s="61"/>
      <c r="O111" s="61"/>
      <c r="P111" s="61"/>
      <c r="Q111" s="61"/>
      <c r="R111" s="61"/>
      <c r="S111" s="61"/>
      <c r="T111" s="61"/>
      <c r="U111" s="61"/>
      <c r="V111" s="61"/>
      <c r="W111" s="61"/>
      <c r="X111" s="37">
        <v>0</v>
      </c>
      <c r="Y111" s="37" t="s">
        <v>563</v>
      </c>
      <c r="Z111" s="37" t="s">
        <v>564</v>
      </c>
    </row>
    <row r="112" spans="1:26" ht="276">
      <c r="A112" s="44" t="s">
        <v>302</v>
      </c>
      <c r="B112" s="34" t="s">
        <v>554</v>
      </c>
      <c r="C112" s="34" t="s">
        <v>555</v>
      </c>
      <c r="D112" s="37" t="s">
        <v>556</v>
      </c>
      <c r="E112" s="37" t="s">
        <v>589</v>
      </c>
      <c r="F112" s="37" t="s">
        <v>558</v>
      </c>
      <c r="G112" s="37" t="s">
        <v>573</v>
      </c>
      <c r="H112" s="37" t="s">
        <v>574</v>
      </c>
      <c r="I112" s="37" t="s">
        <v>572</v>
      </c>
      <c r="J112" s="37" t="s">
        <v>562</v>
      </c>
      <c r="K112" s="61"/>
      <c r="L112" s="61"/>
      <c r="M112" s="61"/>
      <c r="N112" s="61"/>
      <c r="O112" s="61"/>
      <c r="P112" s="61"/>
      <c r="Q112" s="61"/>
      <c r="R112" s="61"/>
      <c r="S112" s="61"/>
      <c r="T112" s="61"/>
      <c r="U112" s="61"/>
      <c r="V112" s="61"/>
      <c r="W112" s="61"/>
      <c r="X112" s="37">
        <v>0</v>
      </c>
      <c r="Y112" s="37" t="s">
        <v>563</v>
      </c>
      <c r="Z112" s="37" t="s">
        <v>564</v>
      </c>
    </row>
    <row r="113" spans="1:26" ht="276">
      <c r="A113" s="44" t="s">
        <v>302</v>
      </c>
      <c r="B113" s="34" t="s">
        <v>554</v>
      </c>
      <c r="C113" s="34" t="s">
        <v>555</v>
      </c>
      <c r="D113" s="37" t="s">
        <v>556</v>
      </c>
      <c r="E113" s="37" t="s">
        <v>589</v>
      </c>
      <c r="F113" s="37" t="s">
        <v>558</v>
      </c>
      <c r="G113" s="37" t="s">
        <v>573</v>
      </c>
      <c r="H113" s="37" t="s">
        <v>574</v>
      </c>
      <c r="I113" s="37" t="s">
        <v>572</v>
      </c>
      <c r="J113" s="37" t="s">
        <v>562</v>
      </c>
      <c r="K113" s="61"/>
      <c r="L113" s="61"/>
      <c r="M113" s="61"/>
      <c r="N113" s="61"/>
      <c r="O113" s="61"/>
      <c r="P113" s="61"/>
      <c r="Q113" s="61"/>
      <c r="R113" s="61"/>
      <c r="S113" s="61"/>
      <c r="T113" s="61"/>
      <c r="U113" s="61"/>
      <c r="V113" s="61"/>
      <c r="W113" s="61"/>
      <c r="X113" s="37">
        <v>0</v>
      </c>
      <c r="Y113" s="37" t="s">
        <v>563</v>
      </c>
      <c r="Z113" s="37" t="s">
        <v>564</v>
      </c>
    </row>
    <row r="114" spans="1:26" ht="276">
      <c r="A114" s="44" t="s">
        <v>302</v>
      </c>
      <c r="B114" s="34" t="s">
        <v>554</v>
      </c>
      <c r="C114" s="34" t="s">
        <v>555</v>
      </c>
      <c r="D114" s="37" t="s">
        <v>556</v>
      </c>
      <c r="E114" s="37" t="s">
        <v>589</v>
      </c>
      <c r="F114" s="37" t="s">
        <v>558</v>
      </c>
      <c r="G114" s="37" t="s">
        <v>573</v>
      </c>
      <c r="H114" s="37" t="s">
        <v>574</v>
      </c>
      <c r="I114" s="37" t="s">
        <v>572</v>
      </c>
      <c r="J114" s="37" t="s">
        <v>562</v>
      </c>
      <c r="K114" s="61"/>
      <c r="L114" s="61"/>
      <c r="M114" s="61"/>
      <c r="N114" s="61"/>
      <c r="O114" s="61"/>
      <c r="P114" s="61"/>
      <c r="Q114" s="61"/>
      <c r="R114" s="61"/>
      <c r="S114" s="61"/>
      <c r="T114" s="61"/>
      <c r="U114" s="61"/>
      <c r="V114" s="61"/>
      <c r="W114" s="61"/>
      <c r="X114" s="37">
        <v>0</v>
      </c>
      <c r="Y114" s="37" t="s">
        <v>563</v>
      </c>
      <c r="Z114" s="37" t="s">
        <v>564</v>
      </c>
    </row>
    <row r="115" spans="1:26" ht="276">
      <c r="A115" s="44" t="s">
        <v>302</v>
      </c>
      <c r="B115" s="34" t="s">
        <v>554</v>
      </c>
      <c r="C115" s="34" t="s">
        <v>555</v>
      </c>
      <c r="D115" s="37" t="s">
        <v>556</v>
      </c>
      <c r="E115" s="37" t="s">
        <v>589</v>
      </c>
      <c r="F115" s="37" t="s">
        <v>558</v>
      </c>
      <c r="G115" s="37" t="s">
        <v>570</v>
      </c>
      <c r="H115" s="37" t="s">
        <v>571</v>
      </c>
      <c r="I115" s="37" t="s">
        <v>572</v>
      </c>
      <c r="J115" s="37" t="s">
        <v>562</v>
      </c>
      <c r="K115" s="61"/>
      <c r="L115" s="61"/>
      <c r="M115" s="61"/>
      <c r="N115" s="61"/>
      <c r="O115" s="61"/>
      <c r="P115" s="61"/>
      <c r="Q115" s="61"/>
      <c r="R115" s="61"/>
      <c r="S115" s="61"/>
      <c r="T115" s="61"/>
      <c r="U115" s="61"/>
      <c r="V115" s="61"/>
      <c r="W115" s="61"/>
      <c r="X115" s="37">
        <v>0</v>
      </c>
      <c r="Y115" s="37" t="s">
        <v>563</v>
      </c>
      <c r="Z115" s="37" t="s">
        <v>564</v>
      </c>
    </row>
    <row r="116" spans="1:26" ht="276.75" thickBot="1">
      <c r="A116" s="45" t="s">
        <v>302</v>
      </c>
      <c r="B116" s="34" t="s">
        <v>554</v>
      </c>
      <c r="C116" s="34" t="s">
        <v>555</v>
      </c>
      <c r="D116" s="37" t="s">
        <v>556</v>
      </c>
      <c r="E116" s="37" t="s">
        <v>589</v>
      </c>
      <c r="F116" s="37" t="s">
        <v>558</v>
      </c>
      <c r="G116" s="37" t="s">
        <v>570</v>
      </c>
      <c r="H116" s="37" t="s">
        <v>571</v>
      </c>
      <c r="I116" s="37" t="s">
        <v>572</v>
      </c>
      <c r="J116" s="37" t="s">
        <v>562</v>
      </c>
      <c r="K116" s="61"/>
      <c r="L116" s="61"/>
      <c r="M116" s="61"/>
      <c r="N116" s="61"/>
      <c r="O116" s="61"/>
      <c r="P116" s="61"/>
      <c r="Q116" s="61"/>
      <c r="R116" s="61"/>
      <c r="S116" s="61"/>
      <c r="T116" s="61"/>
      <c r="U116" s="61"/>
      <c r="V116" s="61"/>
      <c r="W116" s="61"/>
      <c r="X116" s="37">
        <v>0</v>
      </c>
      <c r="Y116" s="37" t="s">
        <v>563</v>
      </c>
      <c r="Z116" s="37" t="s">
        <v>564</v>
      </c>
    </row>
    <row r="117" spans="1:26" ht="144">
      <c r="A117" s="46" t="s">
        <v>349</v>
      </c>
      <c r="B117" s="33" t="s">
        <v>554</v>
      </c>
      <c r="C117" s="33" t="s">
        <v>555</v>
      </c>
      <c r="D117" s="37" t="s">
        <v>579</v>
      </c>
      <c r="E117" s="37" t="s">
        <v>584</v>
      </c>
      <c r="F117" s="37" t="s">
        <v>585</v>
      </c>
      <c r="G117" s="37" t="s">
        <v>586</v>
      </c>
      <c r="H117" s="37" t="s">
        <v>587</v>
      </c>
      <c r="I117" s="37" t="s">
        <v>588</v>
      </c>
      <c r="J117" s="37" t="s">
        <v>562</v>
      </c>
      <c r="K117" s="61"/>
      <c r="L117" s="61"/>
      <c r="M117" s="61"/>
      <c r="N117" s="61"/>
      <c r="O117" s="61"/>
      <c r="P117" s="61"/>
      <c r="Q117" s="61"/>
      <c r="R117" s="61"/>
      <c r="S117" s="61"/>
      <c r="T117" s="61"/>
      <c r="U117" s="61"/>
      <c r="V117" s="61"/>
      <c r="W117" s="61"/>
      <c r="X117" s="37">
        <v>0</v>
      </c>
      <c r="Y117" s="37" t="s">
        <v>577</v>
      </c>
      <c r="Z117" s="37" t="s">
        <v>578</v>
      </c>
    </row>
    <row r="118" spans="1:26" ht="144">
      <c r="A118" s="47" t="s">
        <v>349</v>
      </c>
      <c r="B118" s="33" t="s">
        <v>554</v>
      </c>
      <c r="C118" s="33" t="s">
        <v>555</v>
      </c>
      <c r="D118" s="37" t="s">
        <v>579</v>
      </c>
      <c r="E118" s="37" t="s">
        <v>584</v>
      </c>
      <c r="F118" s="37" t="s">
        <v>585</v>
      </c>
      <c r="G118" s="37" t="s">
        <v>586</v>
      </c>
      <c r="H118" s="37" t="s">
        <v>587</v>
      </c>
      <c r="I118" s="37" t="s">
        <v>588</v>
      </c>
      <c r="J118" s="37" t="s">
        <v>562</v>
      </c>
      <c r="K118" s="61"/>
      <c r="L118" s="61"/>
      <c r="M118" s="61"/>
      <c r="N118" s="61"/>
      <c r="O118" s="61"/>
      <c r="P118" s="61"/>
      <c r="Q118" s="61"/>
      <c r="R118" s="61"/>
      <c r="S118" s="61"/>
      <c r="T118" s="61"/>
      <c r="U118" s="61"/>
      <c r="V118" s="61"/>
      <c r="W118" s="61"/>
      <c r="X118" s="37">
        <v>0</v>
      </c>
      <c r="Y118" s="37" t="s">
        <v>577</v>
      </c>
      <c r="Z118" s="37" t="s">
        <v>578</v>
      </c>
    </row>
    <row r="119" spans="1:26" ht="144">
      <c r="A119" s="47" t="s">
        <v>349</v>
      </c>
      <c r="B119" s="33" t="s">
        <v>554</v>
      </c>
      <c r="C119" s="33" t="s">
        <v>555</v>
      </c>
      <c r="D119" s="37" t="s">
        <v>579</v>
      </c>
      <c r="E119" s="37" t="s">
        <v>584</v>
      </c>
      <c r="F119" s="37" t="s">
        <v>585</v>
      </c>
      <c r="G119" s="37" t="s">
        <v>586</v>
      </c>
      <c r="H119" s="37" t="s">
        <v>587</v>
      </c>
      <c r="I119" s="37" t="s">
        <v>588</v>
      </c>
      <c r="J119" s="37" t="s">
        <v>562</v>
      </c>
      <c r="K119" s="61"/>
      <c r="L119" s="61"/>
      <c r="M119" s="61"/>
      <c r="N119" s="61"/>
      <c r="O119" s="61"/>
      <c r="P119" s="61"/>
      <c r="Q119" s="61"/>
      <c r="R119" s="61"/>
      <c r="S119" s="61"/>
      <c r="T119" s="61"/>
      <c r="U119" s="61"/>
      <c r="V119" s="61"/>
      <c r="W119" s="61"/>
      <c r="X119" s="37">
        <v>0</v>
      </c>
      <c r="Y119" s="37" t="s">
        <v>577</v>
      </c>
      <c r="Z119" s="37" t="s">
        <v>578</v>
      </c>
    </row>
    <row r="120" spans="1:26" ht="144">
      <c r="A120" s="47" t="s">
        <v>349</v>
      </c>
      <c r="B120" s="33" t="s">
        <v>554</v>
      </c>
      <c r="C120" s="33" t="s">
        <v>555</v>
      </c>
      <c r="D120" s="37" t="s">
        <v>579</v>
      </c>
      <c r="E120" s="37" t="s">
        <v>584</v>
      </c>
      <c r="F120" s="37" t="s">
        <v>585</v>
      </c>
      <c r="G120" s="37" t="s">
        <v>586</v>
      </c>
      <c r="H120" s="37" t="s">
        <v>587</v>
      </c>
      <c r="I120" s="37" t="s">
        <v>588</v>
      </c>
      <c r="J120" s="37" t="s">
        <v>562</v>
      </c>
      <c r="K120" s="61"/>
      <c r="L120" s="61"/>
      <c r="M120" s="61"/>
      <c r="N120" s="61"/>
      <c r="O120" s="61"/>
      <c r="P120" s="61"/>
      <c r="Q120" s="61"/>
      <c r="R120" s="61"/>
      <c r="S120" s="61"/>
      <c r="T120" s="61"/>
      <c r="U120" s="61"/>
      <c r="V120" s="61"/>
      <c r="W120" s="61"/>
      <c r="X120" s="37">
        <v>0</v>
      </c>
      <c r="Y120" s="37" t="s">
        <v>577</v>
      </c>
      <c r="Z120" s="37" t="s">
        <v>578</v>
      </c>
    </row>
    <row r="121" spans="1:26" ht="144.75" thickBot="1">
      <c r="A121" s="48" t="s">
        <v>349</v>
      </c>
      <c r="B121" s="33" t="s">
        <v>554</v>
      </c>
      <c r="C121" s="33" t="s">
        <v>555</v>
      </c>
      <c r="D121" s="37" t="s">
        <v>579</v>
      </c>
      <c r="E121" s="37" t="s">
        <v>584</v>
      </c>
      <c r="F121" s="37" t="s">
        <v>585</v>
      </c>
      <c r="G121" s="37" t="s">
        <v>586</v>
      </c>
      <c r="H121" s="37" t="s">
        <v>587</v>
      </c>
      <c r="I121" s="37" t="s">
        <v>588</v>
      </c>
      <c r="J121" s="37" t="s">
        <v>562</v>
      </c>
      <c r="K121" s="61"/>
      <c r="L121" s="61"/>
      <c r="M121" s="61"/>
      <c r="N121" s="61"/>
      <c r="O121" s="61"/>
      <c r="P121" s="61"/>
      <c r="Q121" s="61"/>
      <c r="R121" s="61"/>
      <c r="S121" s="61"/>
      <c r="T121" s="61"/>
      <c r="U121" s="61"/>
      <c r="V121" s="61"/>
      <c r="W121" s="61"/>
      <c r="X121" s="37">
        <v>0</v>
      </c>
      <c r="Y121" s="37" t="s">
        <v>577</v>
      </c>
      <c r="Z121" s="37" t="s">
        <v>578</v>
      </c>
    </row>
    <row r="122" spans="1:26" ht="144">
      <c r="A122" s="40" t="s">
        <v>358</v>
      </c>
      <c r="B122" s="32" t="s">
        <v>554</v>
      </c>
      <c r="C122" s="32" t="s">
        <v>555</v>
      </c>
      <c r="D122" s="37" t="s">
        <v>579</v>
      </c>
      <c r="E122" s="37" t="s">
        <v>580</v>
      </c>
      <c r="F122" s="37" t="s">
        <v>581</v>
      </c>
      <c r="G122" s="37">
        <v>0</v>
      </c>
      <c r="H122" s="37">
        <v>0</v>
      </c>
      <c r="I122" s="37">
        <v>0</v>
      </c>
      <c r="J122" s="37">
        <v>0</v>
      </c>
      <c r="K122" s="61"/>
      <c r="L122" s="61"/>
      <c r="M122" s="61"/>
      <c r="N122" s="61"/>
      <c r="O122" s="61"/>
      <c r="P122" s="61"/>
      <c r="Q122" s="61"/>
      <c r="R122" s="61"/>
      <c r="S122" s="61"/>
      <c r="T122" s="61"/>
      <c r="U122" s="61"/>
      <c r="V122" s="61"/>
      <c r="W122" s="61"/>
      <c r="X122" s="37">
        <v>0</v>
      </c>
      <c r="Y122" s="37" t="s">
        <v>577</v>
      </c>
      <c r="Z122" s="37" t="s">
        <v>578</v>
      </c>
    </row>
    <row r="123" spans="1:26" ht="144">
      <c r="A123" s="40" t="s">
        <v>358</v>
      </c>
      <c r="B123" s="32" t="s">
        <v>554</v>
      </c>
      <c r="C123" s="32" t="s">
        <v>555</v>
      </c>
      <c r="D123" s="37" t="s">
        <v>579</v>
      </c>
      <c r="E123" s="37" t="s">
        <v>580</v>
      </c>
      <c r="F123" s="37" t="s">
        <v>581</v>
      </c>
      <c r="G123" s="37">
        <v>0</v>
      </c>
      <c r="H123" s="37">
        <v>0</v>
      </c>
      <c r="I123" s="37">
        <v>0</v>
      </c>
      <c r="J123" s="37">
        <v>0</v>
      </c>
      <c r="K123" s="61"/>
      <c r="L123" s="61"/>
      <c r="M123" s="61"/>
      <c r="N123" s="61"/>
      <c r="O123" s="61"/>
      <c r="P123" s="61"/>
      <c r="Q123" s="61"/>
      <c r="R123" s="61"/>
      <c r="S123" s="61"/>
      <c r="T123" s="61"/>
      <c r="U123" s="61"/>
      <c r="V123" s="61"/>
      <c r="W123" s="61"/>
      <c r="X123" s="37">
        <v>0</v>
      </c>
      <c r="Y123" s="37" t="s">
        <v>577</v>
      </c>
      <c r="Z123" s="37" t="s">
        <v>578</v>
      </c>
    </row>
    <row r="124" spans="1:26" ht="144">
      <c r="A124" s="40" t="s">
        <v>358</v>
      </c>
      <c r="B124" s="32" t="s">
        <v>554</v>
      </c>
      <c r="C124" s="32" t="s">
        <v>555</v>
      </c>
      <c r="D124" s="37" t="s">
        <v>579</v>
      </c>
      <c r="E124" s="37" t="s">
        <v>580</v>
      </c>
      <c r="F124" s="37" t="s">
        <v>581</v>
      </c>
      <c r="G124" s="37">
        <v>0</v>
      </c>
      <c r="H124" s="37">
        <v>0</v>
      </c>
      <c r="I124" s="37">
        <v>0</v>
      </c>
      <c r="J124" s="37">
        <v>0</v>
      </c>
      <c r="K124" s="61"/>
      <c r="L124" s="61"/>
      <c r="M124" s="61"/>
      <c r="N124" s="61"/>
      <c r="O124" s="61"/>
      <c r="P124" s="61"/>
      <c r="Q124" s="61"/>
      <c r="R124" s="61"/>
      <c r="S124" s="61"/>
      <c r="T124" s="61"/>
      <c r="U124" s="61"/>
      <c r="V124" s="61"/>
      <c r="W124" s="61"/>
      <c r="X124" s="37">
        <v>0</v>
      </c>
      <c r="Y124" s="37" t="s">
        <v>577</v>
      </c>
      <c r="Z124" s="37" t="s">
        <v>578</v>
      </c>
    </row>
    <row r="125" spans="1:26" ht="144">
      <c r="A125" s="40" t="s">
        <v>358</v>
      </c>
      <c r="B125" s="32" t="s">
        <v>554</v>
      </c>
      <c r="C125" s="32" t="s">
        <v>555</v>
      </c>
      <c r="D125" s="37" t="s">
        <v>579</v>
      </c>
      <c r="E125" s="37" t="s">
        <v>580</v>
      </c>
      <c r="F125" s="37" t="s">
        <v>581</v>
      </c>
      <c r="G125" s="37" t="s">
        <v>582</v>
      </c>
      <c r="H125" s="37" t="s">
        <v>583</v>
      </c>
      <c r="I125" s="37" t="s">
        <v>561</v>
      </c>
      <c r="J125" s="37" t="s">
        <v>562</v>
      </c>
      <c r="K125" s="61"/>
      <c r="L125" s="61"/>
      <c r="M125" s="61"/>
      <c r="N125" s="61"/>
      <c r="O125" s="61"/>
      <c r="P125" s="61"/>
      <c r="Q125" s="61"/>
      <c r="R125" s="61"/>
      <c r="S125" s="61"/>
      <c r="T125" s="61"/>
      <c r="U125" s="61"/>
      <c r="V125" s="61"/>
      <c r="W125" s="61"/>
      <c r="X125" s="37">
        <v>0</v>
      </c>
      <c r="Y125" s="37" t="s">
        <v>577</v>
      </c>
      <c r="Z125" s="37" t="s">
        <v>578</v>
      </c>
    </row>
    <row r="126" spans="1:26" ht="144">
      <c r="A126" s="40" t="s">
        <v>358</v>
      </c>
      <c r="B126" s="32" t="s">
        <v>554</v>
      </c>
      <c r="C126" s="32" t="s">
        <v>555</v>
      </c>
      <c r="D126" s="37" t="s">
        <v>579</v>
      </c>
      <c r="E126" s="37" t="s">
        <v>580</v>
      </c>
      <c r="F126" s="37" t="s">
        <v>581</v>
      </c>
      <c r="G126" s="37" t="s">
        <v>582</v>
      </c>
      <c r="H126" s="37" t="s">
        <v>583</v>
      </c>
      <c r="I126" s="37" t="s">
        <v>561</v>
      </c>
      <c r="J126" s="37" t="s">
        <v>562</v>
      </c>
      <c r="K126" s="61"/>
      <c r="L126" s="61"/>
      <c r="M126" s="61"/>
      <c r="N126" s="61"/>
      <c r="O126" s="61"/>
      <c r="P126" s="61"/>
      <c r="Q126" s="61"/>
      <c r="R126" s="61"/>
      <c r="S126" s="61"/>
      <c r="T126" s="61"/>
      <c r="U126" s="61"/>
      <c r="V126" s="61"/>
      <c r="W126" s="61"/>
      <c r="X126" s="37">
        <v>0</v>
      </c>
      <c r="Y126" s="37" t="s">
        <v>577</v>
      </c>
      <c r="Z126" s="37" t="s">
        <v>578</v>
      </c>
    </row>
    <row r="127" spans="1:26" ht="144.75" thickBot="1">
      <c r="A127" s="41" t="s">
        <v>358</v>
      </c>
      <c r="B127" s="32" t="s">
        <v>554</v>
      </c>
      <c r="C127" s="32" t="s">
        <v>555</v>
      </c>
      <c r="D127" s="37" t="s">
        <v>579</v>
      </c>
      <c r="E127" s="37" t="s">
        <v>580</v>
      </c>
      <c r="F127" s="37" t="s">
        <v>581</v>
      </c>
      <c r="G127" s="37" t="s">
        <v>582</v>
      </c>
      <c r="H127" s="37" t="s">
        <v>583</v>
      </c>
      <c r="I127" s="37" t="s">
        <v>561</v>
      </c>
      <c r="J127" s="37" t="s">
        <v>562</v>
      </c>
      <c r="K127" s="61"/>
      <c r="L127" s="61"/>
      <c r="M127" s="61"/>
      <c r="N127" s="61"/>
      <c r="O127" s="61"/>
      <c r="P127" s="61"/>
      <c r="Q127" s="61"/>
      <c r="R127" s="61"/>
      <c r="S127" s="61"/>
      <c r="T127" s="61"/>
      <c r="U127" s="61"/>
      <c r="V127" s="61"/>
      <c r="W127" s="61"/>
      <c r="X127" s="37">
        <v>0</v>
      </c>
      <c r="Y127" s="37" t="s">
        <v>577</v>
      </c>
      <c r="Z127" s="37" t="s">
        <v>578</v>
      </c>
    </row>
    <row r="128" spans="1:26" ht="144">
      <c r="A128" s="42" t="s">
        <v>358</v>
      </c>
      <c r="B128" s="32" t="s">
        <v>554</v>
      </c>
      <c r="C128" s="32" t="s">
        <v>555</v>
      </c>
      <c r="D128" s="37" t="s">
        <v>579</v>
      </c>
      <c r="E128" s="37" t="s">
        <v>580</v>
      </c>
      <c r="F128" s="37" t="s">
        <v>581</v>
      </c>
      <c r="G128" s="37" t="s">
        <v>582</v>
      </c>
      <c r="H128" s="37" t="s">
        <v>583</v>
      </c>
      <c r="I128" s="37" t="s">
        <v>561</v>
      </c>
      <c r="J128" s="37" t="s">
        <v>562</v>
      </c>
      <c r="K128" s="61"/>
      <c r="L128" s="61"/>
      <c r="M128" s="61"/>
      <c r="N128" s="61"/>
      <c r="O128" s="61"/>
      <c r="P128" s="61"/>
      <c r="Q128" s="61"/>
      <c r="R128" s="61"/>
      <c r="S128" s="61"/>
      <c r="T128" s="61"/>
      <c r="U128" s="61"/>
      <c r="V128" s="61"/>
      <c r="W128" s="61"/>
      <c r="X128" s="37">
        <v>0</v>
      </c>
      <c r="Y128" s="37" t="s">
        <v>577</v>
      </c>
      <c r="Z128" s="37" t="s">
        <v>578</v>
      </c>
    </row>
    <row r="129" spans="1:26" ht="144">
      <c r="A129" s="40" t="s">
        <v>358</v>
      </c>
      <c r="B129" s="32" t="s">
        <v>554</v>
      </c>
      <c r="C129" s="32" t="s">
        <v>555</v>
      </c>
      <c r="D129" s="37" t="s">
        <v>579</v>
      </c>
      <c r="E129" s="37" t="s">
        <v>580</v>
      </c>
      <c r="F129" s="37" t="s">
        <v>581</v>
      </c>
      <c r="G129" s="37" t="s">
        <v>582</v>
      </c>
      <c r="H129" s="37" t="s">
        <v>583</v>
      </c>
      <c r="I129" s="37" t="s">
        <v>561</v>
      </c>
      <c r="J129" s="37" t="s">
        <v>562</v>
      </c>
      <c r="K129" s="61"/>
      <c r="L129" s="61"/>
      <c r="M129" s="61"/>
      <c r="N129" s="61"/>
      <c r="O129" s="61"/>
      <c r="P129" s="61"/>
      <c r="Q129" s="61"/>
      <c r="R129" s="61"/>
      <c r="S129" s="61"/>
      <c r="T129" s="61"/>
      <c r="U129" s="61"/>
      <c r="V129" s="61"/>
      <c r="W129" s="61"/>
      <c r="X129" s="37">
        <v>0</v>
      </c>
      <c r="Y129" s="37" t="s">
        <v>577</v>
      </c>
      <c r="Z129" s="37" t="s">
        <v>578</v>
      </c>
    </row>
    <row r="130" spans="1:26" ht="144">
      <c r="A130" s="40" t="s">
        <v>358</v>
      </c>
      <c r="B130" s="32" t="s">
        <v>554</v>
      </c>
      <c r="C130" s="32" t="s">
        <v>555</v>
      </c>
      <c r="D130" s="37" t="s">
        <v>579</v>
      </c>
      <c r="E130" s="37" t="s">
        <v>580</v>
      </c>
      <c r="F130" s="37" t="s">
        <v>581</v>
      </c>
      <c r="G130" s="37" t="s">
        <v>582</v>
      </c>
      <c r="H130" s="37" t="s">
        <v>583</v>
      </c>
      <c r="I130" s="37" t="s">
        <v>561</v>
      </c>
      <c r="J130" s="37" t="s">
        <v>562</v>
      </c>
      <c r="K130" s="61"/>
      <c r="L130" s="61"/>
      <c r="M130" s="61"/>
      <c r="N130" s="61"/>
      <c r="O130" s="61"/>
      <c r="P130" s="61"/>
      <c r="Q130" s="61"/>
      <c r="R130" s="61"/>
      <c r="S130" s="61"/>
      <c r="T130" s="61"/>
      <c r="U130" s="61"/>
      <c r="V130" s="61"/>
      <c r="W130" s="61"/>
      <c r="X130" s="37">
        <v>0</v>
      </c>
      <c r="Y130" s="37" t="s">
        <v>577</v>
      </c>
      <c r="Z130" s="37" t="s">
        <v>578</v>
      </c>
    </row>
    <row r="131" spans="1:26" ht="144.75" thickBot="1">
      <c r="A131" s="41" t="s">
        <v>358</v>
      </c>
      <c r="B131" s="32" t="s">
        <v>554</v>
      </c>
      <c r="C131" s="32" t="s">
        <v>555</v>
      </c>
      <c r="D131" s="37" t="s">
        <v>579</v>
      </c>
      <c r="E131" s="37" t="s">
        <v>580</v>
      </c>
      <c r="F131" s="37" t="s">
        <v>581</v>
      </c>
      <c r="G131" s="37" t="s">
        <v>582</v>
      </c>
      <c r="H131" s="37" t="s">
        <v>583</v>
      </c>
      <c r="I131" s="37" t="s">
        <v>561</v>
      </c>
      <c r="J131" s="37" t="s">
        <v>562</v>
      </c>
      <c r="K131" s="61"/>
      <c r="L131" s="61"/>
      <c r="M131" s="61"/>
      <c r="N131" s="61"/>
      <c r="O131" s="61"/>
      <c r="P131" s="61"/>
      <c r="Q131" s="61"/>
      <c r="R131" s="61"/>
      <c r="S131" s="61"/>
      <c r="T131" s="61"/>
      <c r="U131" s="61"/>
      <c r="V131" s="61"/>
      <c r="W131" s="61"/>
      <c r="X131" s="37">
        <v>0</v>
      </c>
      <c r="Y131" s="37" t="s">
        <v>577</v>
      </c>
      <c r="Z131" s="37" t="s">
        <v>578</v>
      </c>
    </row>
    <row r="132" spans="1:26" ht="144">
      <c r="A132" s="40" t="s">
        <v>358</v>
      </c>
      <c r="B132" s="32" t="s">
        <v>554</v>
      </c>
      <c r="C132" s="32" t="s">
        <v>555</v>
      </c>
      <c r="D132" s="37" t="s">
        <v>579</v>
      </c>
      <c r="E132" s="37" t="s">
        <v>580</v>
      </c>
      <c r="F132" s="37" t="s">
        <v>581</v>
      </c>
      <c r="G132" s="37" t="s">
        <v>592</v>
      </c>
      <c r="H132" s="37" t="s">
        <v>593</v>
      </c>
      <c r="I132" s="37" t="s">
        <v>561</v>
      </c>
      <c r="J132" s="37" t="s">
        <v>562</v>
      </c>
      <c r="K132" s="61"/>
      <c r="L132" s="61"/>
      <c r="M132" s="61"/>
      <c r="N132" s="61"/>
      <c r="O132" s="61"/>
      <c r="P132" s="61"/>
      <c r="Q132" s="61"/>
      <c r="R132" s="61"/>
      <c r="S132" s="61"/>
      <c r="T132" s="61"/>
      <c r="U132" s="61"/>
      <c r="V132" s="61"/>
      <c r="W132" s="61"/>
      <c r="X132" s="37">
        <v>0</v>
      </c>
      <c r="Y132" s="37" t="s">
        <v>577</v>
      </c>
      <c r="Z132" s="37" t="s">
        <v>578</v>
      </c>
    </row>
    <row r="133" spans="1:26" ht="144">
      <c r="A133" s="40" t="s">
        <v>358</v>
      </c>
      <c r="B133" s="32" t="s">
        <v>554</v>
      </c>
      <c r="C133" s="32" t="s">
        <v>555</v>
      </c>
      <c r="D133" s="37" t="s">
        <v>579</v>
      </c>
      <c r="E133" s="37" t="s">
        <v>580</v>
      </c>
      <c r="F133" s="37" t="s">
        <v>581</v>
      </c>
      <c r="G133" s="37" t="s">
        <v>594</v>
      </c>
      <c r="H133" s="37" t="s">
        <v>595</v>
      </c>
      <c r="I133" s="37" t="s">
        <v>561</v>
      </c>
      <c r="J133" s="37" t="s">
        <v>562</v>
      </c>
      <c r="K133" s="61"/>
      <c r="L133" s="61"/>
      <c r="M133" s="61"/>
      <c r="N133" s="61"/>
      <c r="O133" s="61"/>
      <c r="P133" s="61"/>
      <c r="Q133" s="61"/>
      <c r="R133" s="61"/>
      <c r="S133" s="61"/>
      <c r="T133" s="61"/>
      <c r="U133" s="61"/>
      <c r="V133" s="61"/>
      <c r="W133" s="61"/>
      <c r="X133" s="37">
        <v>0</v>
      </c>
      <c r="Y133" s="37" t="s">
        <v>577</v>
      </c>
      <c r="Z133" s="37" t="s">
        <v>578</v>
      </c>
    </row>
    <row r="134" spans="1:26" ht="144">
      <c r="A134" s="40" t="s">
        <v>358</v>
      </c>
      <c r="B134" s="32" t="s">
        <v>554</v>
      </c>
      <c r="C134" s="32" t="s">
        <v>555</v>
      </c>
      <c r="D134" s="37" t="s">
        <v>579</v>
      </c>
      <c r="E134" s="37" t="s">
        <v>580</v>
      </c>
      <c r="F134" s="37" t="s">
        <v>581</v>
      </c>
      <c r="G134" s="37" t="s">
        <v>594</v>
      </c>
      <c r="H134" s="37" t="s">
        <v>595</v>
      </c>
      <c r="I134" s="37" t="s">
        <v>561</v>
      </c>
      <c r="J134" s="37" t="s">
        <v>562</v>
      </c>
      <c r="K134" s="61"/>
      <c r="L134" s="61"/>
      <c r="M134" s="61"/>
      <c r="N134" s="61"/>
      <c r="O134" s="61"/>
      <c r="P134" s="61"/>
      <c r="Q134" s="61"/>
      <c r="R134" s="61"/>
      <c r="S134" s="61"/>
      <c r="T134" s="61"/>
      <c r="U134" s="61"/>
      <c r="V134" s="61"/>
      <c r="W134" s="61"/>
      <c r="X134" s="37">
        <v>0</v>
      </c>
      <c r="Y134" s="37" t="s">
        <v>577</v>
      </c>
      <c r="Z134" s="37" t="s">
        <v>578</v>
      </c>
    </row>
    <row r="135" spans="1:26" ht="144">
      <c r="A135" s="40" t="s">
        <v>358</v>
      </c>
      <c r="B135" s="32" t="s">
        <v>554</v>
      </c>
      <c r="C135" s="32" t="s">
        <v>555</v>
      </c>
      <c r="D135" s="37" t="s">
        <v>579</v>
      </c>
      <c r="E135" s="37" t="s">
        <v>584</v>
      </c>
      <c r="F135" s="37" t="s">
        <v>585</v>
      </c>
      <c r="G135" s="37" t="s">
        <v>586</v>
      </c>
      <c r="H135" s="37" t="s">
        <v>587</v>
      </c>
      <c r="I135" s="37" t="s">
        <v>588</v>
      </c>
      <c r="J135" s="37" t="s">
        <v>562</v>
      </c>
      <c r="K135" s="61"/>
      <c r="L135" s="61"/>
      <c r="M135" s="61"/>
      <c r="N135" s="61"/>
      <c r="O135" s="61"/>
      <c r="P135" s="61"/>
      <c r="Q135" s="61"/>
      <c r="R135" s="61"/>
      <c r="S135" s="61"/>
      <c r="T135" s="61"/>
      <c r="U135" s="61"/>
      <c r="V135" s="61"/>
      <c r="W135" s="61"/>
      <c r="X135" s="37">
        <v>0</v>
      </c>
      <c r="Y135" s="37" t="s">
        <v>577</v>
      </c>
      <c r="Z135" s="37" t="s">
        <v>578</v>
      </c>
    </row>
    <row r="136" spans="1:26" ht="144">
      <c r="A136" s="40" t="s">
        <v>358</v>
      </c>
      <c r="B136" s="32" t="s">
        <v>554</v>
      </c>
      <c r="C136" s="32" t="s">
        <v>555</v>
      </c>
      <c r="D136" s="37" t="s">
        <v>579</v>
      </c>
      <c r="E136" s="37" t="s">
        <v>584</v>
      </c>
      <c r="F136" s="37" t="s">
        <v>585</v>
      </c>
      <c r="G136" s="37" t="s">
        <v>586</v>
      </c>
      <c r="H136" s="37" t="s">
        <v>587</v>
      </c>
      <c r="I136" s="37" t="s">
        <v>588</v>
      </c>
      <c r="J136" s="37" t="s">
        <v>562</v>
      </c>
      <c r="K136" s="61"/>
      <c r="L136" s="61"/>
      <c r="M136" s="61"/>
      <c r="N136" s="61"/>
      <c r="O136" s="61"/>
      <c r="P136" s="61"/>
      <c r="Q136" s="61"/>
      <c r="R136" s="61"/>
      <c r="S136" s="61"/>
      <c r="T136" s="61"/>
      <c r="U136" s="61"/>
      <c r="V136" s="61"/>
      <c r="W136" s="61"/>
      <c r="X136" s="37">
        <v>0</v>
      </c>
      <c r="Y136" s="37" t="s">
        <v>577</v>
      </c>
      <c r="Z136" s="37" t="s">
        <v>578</v>
      </c>
    </row>
    <row r="137" spans="1:26" ht="144.75" thickBot="1">
      <c r="A137" s="41" t="s">
        <v>358</v>
      </c>
      <c r="B137" s="32" t="s">
        <v>554</v>
      </c>
      <c r="C137" s="32" t="s">
        <v>555</v>
      </c>
      <c r="D137" s="37" t="s">
        <v>579</v>
      </c>
      <c r="E137" s="37" t="s">
        <v>584</v>
      </c>
      <c r="F137" s="37" t="s">
        <v>585</v>
      </c>
      <c r="G137" s="37" t="s">
        <v>586</v>
      </c>
      <c r="H137" s="37" t="s">
        <v>587</v>
      </c>
      <c r="I137" s="37" t="s">
        <v>588</v>
      </c>
      <c r="J137" s="37" t="s">
        <v>562</v>
      </c>
      <c r="K137" s="61"/>
      <c r="L137" s="61"/>
      <c r="M137" s="61"/>
      <c r="N137" s="61"/>
      <c r="O137" s="61"/>
      <c r="P137" s="61"/>
      <c r="Q137" s="61"/>
      <c r="R137" s="61"/>
      <c r="S137" s="61"/>
      <c r="T137" s="61"/>
      <c r="U137" s="61"/>
      <c r="V137" s="61"/>
      <c r="W137" s="61"/>
      <c r="X137" s="37">
        <v>0</v>
      </c>
      <c r="Y137" s="37" t="s">
        <v>577</v>
      </c>
      <c r="Z137" s="37" t="s">
        <v>578</v>
      </c>
    </row>
    <row r="138" spans="1:26" ht="144">
      <c r="A138" s="49" t="s">
        <v>388</v>
      </c>
      <c r="B138" s="34" t="s">
        <v>554</v>
      </c>
      <c r="C138" s="34" t="s">
        <v>555</v>
      </c>
      <c r="D138" s="37" t="s">
        <v>596</v>
      </c>
      <c r="E138" s="37" t="s">
        <v>597</v>
      </c>
      <c r="F138" s="37" t="s">
        <v>598</v>
      </c>
      <c r="G138" s="37" t="s">
        <v>599</v>
      </c>
      <c r="H138" s="37" t="s">
        <v>600</v>
      </c>
      <c r="I138" s="37" t="s">
        <v>561</v>
      </c>
      <c r="J138" s="37" t="s">
        <v>562</v>
      </c>
      <c r="K138" s="61"/>
      <c r="L138" s="61"/>
      <c r="M138" s="61"/>
      <c r="N138" s="61"/>
      <c r="O138" s="61"/>
      <c r="P138" s="61"/>
      <c r="Q138" s="61"/>
      <c r="R138" s="61"/>
      <c r="S138" s="61"/>
      <c r="T138" s="61"/>
      <c r="U138" s="61"/>
      <c r="V138" s="61"/>
      <c r="W138" s="61"/>
      <c r="X138" s="37">
        <v>0</v>
      </c>
      <c r="Y138" s="37" t="s">
        <v>601</v>
      </c>
      <c r="Z138" s="37" t="s">
        <v>602</v>
      </c>
    </row>
    <row r="139" spans="1:26" ht="144">
      <c r="A139" s="50" t="s">
        <v>388</v>
      </c>
      <c r="B139" s="34" t="s">
        <v>554</v>
      </c>
      <c r="C139" s="34" t="s">
        <v>555</v>
      </c>
      <c r="D139" s="37" t="s">
        <v>596</v>
      </c>
      <c r="E139" s="37" t="s">
        <v>597</v>
      </c>
      <c r="F139" s="37" t="s">
        <v>598</v>
      </c>
      <c r="G139" s="37" t="s">
        <v>599</v>
      </c>
      <c r="H139" s="37" t="s">
        <v>600</v>
      </c>
      <c r="I139" s="37" t="s">
        <v>561</v>
      </c>
      <c r="J139" s="37" t="s">
        <v>562</v>
      </c>
      <c r="K139" s="61"/>
      <c r="L139" s="61"/>
      <c r="M139" s="61"/>
      <c r="N139" s="61"/>
      <c r="O139" s="61"/>
      <c r="P139" s="61"/>
      <c r="Q139" s="61"/>
      <c r="R139" s="61"/>
      <c r="S139" s="61"/>
      <c r="T139" s="61"/>
      <c r="U139" s="61"/>
      <c r="V139" s="61"/>
      <c r="W139" s="61"/>
      <c r="X139" s="37">
        <v>0</v>
      </c>
      <c r="Y139" s="37" t="s">
        <v>601</v>
      </c>
      <c r="Z139" s="37" t="s">
        <v>602</v>
      </c>
    </row>
    <row r="140" spans="1:26" ht="144">
      <c r="A140" s="50" t="s">
        <v>388</v>
      </c>
      <c r="B140" s="34" t="s">
        <v>554</v>
      </c>
      <c r="C140" s="34" t="s">
        <v>555</v>
      </c>
      <c r="D140" s="37" t="s">
        <v>596</v>
      </c>
      <c r="E140" s="37" t="s">
        <v>597</v>
      </c>
      <c r="F140" s="37" t="s">
        <v>598</v>
      </c>
      <c r="G140" s="37" t="s">
        <v>599</v>
      </c>
      <c r="H140" s="37" t="s">
        <v>600</v>
      </c>
      <c r="I140" s="37" t="s">
        <v>561</v>
      </c>
      <c r="J140" s="37" t="s">
        <v>562</v>
      </c>
      <c r="K140" s="61"/>
      <c r="L140" s="61"/>
      <c r="M140" s="61"/>
      <c r="N140" s="61"/>
      <c r="O140" s="61"/>
      <c r="P140" s="61"/>
      <c r="Q140" s="61"/>
      <c r="R140" s="61"/>
      <c r="S140" s="61"/>
      <c r="T140" s="61"/>
      <c r="U140" s="61"/>
      <c r="V140" s="61"/>
      <c r="W140" s="61"/>
      <c r="X140" s="37">
        <v>0</v>
      </c>
      <c r="Y140" s="37" t="s">
        <v>601</v>
      </c>
      <c r="Z140" s="37" t="s">
        <v>602</v>
      </c>
    </row>
    <row r="141" spans="1:26" ht="144">
      <c r="A141" s="50" t="s">
        <v>388</v>
      </c>
      <c r="B141" s="34" t="s">
        <v>554</v>
      </c>
      <c r="C141" s="34" t="s">
        <v>555</v>
      </c>
      <c r="D141" s="37" t="s">
        <v>596</v>
      </c>
      <c r="E141" s="37" t="s">
        <v>597</v>
      </c>
      <c r="F141" s="37" t="s">
        <v>598</v>
      </c>
      <c r="G141" s="37" t="s">
        <v>599</v>
      </c>
      <c r="H141" s="37" t="s">
        <v>600</v>
      </c>
      <c r="I141" s="37" t="s">
        <v>561</v>
      </c>
      <c r="J141" s="37" t="s">
        <v>562</v>
      </c>
      <c r="K141" s="61"/>
      <c r="L141" s="61"/>
      <c r="M141" s="61"/>
      <c r="N141" s="61"/>
      <c r="O141" s="61"/>
      <c r="P141" s="61"/>
      <c r="Q141" s="61"/>
      <c r="R141" s="61"/>
      <c r="S141" s="61"/>
      <c r="T141" s="61"/>
      <c r="U141" s="61"/>
      <c r="V141" s="61"/>
      <c r="W141" s="61"/>
      <c r="X141" s="37">
        <v>0</v>
      </c>
      <c r="Y141" s="37" t="s">
        <v>601</v>
      </c>
      <c r="Z141" s="37" t="s">
        <v>602</v>
      </c>
    </row>
    <row r="142" spans="1:26" ht="144">
      <c r="A142" s="51" t="s">
        <v>401</v>
      </c>
      <c r="B142" s="34" t="s">
        <v>554</v>
      </c>
      <c r="C142" s="34" t="s">
        <v>555</v>
      </c>
      <c r="D142" s="37" t="s">
        <v>596</v>
      </c>
      <c r="E142" s="37" t="s">
        <v>597</v>
      </c>
      <c r="F142" s="37" t="s">
        <v>598</v>
      </c>
      <c r="G142" s="37">
        <v>0</v>
      </c>
      <c r="H142" s="37">
        <v>0</v>
      </c>
      <c r="I142" s="37">
        <v>0</v>
      </c>
      <c r="J142" s="37">
        <v>0</v>
      </c>
      <c r="K142" s="61"/>
      <c r="L142" s="61"/>
      <c r="M142" s="61"/>
      <c r="N142" s="61"/>
      <c r="O142" s="61"/>
      <c r="P142" s="61"/>
      <c r="Q142" s="61"/>
      <c r="R142" s="61"/>
      <c r="S142" s="61"/>
      <c r="T142" s="61"/>
      <c r="U142" s="61"/>
      <c r="V142" s="61"/>
      <c r="W142" s="61"/>
      <c r="X142" s="37">
        <v>0</v>
      </c>
      <c r="Y142" s="37" t="s">
        <v>601</v>
      </c>
      <c r="Z142" s="37" t="s">
        <v>602</v>
      </c>
    </row>
    <row r="143" spans="1:26" ht="144">
      <c r="A143" s="51" t="s">
        <v>401</v>
      </c>
      <c r="B143" s="34" t="s">
        <v>554</v>
      </c>
      <c r="C143" s="34" t="s">
        <v>555</v>
      </c>
      <c r="D143" s="37" t="s">
        <v>596</v>
      </c>
      <c r="E143" s="37" t="s">
        <v>597</v>
      </c>
      <c r="F143" s="37" t="s">
        <v>598</v>
      </c>
      <c r="G143" s="37">
        <v>0</v>
      </c>
      <c r="H143" s="37">
        <v>0</v>
      </c>
      <c r="I143" s="37">
        <v>0</v>
      </c>
      <c r="J143" s="37">
        <v>0</v>
      </c>
      <c r="K143" s="61"/>
      <c r="L143" s="61"/>
      <c r="M143" s="61"/>
      <c r="N143" s="61"/>
      <c r="O143" s="61"/>
      <c r="P143" s="61"/>
      <c r="Q143" s="61"/>
      <c r="R143" s="61"/>
      <c r="S143" s="61"/>
      <c r="T143" s="61"/>
      <c r="U143" s="61"/>
      <c r="V143" s="61"/>
      <c r="W143" s="61"/>
      <c r="X143" s="37">
        <v>0</v>
      </c>
      <c r="Y143" s="37" t="s">
        <v>601</v>
      </c>
      <c r="Z143" s="37" t="s">
        <v>602</v>
      </c>
    </row>
    <row r="144" spans="1:26" ht="144">
      <c r="A144" s="50" t="s">
        <v>388</v>
      </c>
      <c r="B144" s="34" t="s">
        <v>554</v>
      </c>
      <c r="C144" s="34" t="s">
        <v>555</v>
      </c>
      <c r="D144" s="37" t="s">
        <v>596</v>
      </c>
      <c r="E144" s="37" t="s">
        <v>597</v>
      </c>
      <c r="F144" s="37" t="s">
        <v>598</v>
      </c>
      <c r="G144" s="37">
        <v>0</v>
      </c>
      <c r="H144" s="37">
        <v>0</v>
      </c>
      <c r="I144" s="37">
        <v>0</v>
      </c>
      <c r="J144" s="37">
        <v>0</v>
      </c>
      <c r="K144" s="61"/>
      <c r="L144" s="61"/>
      <c r="M144" s="61"/>
      <c r="N144" s="61"/>
      <c r="O144" s="61"/>
      <c r="P144" s="61"/>
      <c r="Q144" s="61"/>
      <c r="R144" s="61"/>
      <c r="S144" s="61"/>
      <c r="T144" s="61"/>
      <c r="U144" s="61"/>
      <c r="V144" s="61"/>
      <c r="W144" s="61"/>
      <c r="X144" s="37">
        <v>0</v>
      </c>
      <c r="Y144" s="37" t="s">
        <v>601</v>
      </c>
      <c r="Z144" s="37" t="s">
        <v>602</v>
      </c>
    </row>
    <row r="145" spans="1:26" ht="144">
      <c r="A145" s="50" t="s">
        <v>388</v>
      </c>
      <c r="B145" s="34" t="s">
        <v>554</v>
      </c>
      <c r="C145" s="34" t="s">
        <v>555</v>
      </c>
      <c r="D145" s="37" t="s">
        <v>596</v>
      </c>
      <c r="E145" s="37" t="s">
        <v>597</v>
      </c>
      <c r="F145" s="37" t="s">
        <v>598</v>
      </c>
      <c r="G145" s="37">
        <v>0</v>
      </c>
      <c r="H145" s="37">
        <v>0</v>
      </c>
      <c r="I145" s="37">
        <v>0</v>
      </c>
      <c r="J145" s="37">
        <v>0</v>
      </c>
      <c r="K145" s="61"/>
      <c r="L145" s="61"/>
      <c r="M145" s="61"/>
      <c r="N145" s="61"/>
      <c r="O145" s="61"/>
      <c r="P145" s="61"/>
      <c r="Q145" s="61"/>
      <c r="R145" s="61"/>
      <c r="S145" s="61"/>
      <c r="T145" s="61"/>
      <c r="U145" s="61"/>
      <c r="V145" s="61"/>
      <c r="W145" s="61"/>
      <c r="X145" s="37">
        <v>0</v>
      </c>
      <c r="Y145" s="37" t="s">
        <v>601</v>
      </c>
      <c r="Z145" s="37" t="s">
        <v>602</v>
      </c>
    </row>
    <row r="146" spans="1:26" ht="144.75" thickBot="1">
      <c r="A146" s="52" t="s">
        <v>388</v>
      </c>
      <c r="B146" s="34" t="s">
        <v>554</v>
      </c>
      <c r="C146" s="34" t="s">
        <v>555</v>
      </c>
      <c r="D146" s="37" t="s">
        <v>596</v>
      </c>
      <c r="E146" s="37" t="s">
        <v>597</v>
      </c>
      <c r="F146" s="37" t="s">
        <v>598</v>
      </c>
      <c r="G146" s="37">
        <v>0</v>
      </c>
      <c r="H146" s="37">
        <v>0</v>
      </c>
      <c r="I146" s="37">
        <v>0</v>
      </c>
      <c r="J146" s="37">
        <v>0</v>
      </c>
      <c r="K146" s="61"/>
      <c r="L146" s="61"/>
      <c r="M146" s="61"/>
      <c r="N146" s="61"/>
      <c r="O146" s="61"/>
      <c r="P146" s="61"/>
      <c r="Q146" s="61"/>
      <c r="R146" s="61"/>
      <c r="S146" s="61"/>
      <c r="T146" s="61"/>
      <c r="U146" s="61"/>
      <c r="V146" s="61"/>
      <c r="W146" s="61"/>
      <c r="X146" s="37">
        <v>0</v>
      </c>
      <c r="Y146" s="37" t="s">
        <v>601</v>
      </c>
      <c r="Z146" s="37" t="s">
        <v>602</v>
      </c>
    </row>
    <row r="147" spans="1:26" ht="144">
      <c r="A147" s="49" t="s">
        <v>407</v>
      </c>
      <c r="B147" s="34" t="s">
        <v>554</v>
      </c>
      <c r="C147" s="34" t="s">
        <v>555</v>
      </c>
      <c r="D147" s="37" t="s">
        <v>596</v>
      </c>
      <c r="E147" s="37" t="s">
        <v>597</v>
      </c>
      <c r="F147" s="37" t="s">
        <v>598</v>
      </c>
      <c r="G147" s="37">
        <v>0</v>
      </c>
      <c r="H147" s="37">
        <v>0</v>
      </c>
      <c r="I147" s="37">
        <v>0</v>
      </c>
      <c r="J147" s="37">
        <v>0</v>
      </c>
      <c r="K147" s="61"/>
      <c r="L147" s="61"/>
      <c r="M147" s="61"/>
      <c r="N147" s="61"/>
      <c r="O147" s="61"/>
      <c r="P147" s="61"/>
      <c r="Q147" s="61"/>
      <c r="R147" s="61"/>
      <c r="S147" s="61"/>
      <c r="T147" s="61"/>
      <c r="U147" s="61"/>
      <c r="V147" s="61"/>
      <c r="W147" s="61"/>
      <c r="X147" s="37">
        <v>0</v>
      </c>
      <c r="Y147" s="37" t="s">
        <v>601</v>
      </c>
      <c r="Z147" s="37" t="s">
        <v>602</v>
      </c>
    </row>
    <row r="148" spans="1:26" ht="144">
      <c r="A148" s="50" t="s">
        <v>407</v>
      </c>
      <c r="B148" s="34" t="s">
        <v>554</v>
      </c>
      <c r="C148" s="34" t="s">
        <v>555</v>
      </c>
      <c r="D148" s="37" t="s">
        <v>596</v>
      </c>
      <c r="E148" s="37" t="s">
        <v>597</v>
      </c>
      <c r="F148" s="37" t="s">
        <v>598</v>
      </c>
      <c r="G148" s="37">
        <v>0</v>
      </c>
      <c r="H148" s="37">
        <v>0</v>
      </c>
      <c r="I148" s="37">
        <v>0</v>
      </c>
      <c r="J148" s="37">
        <v>0</v>
      </c>
      <c r="K148" s="61"/>
      <c r="L148" s="61"/>
      <c r="M148" s="61"/>
      <c r="N148" s="61"/>
      <c r="O148" s="61"/>
      <c r="P148" s="61"/>
      <c r="Q148" s="61"/>
      <c r="R148" s="61"/>
      <c r="S148" s="61"/>
      <c r="T148" s="61"/>
      <c r="U148" s="61"/>
      <c r="V148" s="61"/>
      <c r="W148" s="61"/>
      <c r="X148" s="37">
        <v>0</v>
      </c>
      <c r="Y148" s="37" t="s">
        <v>601</v>
      </c>
      <c r="Z148" s="37" t="s">
        <v>602</v>
      </c>
    </row>
    <row r="149" spans="1:26" ht="144">
      <c r="A149" s="50" t="s">
        <v>407</v>
      </c>
      <c r="B149" s="34" t="s">
        <v>554</v>
      </c>
      <c r="C149" s="34" t="s">
        <v>555</v>
      </c>
      <c r="D149" s="37" t="s">
        <v>596</v>
      </c>
      <c r="E149" s="37" t="s">
        <v>597</v>
      </c>
      <c r="F149" s="37" t="s">
        <v>598</v>
      </c>
      <c r="G149" s="37" t="s">
        <v>599</v>
      </c>
      <c r="H149" s="37" t="s">
        <v>600</v>
      </c>
      <c r="I149" s="37" t="s">
        <v>561</v>
      </c>
      <c r="J149" s="37" t="s">
        <v>562</v>
      </c>
      <c r="K149" s="61"/>
      <c r="L149" s="61"/>
      <c r="M149" s="61"/>
      <c r="N149" s="61"/>
      <c r="O149" s="61"/>
      <c r="P149" s="61"/>
      <c r="Q149" s="61"/>
      <c r="R149" s="61"/>
      <c r="S149" s="61"/>
      <c r="T149" s="61"/>
      <c r="U149" s="61"/>
      <c r="V149" s="61"/>
      <c r="W149" s="61"/>
      <c r="X149" s="37">
        <v>0</v>
      </c>
      <c r="Y149" s="37" t="s">
        <v>601</v>
      </c>
      <c r="Z149" s="37" t="s">
        <v>602</v>
      </c>
    </row>
    <row r="150" spans="1:26" ht="144">
      <c r="A150" s="50" t="s">
        <v>407</v>
      </c>
      <c r="B150" s="34" t="s">
        <v>554</v>
      </c>
      <c r="C150" s="34" t="s">
        <v>555</v>
      </c>
      <c r="D150" s="37" t="s">
        <v>596</v>
      </c>
      <c r="E150" s="37" t="s">
        <v>597</v>
      </c>
      <c r="F150" s="37" t="s">
        <v>598</v>
      </c>
      <c r="G150" s="37" t="s">
        <v>599</v>
      </c>
      <c r="H150" s="37" t="s">
        <v>600</v>
      </c>
      <c r="I150" s="37" t="s">
        <v>561</v>
      </c>
      <c r="J150" s="37" t="s">
        <v>562</v>
      </c>
      <c r="K150" s="61"/>
      <c r="L150" s="61"/>
      <c r="M150" s="61"/>
      <c r="N150" s="61"/>
      <c r="O150" s="61"/>
      <c r="P150" s="61"/>
      <c r="Q150" s="61"/>
      <c r="R150" s="61"/>
      <c r="S150" s="61"/>
      <c r="T150" s="61"/>
      <c r="U150" s="61"/>
      <c r="V150" s="61"/>
      <c r="W150" s="61"/>
      <c r="X150" s="37">
        <v>0</v>
      </c>
      <c r="Y150" s="37" t="s">
        <v>601</v>
      </c>
      <c r="Z150" s="37" t="s">
        <v>602</v>
      </c>
    </row>
    <row r="151" spans="1:26" ht="144">
      <c r="A151" s="50" t="s">
        <v>407</v>
      </c>
      <c r="B151" s="34" t="s">
        <v>554</v>
      </c>
      <c r="C151" s="34" t="s">
        <v>555</v>
      </c>
      <c r="D151" s="37" t="s">
        <v>596</v>
      </c>
      <c r="E151" s="37" t="s">
        <v>597</v>
      </c>
      <c r="F151" s="37" t="s">
        <v>598</v>
      </c>
      <c r="G151" s="37" t="s">
        <v>599</v>
      </c>
      <c r="H151" s="37" t="s">
        <v>600</v>
      </c>
      <c r="I151" s="37" t="s">
        <v>561</v>
      </c>
      <c r="J151" s="37" t="s">
        <v>562</v>
      </c>
      <c r="K151" s="61"/>
      <c r="L151" s="61"/>
      <c r="M151" s="61"/>
      <c r="N151" s="61"/>
      <c r="O151" s="61"/>
      <c r="P151" s="61"/>
      <c r="Q151" s="61"/>
      <c r="R151" s="61"/>
      <c r="S151" s="61"/>
      <c r="T151" s="61"/>
      <c r="U151" s="61"/>
      <c r="V151" s="61"/>
      <c r="W151" s="61"/>
      <c r="X151" s="37">
        <v>0</v>
      </c>
      <c r="Y151" s="37" t="s">
        <v>601</v>
      </c>
      <c r="Z151" s="37" t="s">
        <v>602</v>
      </c>
    </row>
    <row r="152" spans="1:26" ht="144">
      <c r="A152" s="50" t="s">
        <v>407</v>
      </c>
      <c r="B152" s="34" t="s">
        <v>554</v>
      </c>
      <c r="C152" s="34" t="s">
        <v>555</v>
      </c>
      <c r="D152" s="37" t="s">
        <v>596</v>
      </c>
      <c r="E152" s="37" t="s">
        <v>597</v>
      </c>
      <c r="F152" s="37" t="s">
        <v>598</v>
      </c>
      <c r="G152" s="37">
        <v>0</v>
      </c>
      <c r="H152" s="37">
        <v>0</v>
      </c>
      <c r="I152" s="37">
        <v>0</v>
      </c>
      <c r="J152" s="37">
        <v>0</v>
      </c>
      <c r="K152" s="61"/>
      <c r="L152" s="61"/>
      <c r="M152" s="61"/>
      <c r="N152" s="61"/>
      <c r="O152" s="61"/>
      <c r="P152" s="61"/>
      <c r="Q152" s="61"/>
      <c r="R152" s="61"/>
      <c r="S152" s="61"/>
      <c r="T152" s="61"/>
      <c r="U152" s="61"/>
      <c r="V152" s="61"/>
      <c r="W152" s="61"/>
      <c r="X152" s="37">
        <v>0</v>
      </c>
      <c r="Y152" s="37" t="s">
        <v>601</v>
      </c>
      <c r="Z152" s="37" t="s">
        <v>602</v>
      </c>
    </row>
    <row r="153" spans="1:26" ht="144">
      <c r="A153" s="50" t="s">
        <v>407</v>
      </c>
      <c r="B153" s="34" t="s">
        <v>554</v>
      </c>
      <c r="C153" s="34" t="s">
        <v>555</v>
      </c>
      <c r="D153" s="37" t="s">
        <v>596</v>
      </c>
      <c r="E153" s="37" t="s">
        <v>597</v>
      </c>
      <c r="F153" s="37" t="s">
        <v>598</v>
      </c>
      <c r="G153" s="37">
        <v>0</v>
      </c>
      <c r="H153" s="37">
        <v>0</v>
      </c>
      <c r="I153" s="37">
        <v>0</v>
      </c>
      <c r="J153" s="37">
        <v>0</v>
      </c>
      <c r="K153" s="61"/>
      <c r="L153" s="61"/>
      <c r="M153" s="61"/>
      <c r="N153" s="61"/>
      <c r="O153" s="61"/>
      <c r="P153" s="61"/>
      <c r="Q153" s="61"/>
      <c r="R153" s="61"/>
      <c r="S153" s="61"/>
      <c r="T153" s="61"/>
      <c r="U153" s="61"/>
      <c r="V153" s="61"/>
      <c r="W153" s="61"/>
      <c r="X153" s="37">
        <v>0</v>
      </c>
      <c r="Y153" s="37" t="s">
        <v>601</v>
      </c>
      <c r="Z153" s="37" t="s">
        <v>602</v>
      </c>
    </row>
    <row r="154" spans="1:26" ht="144">
      <c r="A154" s="50" t="s">
        <v>407</v>
      </c>
      <c r="B154" s="34" t="s">
        <v>554</v>
      </c>
      <c r="C154" s="34" t="s">
        <v>555</v>
      </c>
      <c r="D154" s="37" t="s">
        <v>596</v>
      </c>
      <c r="E154" s="37" t="s">
        <v>597</v>
      </c>
      <c r="F154" s="37" t="s">
        <v>598</v>
      </c>
      <c r="G154" s="37">
        <v>0</v>
      </c>
      <c r="H154" s="37">
        <v>0</v>
      </c>
      <c r="I154" s="37">
        <v>0</v>
      </c>
      <c r="J154" s="37">
        <v>0</v>
      </c>
      <c r="K154" s="61"/>
      <c r="L154" s="61"/>
      <c r="M154" s="61"/>
      <c r="N154" s="61"/>
      <c r="O154" s="61"/>
      <c r="P154" s="61"/>
      <c r="Q154" s="61"/>
      <c r="R154" s="61"/>
      <c r="S154" s="61"/>
      <c r="T154" s="61"/>
      <c r="U154" s="61"/>
      <c r="V154" s="61"/>
      <c r="W154" s="61"/>
      <c r="X154" s="37">
        <v>0</v>
      </c>
      <c r="Y154" s="37" t="s">
        <v>601</v>
      </c>
      <c r="Z154" s="37" t="s">
        <v>602</v>
      </c>
    </row>
    <row r="155" spans="1:26" ht="144">
      <c r="A155" s="50" t="s">
        <v>407</v>
      </c>
      <c r="B155" s="34" t="s">
        <v>554</v>
      </c>
      <c r="C155" s="34" t="s">
        <v>555</v>
      </c>
      <c r="D155" s="37" t="s">
        <v>596</v>
      </c>
      <c r="E155" s="37" t="s">
        <v>597</v>
      </c>
      <c r="F155" s="37" t="s">
        <v>598</v>
      </c>
      <c r="G155" s="37">
        <v>0</v>
      </c>
      <c r="H155" s="37">
        <v>0</v>
      </c>
      <c r="I155" s="37">
        <v>0</v>
      </c>
      <c r="J155" s="37">
        <v>0</v>
      </c>
      <c r="K155" s="61"/>
      <c r="L155" s="61"/>
      <c r="M155" s="61"/>
      <c r="N155" s="61"/>
      <c r="O155" s="61"/>
      <c r="P155" s="61"/>
      <c r="Q155" s="61"/>
      <c r="R155" s="61"/>
      <c r="S155" s="61"/>
      <c r="T155" s="61"/>
      <c r="U155" s="61"/>
      <c r="V155" s="61"/>
      <c r="W155" s="61"/>
      <c r="X155" s="37">
        <v>0</v>
      </c>
      <c r="Y155" s="37" t="s">
        <v>601</v>
      </c>
      <c r="Z155" s="37" t="s">
        <v>602</v>
      </c>
    </row>
    <row r="156" spans="1:26" ht="144">
      <c r="A156" s="50" t="s">
        <v>407</v>
      </c>
      <c r="B156" s="34" t="s">
        <v>554</v>
      </c>
      <c r="C156" s="34" t="s">
        <v>555</v>
      </c>
      <c r="D156" s="37" t="s">
        <v>596</v>
      </c>
      <c r="E156" s="37" t="s">
        <v>597</v>
      </c>
      <c r="F156" s="37" t="s">
        <v>598</v>
      </c>
      <c r="G156" s="37">
        <v>0</v>
      </c>
      <c r="H156" s="37">
        <v>0</v>
      </c>
      <c r="I156" s="37">
        <v>0</v>
      </c>
      <c r="J156" s="37">
        <v>0</v>
      </c>
      <c r="K156" s="61"/>
      <c r="L156" s="61"/>
      <c r="M156" s="61"/>
      <c r="N156" s="61"/>
      <c r="O156" s="61"/>
      <c r="P156" s="61"/>
      <c r="Q156" s="61"/>
      <c r="R156" s="61"/>
      <c r="S156" s="61"/>
      <c r="T156" s="61"/>
      <c r="U156" s="61"/>
      <c r="V156" s="61"/>
      <c r="W156" s="61"/>
      <c r="X156" s="37">
        <v>0</v>
      </c>
      <c r="Y156" s="37" t="s">
        <v>601</v>
      </c>
      <c r="Z156" s="37" t="s">
        <v>602</v>
      </c>
    </row>
    <row r="157" spans="1:26" ht="144">
      <c r="A157" s="50" t="s">
        <v>407</v>
      </c>
      <c r="B157" s="34" t="s">
        <v>554</v>
      </c>
      <c r="C157" s="34" t="s">
        <v>555</v>
      </c>
      <c r="D157" s="37" t="s">
        <v>596</v>
      </c>
      <c r="E157" s="37" t="s">
        <v>597</v>
      </c>
      <c r="F157" s="37" t="s">
        <v>598</v>
      </c>
      <c r="G157" s="37">
        <v>0</v>
      </c>
      <c r="H157" s="37">
        <v>0</v>
      </c>
      <c r="I157" s="37">
        <v>0</v>
      </c>
      <c r="J157" s="37">
        <v>0</v>
      </c>
      <c r="K157" s="61"/>
      <c r="L157" s="61"/>
      <c r="M157" s="61"/>
      <c r="N157" s="61"/>
      <c r="O157" s="61"/>
      <c r="P157" s="61"/>
      <c r="Q157" s="61"/>
      <c r="R157" s="61"/>
      <c r="S157" s="61"/>
      <c r="T157" s="61"/>
      <c r="U157" s="61"/>
      <c r="V157" s="61"/>
      <c r="W157" s="61"/>
      <c r="X157" s="37">
        <v>0</v>
      </c>
      <c r="Y157" s="37" t="s">
        <v>601</v>
      </c>
      <c r="Z157" s="37" t="s">
        <v>602</v>
      </c>
    </row>
    <row r="158" spans="1:26" ht="144">
      <c r="A158" s="50" t="s">
        <v>407</v>
      </c>
      <c r="B158" s="34" t="s">
        <v>554</v>
      </c>
      <c r="C158" s="34" t="s">
        <v>555</v>
      </c>
      <c r="D158" s="37" t="s">
        <v>596</v>
      </c>
      <c r="E158" s="37" t="s">
        <v>597</v>
      </c>
      <c r="F158" s="37" t="s">
        <v>598</v>
      </c>
      <c r="G158" s="37">
        <v>0</v>
      </c>
      <c r="H158" s="37">
        <v>0</v>
      </c>
      <c r="I158" s="37">
        <v>0</v>
      </c>
      <c r="J158" s="37">
        <v>0</v>
      </c>
      <c r="K158" s="61"/>
      <c r="L158" s="61"/>
      <c r="M158" s="61"/>
      <c r="N158" s="61"/>
      <c r="O158" s="61"/>
      <c r="P158" s="61"/>
      <c r="Q158" s="61"/>
      <c r="R158" s="61"/>
      <c r="S158" s="61"/>
      <c r="T158" s="61"/>
      <c r="U158" s="61"/>
      <c r="V158" s="61"/>
      <c r="W158" s="61"/>
      <c r="X158" s="37">
        <v>0</v>
      </c>
      <c r="Y158" s="37" t="s">
        <v>601</v>
      </c>
      <c r="Z158" s="37" t="s">
        <v>602</v>
      </c>
    </row>
    <row r="159" spans="1:26" ht="144">
      <c r="A159" s="50" t="s">
        <v>407</v>
      </c>
      <c r="B159" s="34" t="s">
        <v>554</v>
      </c>
      <c r="C159" s="34" t="s">
        <v>555</v>
      </c>
      <c r="D159" s="37" t="s">
        <v>596</v>
      </c>
      <c r="E159" s="37" t="s">
        <v>597</v>
      </c>
      <c r="F159" s="37" t="s">
        <v>598</v>
      </c>
      <c r="G159" s="37">
        <v>0</v>
      </c>
      <c r="H159" s="37">
        <v>0</v>
      </c>
      <c r="I159" s="37">
        <v>0</v>
      </c>
      <c r="J159" s="37">
        <v>0</v>
      </c>
      <c r="K159" s="61"/>
      <c r="L159" s="61"/>
      <c r="M159" s="61"/>
      <c r="N159" s="61"/>
      <c r="O159" s="61"/>
      <c r="P159" s="61"/>
      <c r="Q159" s="61"/>
      <c r="R159" s="61"/>
      <c r="S159" s="61"/>
      <c r="T159" s="61"/>
      <c r="U159" s="61"/>
      <c r="V159" s="61"/>
      <c r="W159" s="61"/>
      <c r="X159" s="37">
        <v>0</v>
      </c>
      <c r="Y159" s="37" t="s">
        <v>601</v>
      </c>
      <c r="Z159" s="37" t="s">
        <v>602</v>
      </c>
    </row>
    <row r="160" spans="1:26" ht="144">
      <c r="A160" s="50" t="s">
        <v>407</v>
      </c>
      <c r="B160" s="34" t="s">
        <v>554</v>
      </c>
      <c r="C160" s="34" t="s">
        <v>555</v>
      </c>
      <c r="D160" s="37" t="s">
        <v>596</v>
      </c>
      <c r="E160" s="37" t="s">
        <v>597</v>
      </c>
      <c r="F160" s="37" t="s">
        <v>598</v>
      </c>
      <c r="G160" s="37">
        <v>0</v>
      </c>
      <c r="H160" s="37">
        <v>0</v>
      </c>
      <c r="I160" s="37">
        <v>0</v>
      </c>
      <c r="J160" s="37">
        <v>0</v>
      </c>
      <c r="K160" s="61"/>
      <c r="L160" s="61"/>
      <c r="M160" s="61"/>
      <c r="N160" s="61"/>
      <c r="O160" s="61"/>
      <c r="P160" s="61"/>
      <c r="Q160" s="61"/>
      <c r="R160" s="61"/>
      <c r="S160" s="61"/>
      <c r="T160" s="61"/>
      <c r="U160" s="61"/>
      <c r="V160" s="61"/>
      <c r="W160" s="61"/>
      <c r="X160" s="37">
        <v>0</v>
      </c>
      <c r="Y160" s="37" t="s">
        <v>601</v>
      </c>
      <c r="Z160" s="37" t="s">
        <v>602</v>
      </c>
    </row>
    <row r="161" spans="1:26" ht="144.75" thickBot="1">
      <c r="A161" s="52" t="s">
        <v>407</v>
      </c>
      <c r="B161" s="34" t="s">
        <v>554</v>
      </c>
      <c r="C161" s="34" t="s">
        <v>555</v>
      </c>
      <c r="D161" s="37" t="s">
        <v>596</v>
      </c>
      <c r="E161" s="37" t="s">
        <v>597</v>
      </c>
      <c r="F161" s="37" t="s">
        <v>598</v>
      </c>
      <c r="G161" s="37">
        <v>0</v>
      </c>
      <c r="H161" s="37">
        <v>0</v>
      </c>
      <c r="I161" s="37">
        <v>0</v>
      </c>
      <c r="J161" s="37">
        <v>0</v>
      </c>
      <c r="K161" s="61"/>
      <c r="L161" s="61"/>
      <c r="M161" s="61"/>
      <c r="N161" s="61"/>
      <c r="O161" s="61"/>
      <c r="P161" s="61"/>
      <c r="Q161" s="61"/>
      <c r="R161" s="61"/>
      <c r="S161" s="61"/>
      <c r="T161" s="61"/>
      <c r="U161" s="61"/>
      <c r="V161" s="61"/>
      <c r="W161" s="61"/>
      <c r="X161" s="37">
        <v>0</v>
      </c>
      <c r="Y161" s="37" t="s">
        <v>601</v>
      </c>
      <c r="Z161" s="37" t="s">
        <v>602</v>
      </c>
    </row>
    <row r="162" spans="1:26" ht="144">
      <c r="A162" s="43" t="s">
        <v>407</v>
      </c>
      <c r="B162" s="34" t="s">
        <v>554</v>
      </c>
      <c r="C162" s="34" t="s">
        <v>555</v>
      </c>
      <c r="D162" s="37" t="s">
        <v>596</v>
      </c>
      <c r="E162" s="37" t="s">
        <v>597</v>
      </c>
      <c r="F162" s="37" t="s">
        <v>598</v>
      </c>
      <c r="G162" s="37">
        <v>0</v>
      </c>
      <c r="H162" s="37">
        <v>0</v>
      </c>
      <c r="I162" s="37">
        <v>0</v>
      </c>
      <c r="J162" s="37">
        <v>0</v>
      </c>
      <c r="K162" s="61"/>
      <c r="L162" s="61"/>
      <c r="M162" s="61"/>
      <c r="N162" s="61"/>
      <c r="O162" s="61"/>
      <c r="P162" s="61"/>
      <c r="Q162" s="61"/>
      <c r="R162" s="61"/>
      <c r="S162" s="61"/>
      <c r="T162" s="61"/>
      <c r="U162" s="61"/>
      <c r="V162" s="61"/>
      <c r="W162" s="61"/>
      <c r="X162" s="37">
        <v>0</v>
      </c>
      <c r="Y162" s="37" t="s">
        <v>601</v>
      </c>
      <c r="Z162" s="37" t="s">
        <v>602</v>
      </c>
    </row>
    <row r="163" spans="1:26" ht="144">
      <c r="A163" s="44" t="s">
        <v>407</v>
      </c>
      <c r="B163" s="34" t="s">
        <v>554</v>
      </c>
      <c r="C163" s="34" t="s">
        <v>555</v>
      </c>
      <c r="D163" s="37" t="s">
        <v>596</v>
      </c>
      <c r="E163" s="37" t="s">
        <v>597</v>
      </c>
      <c r="F163" s="37" t="s">
        <v>598</v>
      </c>
      <c r="G163" s="37">
        <v>0</v>
      </c>
      <c r="H163" s="37">
        <v>0</v>
      </c>
      <c r="I163" s="37">
        <v>0</v>
      </c>
      <c r="J163" s="37">
        <v>0</v>
      </c>
      <c r="K163" s="61"/>
      <c r="L163" s="61"/>
      <c r="M163" s="61"/>
      <c r="N163" s="61"/>
      <c r="O163" s="61"/>
      <c r="P163" s="61"/>
      <c r="Q163" s="61"/>
      <c r="R163" s="61"/>
      <c r="S163" s="61"/>
      <c r="T163" s="61"/>
      <c r="U163" s="61"/>
      <c r="V163" s="61"/>
      <c r="W163" s="61"/>
      <c r="X163" s="37">
        <v>0</v>
      </c>
      <c r="Y163" s="37" t="s">
        <v>601</v>
      </c>
      <c r="Z163" s="37" t="s">
        <v>602</v>
      </c>
    </row>
    <row r="164" spans="1:26" ht="144">
      <c r="A164" s="44" t="s">
        <v>407</v>
      </c>
      <c r="B164" s="34" t="s">
        <v>554</v>
      </c>
      <c r="C164" s="34" t="s">
        <v>555</v>
      </c>
      <c r="D164" s="37" t="s">
        <v>596</v>
      </c>
      <c r="E164" s="37" t="s">
        <v>597</v>
      </c>
      <c r="F164" s="37" t="s">
        <v>598</v>
      </c>
      <c r="G164" s="37">
        <v>0</v>
      </c>
      <c r="H164" s="37">
        <v>0</v>
      </c>
      <c r="I164" s="37">
        <v>0</v>
      </c>
      <c r="J164" s="37">
        <v>0</v>
      </c>
      <c r="K164" s="61"/>
      <c r="L164" s="61"/>
      <c r="M164" s="61"/>
      <c r="N164" s="61"/>
      <c r="O164" s="61"/>
      <c r="P164" s="61"/>
      <c r="Q164" s="61"/>
      <c r="R164" s="61"/>
      <c r="S164" s="61"/>
      <c r="T164" s="61"/>
      <c r="U164" s="61"/>
      <c r="V164" s="61"/>
      <c r="W164" s="61"/>
      <c r="X164" s="37">
        <v>0</v>
      </c>
      <c r="Y164" s="37" t="s">
        <v>601</v>
      </c>
      <c r="Z164" s="37" t="s">
        <v>602</v>
      </c>
    </row>
    <row r="165" spans="1:26" ht="144">
      <c r="A165" s="44" t="s">
        <v>407</v>
      </c>
      <c r="B165" s="34" t="s">
        <v>554</v>
      </c>
      <c r="C165" s="34" t="s">
        <v>555</v>
      </c>
      <c r="D165" s="37" t="s">
        <v>596</v>
      </c>
      <c r="E165" s="37" t="s">
        <v>597</v>
      </c>
      <c r="F165" s="37" t="s">
        <v>598</v>
      </c>
      <c r="G165" s="37">
        <v>0</v>
      </c>
      <c r="H165" s="37">
        <v>0</v>
      </c>
      <c r="I165" s="37">
        <v>0</v>
      </c>
      <c r="J165" s="37">
        <v>0</v>
      </c>
      <c r="K165" s="61"/>
      <c r="L165" s="61"/>
      <c r="M165" s="61"/>
      <c r="N165" s="61"/>
      <c r="O165" s="61"/>
      <c r="P165" s="61"/>
      <c r="Q165" s="61"/>
      <c r="R165" s="61"/>
      <c r="S165" s="61"/>
      <c r="T165" s="61"/>
      <c r="U165" s="61"/>
      <c r="V165" s="61"/>
      <c r="W165" s="61"/>
      <c r="X165" s="37">
        <v>0</v>
      </c>
      <c r="Y165" s="37" t="s">
        <v>601</v>
      </c>
      <c r="Z165" s="37" t="s">
        <v>602</v>
      </c>
    </row>
    <row r="166" spans="1:26" ht="144">
      <c r="A166" s="44" t="s">
        <v>407</v>
      </c>
      <c r="B166" s="34" t="s">
        <v>554</v>
      </c>
      <c r="C166" s="34" t="s">
        <v>555</v>
      </c>
      <c r="D166" s="37" t="s">
        <v>596</v>
      </c>
      <c r="E166" s="37" t="s">
        <v>597</v>
      </c>
      <c r="F166" s="37" t="s">
        <v>598</v>
      </c>
      <c r="G166" s="37">
        <v>0</v>
      </c>
      <c r="H166" s="37">
        <v>0</v>
      </c>
      <c r="I166" s="37">
        <v>0</v>
      </c>
      <c r="J166" s="37">
        <v>0</v>
      </c>
      <c r="K166" s="61"/>
      <c r="L166" s="61"/>
      <c r="M166" s="61"/>
      <c r="N166" s="61"/>
      <c r="O166" s="61"/>
      <c r="P166" s="61"/>
      <c r="Q166" s="61"/>
      <c r="R166" s="61"/>
      <c r="S166" s="61"/>
      <c r="T166" s="61"/>
      <c r="U166" s="61"/>
      <c r="V166" s="61"/>
      <c r="W166" s="61"/>
      <c r="X166" s="37">
        <v>0</v>
      </c>
      <c r="Y166" s="37" t="s">
        <v>601</v>
      </c>
      <c r="Z166" s="37" t="s">
        <v>602</v>
      </c>
    </row>
    <row r="167" spans="1:26" ht="144">
      <c r="A167" s="44" t="s">
        <v>407</v>
      </c>
      <c r="B167" s="34" t="s">
        <v>554</v>
      </c>
      <c r="C167" s="34" t="s">
        <v>555</v>
      </c>
      <c r="D167" s="37" t="s">
        <v>596</v>
      </c>
      <c r="E167" s="37" t="s">
        <v>597</v>
      </c>
      <c r="F167" s="37" t="s">
        <v>598</v>
      </c>
      <c r="G167" s="37">
        <v>0</v>
      </c>
      <c r="H167" s="37">
        <v>0</v>
      </c>
      <c r="I167" s="37">
        <v>0</v>
      </c>
      <c r="J167" s="37">
        <v>0</v>
      </c>
      <c r="K167" s="61"/>
      <c r="L167" s="61"/>
      <c r="M167" s="61"/>
      <c r="N167" s="61"/>
      <c r="O167" s="61"/>
      <c r="P167" s="61"/>
      <c r="Q167" s="61"/>
      <c r="R167" s="61"/>
      <c r="S167" s="61"/>
      <c r="T167" s="61"/>
      <c r="U167" s="61"/>
      <c r="V167" s="61"/>
      <c r="W167" s="61"/>
      <c r="X167" s="37">
        <v>0</v>
      </c>
      <c r="Y167" s="37" t="s">
        <v>601</v>
      </c>
      <c r="Z167" s="37" t="s">
        <v>602</v>
      </c>
    </row>
    <row r="168" spans="1:26" ht="144">
      <c r="A168" s="44" t="s">
        <v>407</v>
      </c>
      <c r="B168" s="34" t="s">
        <v>554</v>
      </c>
      <c r="C168" s="34" t="s">
        <v>555</v>
      </c>
      <c r="D168" s="37" t="s">
        <v>596</v>
      </c>
      <c r="E168" s="37" t="s">
        <v>597</v>
      </c>
      <c r="F168" s="37" t="s">
        <v>598</v>
      </c>
      <c r="G168" s="37">
        <v>0</v>
      </c>
      <c r="H168" s="37">
        <v>0</v>
      </c>
      <c r="I168" s="37">
        <v>0</v>
      </c>
      <c r="J168" s="37">
        <v>0</v>
      </c>
      <c r="K168" s="61"/>
      <c r="L168" s="61"/>
      <c r="M168" s="61"/>
      <c r="N168" s="61"/>
      <c r="O168" s="61"/>
      <c r="P168" s="61"/>
      <c r="Q168" s="61"/>
      <c r="R168" s="61"/>
      <c r="S168" s="61"/>
      <c r="T168" s="61"/>
      <c r="U168" s="61"/>
      <c r="V168" s="61"/>
      <c r="W168" s="61"/>
      <c r="X168" s="37">
        <v>0</v>
      </c>
      <c r="Y168" s="37" t="s">
        <v>601</v>
      </c>
      <c r="Z168" s="37" t="s">
        <v>602</v>
      </c>
    </row>
    <row r="169" spans="1:26" ht="144">
      <c r="A169" s="44" t="s">
        <v>407</v>
      </c>
      <c r="B169" s="34" t="s">
        <v>554</v>
      </c>
      <c r="C169" s="34" t="s">
        <v>555</v>
      </c>
      <c r="D169" s="37" t="s">
        <v>596</v>
      </c>
      <c r="E169" s="37" t="s">
        <v>597</v>
      </c>
      <c r="F169" s="37" t="s">
        <v>598</v>
      </c>
      <c r="G169" s="37">
        <v>0</v>
      </c>
      <c r="H169" s="37">
        <v>0</v>
      </c>
      <c r="I169" s="37">
        <v>0</v>
      </c>
      <c r="J169" s="37">
        <v>0</v>
      </c>
      <c r="K169" s="61"/>
      <c r="L169" s="61"/>
      <c r="M169" s="61"/>
      <c r="N169" s="61"/>
      <c r="O169" s="61"/>
      <c r="P169" s="61"/>
      <c r="Q169" s="61"/>
      <c r="R169" s="61"/>
      <c r="S169" s="61"/>
      <c r="T169" s="61"/>
      <c r="U169" s="61"/>
      <c r="V169" s="61"/>
      <c r="W169" s="61"/>
      <c r="X169" s="37">
        <v>0</v>
      </c>
      <c r="Y169" s="37" t="s">
        <v>601</v>
      </c>
      <c r="Z169" s="37" t="s">
        <v>602</v>
      </c>
    </row>
    <row r="170" spans="1:26" ht="144">
      <c r="A170" s="44" t="s">
        <v>407</v>
      </c>
      <c r="B170" s="34" t="s">
        <v>554</v>
      </c>
      <c r="C170" s="34" t="s">
        <v>555</v>
      </c>
      <c r="D170" s="37" t="s">
        <v>596</v>
      </c>
      <c r="E170" s="37" t="s">
        <v>603</v>
      </c>
      <c r="F170" s="37" t="s">
        <v>604</v>
      </c>
      <c r="G170" s="37" t="s">
        <v>605</v>
      </c>
      <c r="H170" s="37" t="s">
        <v>606</v>
      </c>
      <c r="I170" s="37" t="s">
        <v>561</v>
      </c>
      <c r="J170" s="37" t="s">
        <v>562</v>
      </c>
      <c r="K170" s="61"/>
      <c r="L170" s="61"/>
      <c r="M170" s="61"/>
      <c r="N170" s="61"/>
      <c r="O170" s="61"/>
      <c r="P170" s="61"/>
      <c r="Q170" s="61"/>
      <c r="R170" s="61"/>
      <c r="S170" s="61"/>
      <c r="T170" s="61"/>
      <c r="U170" s="61"/>
      <c r="V170" s="61"/>
      <c r="W170" s="61"/>
      <c r="X170" s="37">
        <v>0</v>
      </c>
      <c r="Y170" s="37" t="s">
        <v>601</v>
      </c>
      <c r="Z170" s="37" t="s">
        <v>602</v>
      </c>
    </row>
    <row r="171" spans="1:26" ht="144.75" thickBot="1">
      <c r="A171" s="53" t="s">
        <v>407</v>
      </c>
      <c r="B171" s="34" t="s">
        <v>554</v>
      </c>
      <c r="C171" s="34" t="s">
        <v>555</v>
      </c>
      <c r="D171" s="37" t="s">
        <v>596</v>
      </c>
      <c r="E171" s="37" t="s">
        <v>603</v>
      </c>
      <c r="F171" s="37" t="s">
        <v>604</v>
      </c>
      <c r="G171" s="37" t="s">
        <v>605</v>
      </c>
      <c r="H171" s="37" t="s">
        <v>606</v>
      </c>
      <c r="I171" s="37" t="s">
        <v>561</v>
      </c>
      <c r="J171" s="37" t="s">
        <v>562</v>
      </c>
      <c r="K171" s="61"/>
      <c r="L171" s="61"/>
      <c r="M171" s="61"/>
      <c r="N171" s="61"/>
      <c r="O171" s="61"/>
      <c r="P171" s="61"/>
      <c r="Q171" s="61"/>
      <c r="R171" s="61"/>
      <c r="S171" s="61"/>
      <c r="T171" s="61"/>
      <c r="U171" s="61"/>
      <c r="V171" s="61"/>
      <c r="W171" s="61"/>
      <c r="X171" s="37">
        <v>0</v>
      </c>
      <c r="Y171" s="37" t="s">
        <v>601</v>
      </c>
      <c r="Z171" s="37" t="s">
        <v>602</v>
      </c>
    </row>
    <row r="172" spans="1:26" ht="144">
      <c r="A172" s="54" t="s">
        <v>454</v>
      </c>
      <c r="B172" s="55" t="s">
        <v>554</v>
      </c>
      <c r="C172" s="55" t="s">
        <v>555</v>
      </c>
      <c r="D172" s="37" t="s">
        <v>596</v>
      </c>
      <c r="E172" s="37" t="s">
        <v>603</v>
      </c>
      <c r="F172" s="37" t="s">
        <v>604</v>
      </c>
      <c r="G172" s="37" t="s">
        <v>605</v>
      </c>
      <c r="H172" s="37" t="s">
        <v>606</v>
      </c>
      <c r="I172" s="37" t="s">
        <v>561</v>
      </c>
      <c r="J172" s="37" t="s">
        <v>562</v>
      </c>
      <c r="K172" s="61"/>
      <c r="L172" s="61"/>
      <c r="M172" s="61"/>
      <c r="N172" s="61"/>
      <c r="O172" s="61"/>
      <c r="P172" s="61"/>
      <c r="Q172" s="61"/>
      <c r="R172" s="61"/>
      <c r="S172" s="61"/>
      <c r="T172" s="61"/>
      <c r="U172" s="61"/>
      <c r="V172" s="61"/>
      <c r="W172" s="61"/>
      <c r="X172" s="37">
        <v>0</v>
      </c>
      <c r="Y172" s="37" t="s">
        <v>601</v>
      </c>
      <c r="Z172" s="37" t="s">
        <v>602</v>
      </c>
    </row>
    <row r="173" spans="1:26" ht="144">
      <c r="A173" s="54" t="s">
        <v>454</v>
      </c>
      <c r="B173" s="55" t="s">
        <v>554</v>
      </c>
      <c r="C173" s="55" t="s">
        <v>555</v>
      </c>
      <c r="D173" s="37" t="s">
        <v>596</v>
      </c>
      <c r="E173" s="37" t="s">
        <v>603</v>
      </c>
      <c r="F173" s="37" t="s">
        <v>604</v>
      </c>
      <c r="G173" s="37" t="s">
        <v>605</v>
      </c>
      <c r="H173" s="37" t="s">
        <v>606</v>
      </c>
      <c r="I173" s="37" t="s">
        <v>561</v>
      </c>
      <c r="J173" s="37" t="s">
        <v>562</v>
      </c>
      <c r="K173" s="61"/>
      <c r="L173" s="61"/>
      <c r="M173" s="61"/>
      <c r="N173" s="61"/>
      <c r="O173" s="61"/>
      <c r="P173" s="61"/>
      <c r="Q173" s="61"/>
      <c r="R173" s="61"/>
      <c r="S173" s="61"/>
      <c r="T173" s="61"/>
      <c r="U173" s="61"/>
      <c r="V173" s="61"/>
      <c r="W173" s="61"/>
      <c r="X173" s="37">
        <v>0</v>
      </c>
      <c r="Y173" s="37" t="s">
        <v>601</v>
      </c>
      <c r="Z173" s="37" t="s">
        <v>602</v>
      </c>
    </row>
    <row r="174" spans="1:26" ht="144">
      <c r="A174" s="56" t="s">
        <v>460</v>
      </c>
      <c r="B174" s="55" t="s">
        <v>554</v>
      </c>
      <c r="C174" s="55" t="s">
        <v>555</v>
      </c>
      <c r="D174" s="37" t="s">
        <v>596</v>
      </c>
      <c r="E174" s="37" t="s">
        <v>603</v>
      </c>
      <c r="F174" s="37" t="s">
        <v>604</v>
      </c>
      <c r="G174" s="37">
        <v>0</v>
      </c>
      <c r="H174" s="37">
        <v>0</v>
      </c>
      <c r="I174" s="37">
        <v>0</v>
      </c>
      <c r="J174" s="37">
        <v>0</v>
      </c>
      <c r="K174" s="61"/>
      <c r="L174" s="61"/>
      <c r="M174" s="61"/>
      <c r="N174" s="61"/>
      <c r="O174" s="61"/>
      <c r="P174" s="61"/>
      <c r="Q174" s="61"/>
      <c r="R174" s="61"/>
      <c r="S174" s="61"/>
      <c r="T174" s="61"/>
      <c r="U174" s="61"/>
      <c r="V174" s="61"/>
      <c r="W174" s="61"/>
      <c r="X174" s="37">
        <v>0</v>
      </c>
      <c r="Y174" s="37" t="s">
        <v>601</v>
      </c>
      <c r="Z174" s="37" t="s">
        <v>602</v>
      </c>
    </row>
    <row r="175" spans="1:26" ht="144.75" thickBot="1">
      <c r="A175" s="57" t="s">
        <v>460</v>
      </c>
      <c r="B175" s="55" t="s">
        <v>554</v>
      </c>
      <c r="C175" s="55" t="s">
        <v>555</v>
      </c>
      <c r="D175" s="37" t="s">
        <v>596</v>
      </c>
      <c r="E175" s="37" t="s">
        <v>603</v>
      </c>
      <c r="F175" s="37" t="s">
        <v>604</v>
      </c>
      <c r="G175" s="37">
        <v>0</v>
      </c>
      <c r="H175" s="37">
        <v>0</v>
      </c>
      <c r="I175" s="37">
        <v>0</v>
      </c>
      <c r="J175" s="37">
        <v>0</v>
      </c>
      <c r="K175" s="61"/>
      <c r="L175" s="61"/>
      <c r="M175" s="61"/>
      <c r="N175" s="61"/>
      <c r="O175" s="61"/>
      <c r="P175" s="61"/>
      <c r="Q175" s="61"/>
      <c r="R175" s="61"/>
      <c r="S175" s="61"/>
      <c r="T175" s="61"/>
      <c r="U175" s="61"/>
      <c r="V175" s="61"/>
      <c r="W175" s="61"/>
      <c r="X175" s="37">
        <v>0</v>
      </c>
      <c r="Y175" s="37" t="s">
        <v>601</v>
      </c>
      <c r="Z175" s="37" t="s">
        <v>602</v>
      </c>
    </row>
    <row r="176" spans="1:26" ht="144">
      <c r="A176" s="49" t="s">
        <v>467</v>
      </c>
      <c r="B176" s="35" t="s">
        <v>554</v>
      </c>
      <c r="C176" s="35" t="s">
        <v>555</v>
      </c>
      <c r="D176" s="37" t="s">
        <v>596</v>
      </c>
      <c r="E176" s="37" t="s">
        <v>603</v>
      </c>
      <c r="F176" s="37" t="s">
        <v>604</v>
      </c>
      <c r="G176" s="37" t="s">
        <v>605</v>
      </c>
      <c r="H176" s="37" t="s">
        <v>606</v>
      </c>
      <c r="I176" s="37" t="s">
        <v>561</v>
      </c>
      <c r="J176" s="37" t="s">
        <v>562</v>
      </c>
      <c r="K176" s="61"/>
      <c r="L176" s="61"/>
      <c r="M176" s="61"/>
      <c r="N176" s="61"/>
      <c r="O176" s="61"/>
      <c r="P176" s="61"/>
      <c r="Q176" s="61"/>
      <c r="R176" s="61"/>
      <c r="S176" s="61"/>
      <c r="T176" s="61"/>
      <c r="U176" s="61"/>
      <c r="V176" s="61"/>
      <c r="W176" s="61"/>
      <c r="X176" s="37">
        <v>0</v>
      </c>
      <c r="Y176" s="37" t="s">
        <v>601</v>
      </c>
      <c r="Z176" s="37" t="s">
        <v>602</v>
      </c>
    </row>
    <row r="177" spans="1:26" ht="144">
      <c r="A177" s="50" t="s">
        <v>467</v>
      </c>
      <c r="B177" s="35" t="s">
        <v>554</v>
      </c>
      <c r="C177" s="35" t="s">
        <v>555</v>
      </c>
      <c r="D177" s="37" t="s">
        <v>596</v>
      </c>
      <c r="E177" s="37" t="s">
        <v>603</v>
      </c>
      <c r="F177" s="37" t="s">
        <v>604</v>
      </c>
      <c r="G177" s="37" t="s">
        <v>605</v>
      </c>
      <c r="H177" s="37" t="s">
        <v>606</v>
      </c>
      <c r="I177" s="37" t="s">
        <v>561</v>
      </c>
      <c r="J177" s="37" t="s">
        <v>562</v>
      </c>
      <c r="K177" s="61"/>
      <c r="L177" s="61"/>
      <c r="M177" s="61"/>
      <c r="N177" s="61"/>
      <c r="O177" s="61"/>
      <c r="P177" s="61"/>
      <c r="Q177" s="61"/>
      <c r="R177" s="61"/>
      <c r="S177" s="61"/>
      <c r="T177" s="61"/>
      <c r="U177" s="61"/>
      <c r="V177" s="61"/>
      <c r="W177" s="61"/>
      <c r="X177" s="37">
        <v>0</v>
      </c>
      <c r="Y177" s="37" t="s">
        <v>601</v>
      </c>
      <c r="Z177" s="37" t="s">
        <v>602</v>
      </c>
    </row>
    <row r="178" spans="1:26" ht="144">
      <c r="A178" s="50" t="s">
        <v>467</v>
      </c>
      <c r="B178" s="35" t="s">
        <v>554</v>
      </c>
      <c r="C178" s="35" t="s">
        <v>555</v>
      </c>
      <c r="D178" s="37" t="s">
        <v>596</v>
      </c>
      <c r="E178" s="37" t="s">
        <v>603</v>
      </c>
      <c r="F178" s="37" t="s">
        <v>604</v>
      </c>
      <c r="G178" s="37" t="s">
        <v>605</v>
      </c>
      <c r="H178" s="37" t="s">
        <v>606</v>
      </c>
      <c r="I178" s="37" t="s">
        <v>561</v>
      </c>
      <c r="J178" s="37" t="s">
        <v>562</v>
      </c>
      <c r="K178" s="61"/>
      <c r="L178" s="61"/>
      <c r="M178" s="61"/>
      <c r="N178" s="61"/>
      <c r="O178" s="61"/>
      <c r="P178" s="61"/>
      <c r="Q178" s="61"/>
      <c r="R178" s="61"/>
      <c r="S178" s="61"/>
      <c r="T178" s="61"/>
      <c r="U178" s="61"/>
      <c r="V178" s="61"/>
      <c r="W178" s="61"/>
      <c r="X178" s="37">
        <v>0</v>
      </c>
      <c r="Y178" s="37" t="s">
        <v>601</v>
      </c>
      <c r="Z178" s="37" t="s">
        <v>602</v>
      </c>
    </row>
    <row r="179" spans="1:26" ht="144">
      <c r="A179" s="50" t="s">
        <v>467</v>
      </c>
      <c r="B179" s="35" t="s">
        <v>554</v>
      </c>
      <c r="C179" s="35" t="s">
        <v>555</v>
      </c>
      <c r="D179" s="37" t="s">
        <v>596</v>
      </c>
      <c r="E179" s="37" t="s">
        <v>603</v>
      </c>
      <c r="F179" s="37" t="s">
        <v>604</v>
      </c>
      <c r="G179" s="37">
        <v>0</v>
      </c>
      <c r="H179" s="37">
        <v>0</v>
      </c>
      <c r="I179" s="37">
        <v>0</v>
      </c>
      <c r="J179" s="37">
        <v>0</v>
      </c>
      <c r="K179" s="61"/>
      <c r="L179" s="61"/>
      <c r="M179" s="61"/>
      <c r="N179" s="61"/>
      <c r="O179" s="61"/>
      <c r="P179" s="61"/>
      <c r="Q179" s="61"/>
      <c r="R179" s="61"/>
      <c r="S179" s="61"/>
      <c r="T179" s="61"/>
      <c r="U179" s="61"/>
      <c r="V179" s="61"/>
      <c r="W179" s="61"/>
      <c r="X179" s="37">
        <v>0</v>
      </c>
      <c r="Y179" s="37" t="s">
        <v>601</v>
      </c>
      <c r="Z179" s="37" t="s">
        <v>602</v>
      </c>
    </row>
    <row r="180" spans="1:26" ht="144">
      <c r="A180" s="50" t="s">
        <v>467</v>
      </c>
      <c r="B180" s="35" t="s">
        <v>554</v>
      </c>
      <c r="C180" s="35" t="s">
        <v>555</v>
      </c>
      <c r="D180" s="37" t="s">
        <v>596</v>
      </c>
      <c r="E180" s="37" t="s">
        <v>603</v>
      </c>
      <c r="F180" s="37" t="s">
        <v>604</v>
      </c>
      <c r="G180" s="37">
        <v>0</v>
      </c>
      <c r="H180" s="37">
        <v>0</v>
      </c>
      <c r="I180" s="37">
        <v>0</v>
      </c>
      <c r="J180" s="37">
        <v>0</v>
      </c>
      <c r="K180" s="61"/>
      <c r="L180" s="61"/>
      <c r="M180" s="61"/>
      <c r="N180" s="61"/>
      <c r="O180" s="61"/>
      <c r="P180" s="61"/>
      <c r="Q180" s="61"/>
      <c r="R180" s="61"/>
      <c r="S180" s="61"/>
      <c r="T180" s="61"/>
      <c r="U180" s="61"/>
      <c r="V180" s="61"/>
      <c r="W180" s="61"/>
      <c r="X180" s="37">
        <v>0</v>
      </c>
      <c r="Y180" s="37" t="s">
        <v>601</v>
      </c>
      <c r="Z180" s="37" t="s">
        <v>602</v>
      </c>
    </row>
    <row r="181" spans="1:26" ht="144">
      <c r="A181" s="51" t="s">
        <v>476</v>
      </c>
      <c r="B181" s="35" t="s">
        <v>554</v>
      </c>
      <c r="C181" s="35" t="s">
        <v>555</v>
      </c>
      <c r="D181" s="37" t="s">
        <v>596</v>
      </c>
      <c r="E181" s="37" t="s">
        <v>603</v>
      </c>
      <c r="F181" s="37" t="s">
        <v>604</v>
      </c>
      <c r="G181" s="37">
        <v>0</v>
      </c>
      <c r="H181" s="37">
        <v>0</v>
      </c>
      <c r="I181" s="37">
        <v>0</v>
      </c>
      <c r="J181" s="37">
        <v>0</v>
      </c>
      <c r="K181" s="61"/>
      <c r="L181" s="61"/>
      <c r="M181" s="61"/>
      <c r="N181" s="61"/>
      <c r="O181" s="61"/>
      <c r="P181" s="61"/>
      <c r="Q181" s="61"/>
      <c r="R181" s="61"/>
      <c r="S181" s="61"/>
      <c r="T181" s="61"/>
      <c r="U181" s="61"/>
      <c r="V181" s="61"/>
      <c r="W181" s="61"/>
      <c r="X181" s="37">
        <v>0</v>
      </c>
      <c r="Y181" s="37" t="s">
        <v>601</v>
      </c>
      <c r="Z181" s="37" t="s">
        <v>602</v>
      </c>
    </row>
    <row r="182" spans="1:26" ht="144">
      <c r="A182" s="51" t="s">
        <v>476</v>
      </c>
      <c r="B182" s="35" t="s">
        <v>554</v>
      </c>
      <c r="C182" s="35" t="s">
        <v>555</v>
      </c>
      <c r="D182" s="37" t="s">
        <v>596</v>
      </c>
      <c r="E182" s="37" t="s">
        <v>603</v>
      </c>
      <c r="F182" s="37" t="s">
        <v>604</v>
      </c>
      <c r="G182" s="37">
        <v>0</v>
      </c>
      <c r="H182" s="37">
        <v>0</v>
      </c>
      <c r="I182" s="37">
        <v>0</v>
      </c>
      <c r="J182" s="37">
        <v>0</v>
      </c>
      <c r="K182" s="61"/>
      <c r="L182" s="61"/>
      <c r="M182" s="61"/>
      <c r="N182" s="61"/>
      <c r="O182" s="61"/>
      <c r="P182" s="61"/>
      <c r="Q182" s="61"/>
      <c r="R182" s="61"/>
      <c r="S182" s="61"/>
      <c r="T182" s="61"/>
      <c r="U182" s="61"/>
      <c r="V182" s="61"/>
      <c r="W182" s="61"/>
      <c r="X182" s="37">
        <v>0</v>
      </c>
      <c r="Y182" s="37" t="s">
        <v>601</v>
      </c>
      <c r="Z182" s="37" t="s">
        <v>602</v>
      </c>
    </row>
    <row r="183" spans="1:26" ht="144.75" thickBot="1">
      <c r="A183" s="58" t="s">
        <v>476</v>
      </c>
      <c r="B183" s="35" t="s">
        <v>554</v>
      </c>
      <c r="C183" s="35" t="s">
        <v>555</v>
      </c>
      <c r="D183" s="37" t="s">
        <v>596</v>
      </c>
      <c r="E183" s="37" t="s">
        <v>603</v>
      </c>
      <c r="F183" s="37" t="s">
        <v>604</v>
      </c>
      <c r="G183" s="37">
        <v>0</v>
      </c>
      <c r="H183" s="37">
        <v>0</v>
      </c>
      <c r="I183" s="37">
        <v>0</v>
      </c>
      <c r="J183" s="37">
        <v>0</v>
      </c>
      <c r="K183" s="61"/>
      <c r="L183" s="61"/>
      <c r="M183" s="61"/>
      <c r="N183" s="61"/>
      <c r="O183" s="61"/>
      <c r="P183" s="61"/>
      <c r="Q183" s="61"/>
      <c r="R183" s="61"/>
      <c r="S183" s="61"/>
      <c r="T183" s="61"/>
      <c r="U183" s="61"/>
      <c r="V183" s="61"/>
      <c r="W183" s="61"/>
      <c r="X183" s="37">
        <v>0</v>
      </c>
      <c r="Y183" s="37" t="s">
        <v>601</v>
      </c>
      <c r="Z183" s="37" t="s">
        <v>602</v>
      </c>
    </row>
    <row r="184" spans="1:26" ht="276">
      <c r="A184" s="42" t="s">
        <v>487</v>
      </c>
      <c r="B184" s="35" t="s">
        <v>554</v>
      </c>
      <c r="C184" s="35" t="s">
        <v>555</v>
      </c>
      <c r="D184" s="37" t="s">
        <v>556</v>
      </c>
      <c r="E184" s="37" t="s">
        <v>557</v>
      </c>
      <c r="F184" s="37" t="s">
        <v>558</v>
      </c>
      <c r="G184" s="37">
        <v>0</v>
      </c>
      <c r="H184" s="37">
        <v>0</v>
      </c>
      <c r="I184" s="37">
        <v>0</v>
      </c>
      <c r="J184" s="37">
        <v>0</v>
      </c>
      <c r="K184" s="61"/>
      <c r="L184" s="61"/>
      <c r="M184" s="61"/>
      <c r="N184" s="61"/>
      <c r="O184" s="61"/>
      <c r="P184" s="61"/>
      <c r="Q184" s="61"/>
      <c r="R184" s="61"/>
      <c r="S184" s="61"/>
      <c r="T184" s="61"/>
      <c r="U184" s="61"/>
      <c r="V184" s="61"/>
      <c r="W184" s="61"/>
      <c r="X184" s="37">
        <v>0</v>
      </c>
      <c r="Y184" s="37" t="s">
        <v>563</v>
      </c>
      <c r="Z184" s="37" t="s">
        <v>564</v>
      </c>
    </row>
    <row r="185" spans="1:26" ht="276">
      <c r="A185" s="40" t="s">
        <v>487</v>
      </c>
      <c r="B185" s="35" t="s">
        <v>554</v>
      </c>
      <c r="C185" s="35" t="s">
        <v>555</v>
      </c>
      <c r="D185" s="37" t="s">
        <v>556</v>
      </c>
      <c r="E185" s="37" t="s">
        <v>557</v>
      </c>
      <c r="F185" s="37" t="s">
        <v>558</v>
      </c>
      <c r="G185" s="37">
        <v>0</v>
      </c>
      <c r="H185" s="37">
        <v>0</v>
      </c>
      <c r="I185" s="37">
        <v>0</v>
      </c>
      <c r="J185" s="37">
        <v>0</v>
      </c>
      <c r="K185" s="61"/>
      <c r="L185" s="61"/>
      <c r="M185" s="61"/>
      <c r="N185" s="61"/>
      <c r="O185" s="61"/>
      <c r="P185" s="61"/>
      <c r="Q185" s="61"/>
      <c r="R185" s="61"/>
      <c r="S185" s="61"/>
      <c r="T185" s="61"/>
      <c r="U185" s="61"/>
      <c r="V185" s="61"/>
      <c r="W185" s="61"/>
      <c r="X185" s="37">
        <v>0</v>
      </c>
      <c r="Y185" s="37" t="s">
        <v>563</v>
      </c>
      <c r="Z185" s="37" t="s">
        <v>564</v>
      </c>
    </row>
    <row r="186" spans="1:26" ht="276">
      <c r="A186" s="40" t="s">
        <v>487</v>
      </c>
      <c r="B186" s="35" t="s">
        <v>554</v>
      </c>
      <c r="C186" s="35" t="s">
        <v>555</v>
      </c>
      <c r="D186" s="37" t="s">
        <v>556</v>
      </c>
      <c r="E186" s="37" t="s">
        <v>557</v>
      </c>
      <c r="F186" s="37" t="s">
        <v>558</v>
      </c>
      <c r="G186" s="37">
        <v>0</v>
      </c>
      <c r="H186" s="37">
        <v>0</v>
      </c>
      <c r="I186" s="37">
        <v>0</v>
      </c>
      <c r="J186" s="37">
        <v>0</v>
      </c>
      <c r="K186" s="61"/>
      <c r="L186" s="61"/>
      <c r="M186" s="61"/>
      <c r="N186" s="61"/>
      <c r="O186" s="61"/>
      <c r="P186" s="61"/>
      <c r="Q186" s="61"/>
      <c r="R186" s="61"/>
      <c r="S186" s="61"/>
      <c r="T186" s="61"/>
      <c r="U186" s="61"/>
      <c r="V186" s="61"/>
      <c r="W186" s="61"/>
      <c r="X186" s="37">
        <v>0</v>
      </c>
      <c r="Y186" s="37" t="s">
        <v>563</v>
      </c>
      <c r="Z186" s="37" t="s">
        <v>564</v>
      </c>
    </row>
    <row r="187" spans="1:26" ht="276">
      <c r="A187" s="40" t="s">
        <v>487</v>
      </c>
      <c r="B187" s="35" t="s">
        <v>554</v>
      </c>
      <c r="C187" s="35" t="s">
        <v>555</v>
      </c>
      <c r="D187" s="37" t="s">
        <v>556</v>
      </c>
      <c r="E187" s="37" t="s">
        <v>557</v>
      </c>
      <c r="F187" s="37" t="s">
        <v>558</v>
      </c>
      <c r="G187" s="37" t="s">
        <v>607</v>
      </c>
      <c r="H187" s="37" t="s">
        <v>608</v>
      </c>
      <c r="I187" s="37" t="s">
        <v>572</v>
      </c>
      <c r="J187" s="37" t="s">
        <v>562</v>
      </c>
      <c r="K187" s="61"/>
      <c r="L187" s="61"/>
      <c r="M187" s="61"/>
      <c r="N187" s="61"/>
      <c r="O187" s="61"/>
      <c r="P187" s="61"/>
      <c r="Q187" s="61"/>
      <c r="R187" s="61"/>
      <c r="S187" s="61"/>
      <c r="T187" s="61"/>
      <c r="U187" s="61"/>
      <c r="V187" s="61"/>
      <c r="W187" s="61"/>
      <c r="X187" s="37">
        <v>0</v>
      </c>
      <c r="Y187" s="37" t="s">
        <v>563</v>
      </c>
      <c r="Z187" s="37" t="s">
        <v>564</v>
      </c>
    </row>
    <row r="188" spans="1:26" ht="276">
      <c r="A188" s="40" t="s">
        <v>487</v>
      </c>
      <c r="B188" s="35" t="s">
        <v>554</v>
      </c>
      <c r="C188" s="35" t="s">
        <v>555</v>
      </c>
      <c r="D188" s="37" t="s">
        <v>556</v>
      </c>
      <c r="E188" s="37" t="s">
        <v>557</v>
      </c>
      <c r="F188" s="37" t="s">
        <v>558</v>
      </c>
      <c r="G188" s="37">
        <v>0</v>
      </c>
      <c r="H188" s="37">
        <v>0</v>
      </c>
      <c r="I188" s="37">
        <v>0</v>
      </c>
      <c r="J188" s="37">
        <v>0</v>
      </c>
      <c r="K188" s="61"/>
      <c r="L188" s="61"/>
      <c r="M188" s="61"/>
      <c r="N188" s="61"/>
      <c r="O188" s="61"/>
      <c r="P188" s="61"/>
      <c r="Q188" s="61"/>
      <c r="R188" s="61"/>
      <c r="S188" s="61"/>
      <c r="T188" s="61"/>
      <c r="U188" s="61"/>
      <c r="V188" s="61"/>
      <c r="W188" s="61"/>
      <c r="X188" s="37">
        <v>0</v>
      </c>
      <c r="Y188" s="37" t="s">
        <v>563</v>
      </c>
      <c r="Z188" s="37" t="s">
        <v>564</v>
      </c>
    </row>
    <row r="189" spans="1:26" ht="276">
      <c r="A189" s="40" t="s">
        <v>487</v>
      </c>
      <c r="B189" s="35" t="s">
        <v>554</v>
      </c>
      <c r="C189" s="35" t="s">
        <v>555</v>
      </c>
      <c r="D189" s="37" t="s">
        <v>556</v>
      </c>
      <c r="E189" s="37" t="s">
        <v>557</v>
      </c>
      <c r="F189" s="37" t="s">
        <v>558</v>
      </c>
      <c r="G189" s="37">
        <v>0</v>
      </c>
      <c r="H189" s="37">
        <v>0</v>
      </c>
      <c r="I189" s="37">
        <v>0</v>
      </c>
      <c r="J189" s="37">
        <v>0</v>
      </c>
      <c r="K189" s="61"/>
      <c r="L189" s="61"/>
      <c r="M189" s="61"/>
      <c r="N189" s="61"/>
      <c r="O189" s="61"/>
      <c r="P189" s="61"/>
      <c r="Q189" s="61"/>
      <c r="R189" s="61"/>
      <c r="S189" s="61"/>
      <c r="T189" s="61"/>
      <c r="U189" s="61"/>
      <c r="V189" s="61"/>
      <c r="W189" s="61"/>
      <c r="X189" s="37">
        <v>0</v>
      </c>
      <c r="Y189" s="37" t="s">
        <v>563</v>
      </c>
      <c r="Z189" s="37" t="s">
        <v>564</v>
      </c>
    </row>
    <row r="190" spans="1:26" ht="276.75" thickBot="1">
      <c r="A190" s="41" t="s">
        <v>487</v>
      </c>
      <c r="B190" s="35" t="s">
        <v>554</v>
      </c>
      <c r="C190" s="35" t="s">
        <v>555</v>
      </c>
      <c r="D190" s="37" t="s">
        <v>556</v>
      </c>
      <c r="E190" s="37" t="s">
        <v>557</v>
      </c>
      <c r="F190" s="37" t="s">
        <v>558</v>
      </c>
      <c r="G190" s="37">
        <v>0</v>
      </c>
      <c r="H190" s="37">
        <v>0</v>
      </c>
      <c r="I190" s="37">
        <v>0</v>
      </c>
      <c r="J190" s="37">
        <v>0</v>
      </c>
      <c r="K190" s="61"/>
      <c r="L190" s="61"/>
      <c r="M190" s="61"/>
      <c r="N190" s="61"/>
      <c r="O190" s="61"/>
      <c r="P190" s="61"/>
      <c r="Q190" s="61"/>
      <c r="R190" s="61"/>
      <c r="S190" s="61"/>
      <c r="T190" s="61"/>
      <c r="U190" s="61"/>
      <c r="V190" s="61"/>
      <c r="W190" s="61"/>
      <c r="X190" s="37">
        <v>0</v>
      </c>
      <c r="Y190" s="37" t="s">
        <v>563</v>
      </c>
      <c r="Z190" s="37" t="s">
        <v>564</v>
      </c>
    </row>
    <row r="191" spans="1:26" ht="276">
      <c r="A191" s="44" t="s">
        <v>506</v>
      </c>
      <c r="B191" s="35" t="s">
        <v>554</v>
      </c>
      <c r="C191" s="35" t="s">
        <v>555</v>
      </c>
      <c r="D191" s="37" t="s">
        <v>556</v>
      </c>
      <c r="E191" s="37" t="s">
        <v>557</v>
      </c>
      <c r="F191" s="37" t="s">
        <v>558</v>
      </c>
      <c r="G191" s="37">
        <v>0</v>
      </c>
      <c r="H191" s="37">
        <v>0</v>
      </c>
      <c r="I191" s="37">
        <v>0</v>
      </c>
      <c r="J191" s="37">
        <v>0</v>
      </c>
      <c r="K191" s="61"/>
      <c r="L191" s="61"/>
      <c r="M191" s="61"/>
      <c r="N191" s="61"/>
      <c r="O191" s="61"/>
      <c r="P191" s="61"/>
      <c r="Q191" s="61"/>
      <c r="R191" s="61"/>
      <c r="S191" s="61"/>
      <c r="T191" s="61"/>
      <c r="U191" s="61"/>
      <c r="V191" s="61"/>
      <c r="W191" s="61"/>
      <c r="X191" s="37">
        <v>0</v>
      </c>
      <c r="Y191" s="37" t="s">
        <v>563</v>
      </c>
      <c r="Z191" s="37" t="s">
        <v>564</v>
      </c>
    </row>
    <row r="192" spans="1:26" ht="276">
      <c r="A192" s="44" t="s">
        <v>506</v>
      </c>
      <c r="B192" s="35" t="s">
        <v>554</v>
      </c>
      <c r="C192" s="35" t="s">
        <v>555</v>
      </c>
      <c r="D192" s="37" t="s">
        <v>556</v>
      </c>
      <c r="E192" s="37" t="s">
        <v>557</v>
      </c>
      <c r="F192" s="37" t="s">
        <v>558</v>
      </c>
      <c r="G192" s="37">
        <v>0</v>
      </c>
      <c r="H192" s="37">
        <v>0</v>
      </c>
      <c r="I192" s="37">
        <v>0</v>
      </c>
      <c r="J192" s="37">
        <v>0</v>
      </c>
      <c r="K192" s="61"/>
      <c r="L192" s="61"/>
      <c r="M192" s="61"/>
      <c r="N192" s="61"/>
      <c r="O192" s="61"/>
      <c r="P192" s="61"/>
      <c r="Q192" s="61"/>
      <c r="R192" s="61"/>
      <c r="S192" s="61"/>
      <c r="T192" s="61"/>
      <c r="U192" s="61"/>
      <c r="V192" s="61"/>
      <c r="W192" s="61"/>
      <c r="X192" s="37">
        <v>0</v>
      </c>
      <c r="Y192" s="37" t="s">
        <v>563</v>
      </c>
      <c r="Z192" s="37" t="s">
        <v>564</v>
      </c>
    </row>
    <row r="193" spans="1:26" ht="276">
      <c r="A193" s="44" t="s">
        <v>506</v>
      </c>
      <c r="B193" s="35" t="s">
        <v>554</v>
      </c>
      <c r="C193" s="35" t="s">
        <v>555</v>
      </c>
      <c r="D193" s="37" t="s">
        <v>556</v>
      </c>
      <c r="E193" s="37" t="s">
        <v>557</v>
      </c>
      <c r="F193" s="37" t="s">
        <v>558</v>
      </c>
      <c r="G193" s="37">
        <v>0</v>
      </c>
      <c r="H193" s="37">
        <v>0</v>
      </c>
      <c r="I193" s="37">
        <v>0</v>
      </c>
      <c r="J193" s="37">
        <v>0</v>
      </c>
      <c r="K193" s="61"/>
      <c r="L193" s="61"/>
      <c r="M193" s="61"/>
      <c r="N193" s="61"/>
      <c r="O193" s="61"/>
      <c r="P193" s="61"/>
      <c r="Q193" s="61"/>
      <c r="R193" s="61"/>
      <c r="S193" s="61"/>
      <c r="T193" s="61"/>
      <c r="U193" s="61"/>
      <c r="V193" s="61"/>
      <c r="W193" s="61"/>
      <c r="X193" s="37">
        <v>0</v>
      </c>
      <c r="Y193" s="37" t="s">
        <v>563</v>
      </c>
      <c r="Z193" s="37" t="s">
        <v>564</v>
      </c>
    </row>
    <row r="194" spans="1:26" ht="276">
      <c r="A194" s="44" t="s">
        <v>506</v>
      </c>
      <c r="B194" s="35" t="s">
        <v>554</v>
      </c>
      <c r="C194" s="35" t="s">
        <v>555</v>
      </c>
      <c r="D194" s="37" t="s">
        <v>556</v>
      </c>
      <c r="E194" s="37" t="s">
        <v>557</v>
      </c>
      <c r="F194" s="37" t="s">
        <v>558</v>
      </c>
      <c r="G194" s="37" t="s">
        <v>607</v>
      </c>
      <c r="H194" s="37" t="s">
        <v>608</v>
      </c>
      <c r="I194" s="37" t="s">
        <v>572</v>
      </c>
      <c r="J194" s="37" t="s">
        <v>562</v>
      </c>
      <c r="K194" s="61"/>
      <c r="L194" s="61"/>
      <c r="M194" s="61"/>
      <c r="N194" s="61"/>
      <c r="O194" s="61"/>
      <c r="P194" s="61"/>
      <c r="Q194" s="61"/>
      <c r="R194" s="61"/>
      <c r="S194" s="61"/>
      <c r="T194" s="61"/>
      <c r="U194" s="61"/>
      <c r="V194" s="61"/>
      <c r="W194" s="61"/>
      <c r="X194" s="37">
        <v>0</v>
      </c>
      <c r="Y194" s="37" t="s">
        <v>563</v>
      </c>
      <c r="Z194" s="37" t="s">
        <v>564</v>
      </c>
    </row>
    <row r="195" spans="1:26" ht="276">
      <c r="A195" s="44" t="s">
        <v>506</v>
      </c>
      <c r="B195" s="35" t="s">
        <v>554</v>
      </c>
      <c r="C195" s="35" t="s">
        <v>555</v>
      </c>
      <c r="D195" s="37" t="s">
        <v>556</v>
      </c>
      <c r="E195" s="37" t="s">
        <v>557</v>
      </c>
      <c r="F195" s="37" t="s">
        <v>558</v>
      </c>
      <c r="G195" s="37" t="s">
        <v>607</v>
      </c>
      <c r="H195" s="37" t="s">
        <v>608</v>
      </c>
      <c r="I195" s="37" t="s">
        <v>572</v>
      </c>
      <c r="J195" s="37" t="s">
        <v>562</v>
      </c>
      <c r="K195" s="61"/>
      <c r="L195" s="61"/>
      <c r="M195" s="61"/>
      <c r="N195" s="61"/>
      <c r="O195" s="61"/>
      <c r="P195" s="61"/>
      <c r="Q195" s="61"/>
      <c r="R195" s="61"/>
      <c r="S195" s="61"/>
      <c r="T195" s="61"/>
      <c r="U195" s="61"/>
      <c r="V195" s="61"/>
      <c r="W195" s="61"/>
      <c r="X195" s="37">
        <v>0</v>
      </c>
      <c r="Y195" s="37" t="s">
        <v>563</v>
      </c>
      <c r="Z195" s="37" t="s">
        <v>564</v>
      </c>
    </row>
    <row r="196" spans="1:26" ht="276">
      <c r="A196" s="44" t="s">
        <v>506</v>
      </c>
      <c r="B196" s="35" t="s">
        <v>554</v>
      </c>
      <c r="C196" s="35" t="s">
        <v>555</v>
      </c>
      <c r="D196" s="37" t="s">
        <v>556</v>
      </c>
      <c r="E196" s="37" t="s">
        <v>557</v>
      </c>
      <c r="F196" s="37" t="s">
        <v>558</v>
      </c>
      <c r="G196" s="37">
        <v>0</v>
      </c>
      <c r="H196" s="37">
        <v>0</v>
      </c>
      <c r="I196" s="37">
        <v>0</v>
      </c>
      <c r="J196" s="37">
        <v>0</v>
      </c>
      <c r="K196" s="61"/>
      <c r="L196" s="61"/>
      <c r="M196" s="61"/>
      <c r="N196" s="61"/>
      <c r="O196" s="61"/>
      <c r="P196" s="61"/>
      <c r="Q196" s="61"/>
      <c r="R196" s="61"/>
      <c r="S196" s="61"/>
      <c r="T196" s="61"/>
      <c r="U196" s="61"/>
      <c r="V196" s="61"/>
      <c r="W196" s="61"/>
      <c r="X196" s="37">
        <v>0</v>
      </c>
      <c r="Y196" s="37" t="s">
        <v>563</v>
      </c>
      <c r="Z196" s="37" t="s">
        <v>564</v>
      </c>
    </row>
    <row r="197" spans="1:26" ht="276.75" thickBot="1">
      <c r="A197" s="45" t="s">
        <v>506</v>
      </c>
      <c r="B197" s="35" t="s">
        <v>554</v>
      </c>
      <c r="C197" s="35" t="s">
        <v>555</v>
      </c>
      <c r="D197" s="37" t="s">
        <v>556</v>
      </c>
      <c r="E197" s="37" t="s">
        <v>557</v>
      </c>
      <c r="F197" s="37" t="s">
        <v>558</v>
      </c>
      <c r="G197" s="37">
        <v>0</v>
      </c>
      <c r="H197" s="37">
        <v>0</v>
      </c>
      <c r="I197" s="37">
        <v>0</v>
      </c>
      <c r="J197" s="37">
        <v>0</v>
      </c>
      <c r="K197" s="61"/>
      <c r="L197" s="61"/>
      <c r="M197" s="61"/>
      <c r="N197" s="61"/>
      <c r="O197" s="61"/>
      <c r="P197" s="61"/>
      <c r="Q197" s="61"/>
      <c r="R197" s="61"/>
      <c r="S197" s="61"/>
      <c r="T197" s="61"/>
      <c r="U197" s="61"/>
      <c r="V197" s="61"/>
      <c r="W197" s="61"/>
      <c r="X197" s="37">
        <v>0</v>
      </c>
      <c r="Y197" s="37" t="s">
        <v>563</v>
      </c>
      <c r="Z197" s="37" t="s">
        <v>564</v>
      </c>
    </row>
    <row r="198" spans="1:26" ht="276">
      <c r="A198" s="42" t="s">
        <v>521</v>
      </c>
      <c r="B198" s="35" t="s">
        <v>554</v>
      </c>
      <c r="C198" s="35" t="s">
        <v>555</v>
      </c>
      <c r="D198" s="37" t="s">
        <v>556</v>
      </c>
      <c r="E198" s="37" t="s">
        <v>557</v>
      </c>
      <c r="F198" s="37" t="s">
        <v>558</v>
      </c>
      <c r="G198" s="37" t="s">
        <v>573</v>
      </c>
      <c r="H198" s="37" t="s">
        <v>574</v>
      </c>
      <c r="I198" s="37" t="s">
        <v>572</v>
      </c>
      <c r="J198" s="37" t="s">
        <v>562</v>
      </c>
      <c r="K198" s="61"/>
      <c r="L198" s="61"/>
      <c r="M198" s="61"/>
      <c r="N198" s="61"/>
      <c r="O198" s="61"/>
      <c r="P198" s="61"/>
      <c r="Q198" s="61"/>
      <c r="R198" s="61"/>
      <c r="S198" s="61"/>
      <c r="T198" s="61"/>
      <c r="U198" s="61"/>
      <c r="V198" s="61"/>
      <c r="W198" s="61"/>
      <c r="X198" s="37">
        <v>0</v>
      </c>
      <c r="Y198" s="37" t="s">
        <v>563</v>
      </c>
      <c r="Z198" s="37" t="s">
        <v>564</v>
      </c>
    </row>
    <row r="199" spans="1:26" ht="276">
      <c r="A199" s="40" t="s">
        <v>521</v>
      </c>
      <c r="B199" s="35" t="s">
        <v>554</v>
      </c>
      <c r="C199" s="35" t="s">
        <v>555</v>
      </c>
      <c r="D199" s="37" t="s">
        <v>556</v>
      </c>
      <c r="E199" s="37" t="s">
        <v>557</v>
      </c>
      <c r="F199" s="37" t="s">
        <v>558</v>
      </c>
      <c r="G199" s="37" t="s">
        <v>573</v>
      </c>
      <c r="H199" s="37" t="s">
        <v>574</v>
      </c>
      <c r="I199" s="37" t="s">
        <v>572</v>
      </c>
      <c r="J199" s="37" t="s">
        <v>562</v>
      </c>
      <c r="K199" s="61"/>
      <c r="L199" s="61"/>
      <c r="M199" s="61"/>
      <c r="N199" s="61"/>
      <c r="O199" s="61"/>
      <c r="P199" s="61"/>
      <c r="Q199" s="61"/>
      <c r="R199" s="61"/>
      <c r="S199" s="61"/>
      <c r="T199" s="61"/>
      <c r="U199" s="61"/>
      <c r="V199" s="61"/>
      <c r="W199" s="61"/>
      <c r="X199" s="37">
        <v>0</v>
      </c>
      <c r="Y199" s="37" t="s">
        <v>563</v>
      </c>
      <c r="Z199" s="37" t="s">
        <v>564</v>
      </c>
    </row>
    <row r="200" spans="1:26" ht="276.75" thickBot="1">
      <c r="A200" s="41" t="s">
        <v>521</v>
      </c>
      <c r="B200" s="35" t="s">
        <v>554</v>
      </c>
      <c r="C200" s="35" t="s">
        <v>555</v>
      </c>
      <c r="D200" s="37" t="s">
        <v>556</v>
      </c>
      <c r="E200" s="37" t="s">
        <v>557</v>
      </c>
      <c r="F200" s="37" t="s">
        <v>558</v>
      </c>
      <c r="G200" s="37" t="s">
        <v>573</v>
      </c>
      <c r="H200" s="37" t="s">
        <v>574</v>
      </c>
      <c r="I200" s="37" t="s">
        <v>572</v>
      </c>
      <c r="J200" s="37" t="s">
        <v>562</v>
      </c>
      <c r="K200" s="61"/>
      <c r="L200" s="61"/>
      <c r="M200" s="61"/>
      <c r="N200" s="61"/>
      <c r="O200" s="61"/>
      <c r="P200" s="61"/>
      <c r="Q200" s="61"/>
      <c r="R200" s="61"/>
      <c r="S200" s="61"/>
      <c r="T200" s="61"/>
      <c r="U200" s="61"/>
      <c r="V200" s="61"/>
      <c r="W200" s="61"/>
      <c r="X200" s="37">
        <v>0</v>
      </c>
      <c r="Y200" s="37" t="s">
        <v>563</v>
      </c>
      <c r="Z200" s="37" t="s">
        <v>564</v>
      </c>
    </row>
    <row r="201" spans="1:26" ht="150">
      <c r="A201" s="40" t="s">
        <v>521</v>
      </c>
      <c r="B201" s="35" t="s">
        <v>554</v>
      </c>
      <c r="C201" s="35" t="s">
        <v>555</v>
      </c>
      <c r="D201" s="37" t="s">
        <v>596</v>
      </c>
      <c r="E201" s="37" t="s">
        <v>597</v>
      </c>
      <c r="F201" s="37" t="s">
        <v>598</v>
      </c>
      <c r="G201" s="37" t="s">
        <v>599</v>
      </c>
      <c r="H201" s="37" t="s">
        <v>600</v>
      </c>
      <c r="I201" s="37" t="s">
        <v>561</v>
      </c>
      <c r="J201" s="37" t="s">
        <v>562</v>
      </c>
      <c r="K201" s="61"/>
      <c r="L201" s="61"/>
      <c r="M201" s="61"/>
      <c r="N201" s="61"/>
      <c r="O201" s="61"/>
      <c r="P201" s="61"/>
      <c r="Q201" s="61"/>
      <c r="R201" s="61"/>
      <c r="S201" s="61"/>
      <c r="T201" s="61"/>
      <c r="U201" s="61"/>
      <c r="V201" s="61"/>
      <c r="W201" s="61"/>
      <c r="X201" s="37">
        <v>0</v>
      </c>
      <c r="Y201" s="37" t="s">
        <v>601</v>
      </c>
      <c r="Z201" s="37" t="s">
        <v>602</v>
      </c>
    </row>
    <row r="202" spans="1:26" ht="150">
      <c r="A202" s="40" t="s">
        <v>521</v>
      </c>
      <c r="B202" s="35" t="s">
        <v>554</v>
      </c>
      <c r="C202" s="35" t="s">
        <v>555</v>
      </c>
      <c r="D202" s="37" t="s">
        <v>596</v>
      </c>
      <c r="E202" s="37" t="s">
        <v>597</v>
      </c>
      <c r="F202" s="37" t="s">
        <v>598</v>
      </c>
      <c r="G202" s="37" t="s">
        <v>599</v>
      </c>
      <c r="H202" s="37" t="s">
        <v>600</v>
      </c>
      <c r="I202" s="37" t="s">
        <v>561</v>
      </c>
      <c r="J202" s="37" t="s">
        <v>562</v>
      </c>
      <c r="K202" s="61"/>
      <c r="L202" s="61"/>
      <c r="M202" s="61"/>
      <c r="N202" s="61"/>
      <c r="O202" s="61"/>
      <c r="P202" s="61"/>
      <c r="Q202" s="61"/>
      <c r="R202" s="61"/>
      <c r="S202" s="61"/>
      <c r="T202" s="61"/>
      <c r="U202" s="61"/>
      <c r="V202" s="61"/>
      <c r="W202" s="61"/>
      <c r="X202" s="37">
        <v>0</v>
      </c>
      <c r="Y202" s="37" t="s">
        <v>601</v>
      </c>
      <c r="Z202" s="37" t="s">
        <v>602</v>
      </c>
    </row>
    <row r="203" spans="1:26" ht="150.75" thickBot="1">
      <c r="A203" s="41" t="s">
        <v>521</v>
      </c>
      <c r="B203" s="35" t="s">
        <v>554</v>
      </c>
      <c r="C203" s="35" t="s">
        <v>555</v>
      </c>
      <c r="D203" s="37" t="s">
        <v>596</v>
      </c>
      <c r="E203" s="37" t="s">
        <v>597</v>
      </c>
      <c r="F203" s="37" t="s">
        <v>598</v>
      </c>
      <c r="G203" s="37" t="s">
        <v>599</v>
      </c>
      <c r="H203" s="37" t="s">
        <v>600</v>
      </c>
      <c r="I203" s="37" t="s">
        <v>561</v>
      </c>
      <c r="J203" s="37" t="s">
        <v>562</v>
      </c>
      <c r="K203" s="61"/>
      <c r="L203" s="61"/>
      <c r="M203" s="61"/>
      <c r="N203" s="61"/>
      <c r="O203" s="61"/>
      <c r="P203" s="61"/>
      <c r="Q203" s="61"/>
      <c r="R203" s="61"/>
      <c r="S203" s="61"/>
      <c r="T203" s="61"/>
      <c r="U203" s="61"/>
      <c r="V203" s="61"/>
      <c r="W203" s="61"/>
      <c r="X203" s="37">
        <v>0</v>
      </c>
      <c r="Y203" s="37" t="s">
        <v>601</v>
      </c>
      <c r="Z203" s="37" t="s">
        <v>602</v>
      </c>
    </row>
    <row r="204" spans="1:26" ht="150">
      <c r="A204" s="40" t="s">
        <v>521</v>
      </c>
      <c r="B204" s="35" t="s">
        <v>554</v>
      </c>
      <c r="C204" s="35" t="s">
        <v>555</v>
      </c>
      <c r="D204" s="37" t="s">
        <v>596</v>
      </c>
      <c r="E204" s="37" t="s">
        <v>597</v>
      </c>
      <c r="F204" s="37" t="s">
        <v>598</v>
      </c>
      <c r="G204" s="37" t="s">
        <v>599</v>
      </c>
      <c r="H204" s="37" t="s">
        <v>600</v>
      </c>
      <c r="I204" s="37" t="s">
        <v>561</v>
      </c>
      <c r="J204" s="37" t="s">
        <v>562</v>
      </c>
      <c r="K204" s="61"/>
      <c r="L204" s="61"/>
      <c r="M204" s="61"/>
      <c r="N204" s="61"/>
      <c r="O204" s="61"/>
      <c r="P204" s="61"/>
      <c r="Q204" s="61"/>
      <c r="R204" s="61"/>
      <c r="S204" s="61"/>
      <c r="T204" s="61"/>
      <c r="U204" s="61"/>
      <c r="V204" s="61"/>
      <c r="W204" s="61"/>
      <c r="X204" s="37">
        <v>0</v>
      </c>
      <c r="Y204" s="37" t="s">
        <v>601</v>
      </c>
      <c r="Z204" s="37" t="s">
        <v>602</v>
      </c>
    </row>
    <row r="205" spans="1:26" ht="150.75" thickBot="1">
      <c r="A205" s="41" t="s">
        <v>521</v>
      </c>
      <c r="B205" s="35" t="s">
        <v>554</v>
      </c>
      <c r="C205" s="35" t="s">
        <v>555</v>
      </c>
      <c r="D205" s="37" t="s">
        <v>596</v>
      </c>
      <c r="E205" s="37" t="s">
        <v>597</v>
      </c>
      <c r="F205" s="37" t="s">
        <v>598</v>
      </c>
      <c r="G205" s="37" t="s">
        <v>599</v>
      </c>
      <c r="H205" s="37" t="s">
        <v>600</v>
      </c>
      <c r="I205" s="37" t="s">
        <v>561</v>
      </c>
      <c r="J205" s="37" t="s">
        <v>562</v>
      </c>
      <c r="K205" s="61"/>
      <c r="L205" s="61"/>
      <c r="M205" s="61"/>
      <c r="N205" s="61"/>
      <c r="O205" s="61"/>
      <c r="P205" s="61"/>
      <c r="Q205" s="61"/>
      <c r="R205" s="61"/>
      <c r="S205" s="61"/>
      <c r="T205" s="61"/>
      <c r="U205" s="61"/>
      <c r="V205" s="61"/>
      <c r="W205" s="61"/>
      <c r="X205" s="37">
        <v>0</v>
      </c>
      <c r="Y205" s="37" t="s">
        <v>601</v>
      </c>
      <c r="Z205" s="37" t="s">
        <v>602</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13" xr:uid="{00000000-0002-0000-0200-000000000000}">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9CD6-DD8F-4C61-85F5-DE875C7953D5}">
  <sheetPr>
    <tabColor theme="4" tint="0.39997558519241921"/>
  </sheetPr>
  <dimension ref="A1:AF206"/>
  <sheetViews>
    <sheetView tabSelected="1" topLeftCell="A8" zoomScale="30" zoomScaleNormal="30" workbookViewId="0">
      <pane ySplit="1" topLeftCell="A9" activePane="bottomLeft" state="frozen"/>
      <selection activeCell="A8" sqref="A8"/>
      <selection pane="bottomLeft" activeCell="F9" sqref="F9:F14"/>
    </sheetView>
  </sheetViews>
  <sheetFormatPr baseColWidth="10" defaultColWidth="11.375" defaultRowHeight="23.25"/>
  <cols>
    <col min="1" max="1" width="37.75" style="95" customWidth="1"/>
    <col min="2" max="3" width="23.25" style="95" customWidth="1"/>
    <col min="4" max="4" width="20.375" style="95" customWidth="1"/>
    <col min="5" max="5" width="29.625" style="95" customWidth="1"/>
    <col min="6" max="6" width="39.875" style="95" customWidth="1"/>
    <col min="7" max="7" width="41.125" style="95" bestFit="1" customWidth="1"/>
    <col min="8" max="8" width="36" style="95" customWidth="1"/>
    <col min="9" max="9" width="31.875" style="95" bestFit="1" customWidth="1"/>
    <col min="10" max="10" width="31.875" style="95" customWidth="1"/>
    <col min="11" max="12" width="45.125" style="95" customWidth="1"/>
    <col min="13" max="13" width="31.125" style="236" customWidth="1"/>
    <col min="14" max="14" width="45.375" style="237" customWidth="1"/>
    <col min="15" max="15" width="21.125" style="95" customWidth="1"/>
    <col min="16" max="16" width="21.625" style="95" customWidth="1"/>
    <col min="17" max="17" width="20.875" style="95" customWidth="1"/>
    <col min="18" max="18" width="27.125" style="95" customWidth="1"/>
    <col min="19" max="19" width="24" style="95" customWidth="1"/>
    <col min="20" max="20" width="25.875" style="95" customWidth="1"/>
    <col min="21" max="21" width="20.625" style="95" customWidth="1"/>
    <col min="22" max="22" width="30.25" style="95" customWidth="1"/>
    <col min="23" max="23" width="24.25" style="95" customWidth="1"/>
    <col min="24" max="24" width="71.875" style="95" customWidth="1"/>
    <col min="25" max="25" width="27.25" style="95" customWidth="1"/>
    <col min="26" max="27" width="23.375" style="95" customWidth="1"/>
    <col min="28" max="28" width="23.375" style="97" customWidth="1"/>
    <col min="29" max="29" width="36.375" style="95" customWidth="1"/>
    <col min="30" max="30" width="33.625" style="95" customWidth="1"/>
    <col min="31" max="31" width="26.625" style="95" bestFit="1" customWidth="1"/>
    <col min="32" max="32" width="41" style="95" bestFit="1" customWidth="1"/>
    <col min="33" max="16384" width="11.375" style="95"/>
  </cols>
  <sheetData>
    <row r="1" spans="1:32" ht="23.25" hidden="1" customHeight="1">
      <c r="A1" s="391" t="s">
        <v>609</v>
      </c>
      <c r="B1" s="391"/>
      <c r="C1" s="392" t="s">
        <v>125</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4"/>
      <c r="AF1" s="94" t="s">
        <v>126</v>
      </c>
    </row>
    <row r="2" spans="1:32" ht="23.25" hidden="1" customHeight="1" thickBot="1">
      <c r="A2" s="391"/>
      <c r="B2" s="391"/>
      <c r="C2" s="392" t="s">
        <v>127</v>
      </c>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4"/>
      <c r="AF2" s="94" t="s">
        <v>128</v>
      </c>
    </row>
    <row r="3" spans="1:32" ht="23.25" hidden="1" customHeight="1" thickBot="1">
      <c r="A3" s="391"/>
      <c r="B3" s="391"/>
      <c r="C3" s="392" t="s">
        <v>129</v>
      </c>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4"/>
      <c r="AF3" s="94" t="s">
        <v>130</v>
      </c>
    </row>
    <row r="4" spans="1:32" ht="23.25" hidden="1" customHeight="1" thickBot="1">
      <c r="A4" s="391"/>
      <c r="B4" s="391"/>
      <c r="C4" s="392" t="s">
        <v>131</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4"/>
      <c r="AF4" s="94" t="s">
        <v>610</v>
      </c>
    </row>
    <row r="5" spans="1:32" ht="26.25" hidden="1" customHeight="1" thickBot="1">
      <c r="A5" s="391" t="s">
        <v>535</v>
      </c>
      <c r="B5" s="391"/>
      <c r="C5" s="392"/>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4"/>
    </row>
    <row r="6" spans="1:32" ht="15" hidden="1" customHeight="1" thickBot="1">
      <c r="A6" s="395" t="s">
        <v>611</v>
      </c>
      <c r="B6" s="395"/>
      <c r="C6" s="395"/>
      <c r="D6" s="395"/>
      <c r="E6" s="395"/>
      <c r="F6" s="395"/>
      <c r="G6" s="395"/>
      <c r="H6" s="395"/>
      <c r="I6" s="395"/>
      <c r="J6" s="395"/>
      <c r="K6" s="395"/>
      <c r="L6" s="395"/>
      <c r="M6" s="395"/>
      <c r="N6" s="395"/>
      <c r="O6" s="395"/>
      <c r="P6" s="395"/>
      <c r="Q6" s="395"/>
      <c r="R6" s="395"/>
      <c r="S6" s="395"/>
      <c r="T6" s="395"/>
      <c r="U6" s="395"/>
      <c r="V6" s="396"/>
      <c r="W6" s="399" t="s">
        <v>612</v>
      </c>
      <c r="X6" s="400"/>
      <c r="Y6" s="400"/>
      <c r="Z6" s="400"/>
      <c r="AA6" s="400"/>
      <c r="AB6" s="400"/>
      <c r="AC6" s="403" t="s">
        <v>613</v>
      </c>
      <c r="AD6" s="403"/>
      <c r="AE6" s="403"/>
      <c r="AF6" s="403"/>
    </row>
    <row r="7" spans="1:32" ht="15" hidden="1" customHeight="1" thickBot="1">
      <c r="A7" s="397"/>
      <c r="B7" s="397"/>
      <c r="C7" s="397"/>
      <c r="D7" s="397"/>
      <c r="E7" s="397"/>
      <c r="F7" s="397"/>
      <c r="G7" s="397"/>
      <c r="H7" s="397"/>
      <c r="I7" s="397"/>
      <c r="J7" s="397"/>
      <c r="K7" s="397"/>
      <c r="L7" s="397"/>
      <c r="M7" s="397"/>
      <c r="N7" s="397"/>
      <c r="O7" s="397"/>
      <c r="P7" s="397"/>
      <c r="Q7" s="397"/>
      <c r="R7" s="397"/>
      <c r="S7" s="397"/>
      <c r="T7" s="397"/>
      <c r="U7" s="397"/>
      <c r="V7" s="398"/>
      <c r="W7" s="401"/>
      <c r="X7" s="402"/>
      <c r="Y7" s="402"/>
      <c r="Z7" s="402"/>
      <c r="AA7" s="402"/>
      <c r="AB7" s="402"/>
      <c r="AC7" s="403"/>
      <c r="AD7" s="403"/>
      <c r="AE7" s="403"/>
      <c r="AF7" s="403"/>
    </row>
    <row r="8" spans="1:32" s="97" customFormat="1" ht="167.25" customHeight="1" thickBot="1">
      <c r="A8" s="96" t="s">
        <v>10</v>
      </c>
      <c r="B8" s="96" t="s">
        <v>138</v>
      </c>
      <c r="C8" s="96" t="s">
        <v>14</v>
      </c>
      <c r="D8" s="96" t="s">
        <v>614</v>
      </c>
      <c r="E8" s="96" t="s">
        <v>65</v>
      </c>
      <c r="F8" s="96" t="s">
        <v>67</v>
      </c>
      <c r="G8" s="96" t="s">
        <v>69</v>
      </c>
      <c r="H8" s="96" t="s">
        <v>615</v>
      </c>
      <c r="I8" s="96" t="s">
        <v>73</v>
      </c>
      <c r="J8" s="96" t="s">
        <v>616</v>
      </c>
      <c r="K8" s="96" t="s">
        <v>617</v>
      </c>
      <c r="L8" s="96" t="s">
        <v>79</v>
      </c>
      <c r="M8" s="96" t="s">
        <v>81</v>
      </c>
      <c r="N8" s="96" t="s">
        <v>618</v>
      </c>
      <c r="O8" s="96" t="s">
        <v>619</v>
      </c>
      <c r="P8" s="96" t="s">
        <v>620</v>
      </c>
      <c r="Q8" s="96" t="s">
        <v>89</v>
      </c>
      <c r="R8" s="96" t="s">
        <v>91</v>
      </c>
      <c r="S8" s="96" t="s">
        <v>93</v>
      </c>
      <c r="T8" s="96" t="s">
        <v>95</v>
      </c>
      <c r="U8" s="96" t="s">
        <v>97</v>
      </c>
      <c r="V8" s="96" t="s">
        <v>99</v>
      </c>
      <c r="W8" s="96" t="s">
        <v>102</v>
      </c>
      <c r="X8" s="96" t="s">
        <v>621</v>
      </c>
      <c r="Y8" s="96" t="s">
        <v>106</v>
      </c>
      <c r="Z8" s="96" t="s">
        <v>108</v>
      </c>
      <c r="AA8" s="96" t="s">
        <v>110</v>
      </c>
      <c r="AB8" s="96" t="s">
        <v>112</v>
      </c>
      <c r="AC8" s="96" t="s">
        <v>115</v>
      </c>
      <c r="AD8" s="96" t="s">
        <v>622</v>
      </c>
      <c r="AE8" s="96" t="s">
        <v>119</v>
      </c>
      <c r="AF8" s="96" t="s">
        <v>121</v>
      </c>
    </row>
    <row r="9" spans="1:32" ht="302.25">
      <c r="A9" s="404" t="s">
        <v>151</v>
      </c>
      <c r="B9" s="404" t="s">
        <v>152</v>
      </c>
      <c r="C9" s="404" t="s">
        <v>153</v>
      </c>
      <c r="D9" s="404">
        <v>3430</v>
      </c>
      <c r="E9" s="404" t="s">
        <v>623</v>
      </c>
      <c r="F9" s="407">
        <v>2024130010145</v>
      </c>
      <c r="G9" s="404" t="s">
        <v>624</v>
      </c>
      <c r="H9" s="363" t="s">
        <v>625</v>
      </c>
      <c r="I9" s="363" t="s">
        <v>626</v>
      </c>
      <c r="J9" s="357">
        <v>0.5</v>
      </c>
      <c r="K9" s="98" t="s">
        <v>627</v>
      </c>
      <c r="L9" s="65" t="s">
        <v>628</v>
      </c>
      <c r="M9" s="98" t="s">
        <v>629</v>
      </c>
      <c r="N9" s="99">
        <v>1</v>
      </c>
      <c r="O9" s="100">
        <v>45474</v>
      </c>
      <c r="P9" s="100">
        <v>45657</v>
      </c>
      <c r="Q9" s="101">
        <f t="shared" ref="Q9:Q73" si="0">+P9-O9</f>
        <v>183</v>
      </c>
      <c r="R9" s="102"/>
      <c r="S9" s="102"/>
      <c r="T9" s="103" t="s">
        <v>630</v>
      </c>
      <c r="U9" s="103" t="s">
        <v>631</v>
      </c>
      <c r="V9" s="103" t="s">
        <v>632</v>
      </c>
      <c r="W9" s="104" t="s">
        <v>633</v>
      </c>
      <c r="X9" s="98" t="s">
        <v>634</v>
      </c>
      <c r="Y9" s="105">
        <f>68968000+63400000</f>
        <v>132368000</v>
      </c>
      <c r="Z9" s="99" t="s">
        <v>635</v>
      </c>
      <c r="AA9" s="106" t="s">
        <v>636</v>
      </c>
      <c r="AB9" s="106" t="s">
        <v>637</v>
      </c>
      <c r="AC9" s="107">
        <v>132367506.79000001</v>
      </c>
      <c r="AD9" s="107">
        <v>272367506.79000002</v>
      </c>
      <c r="AE9" s="103" t="s">
        <v>638</v>
      </c>
      <c r="AF9" s="108" t="s">
        <v>639</v>
      </c>
    </row>
    <row r="10" spans="1:32" ht="115.5" customHeight="1">
      <c r="A10" s="405"/>
      <c r="B10" s="405"/>
      <c r="C10" s="405"/>
      <c r="D10" s="405"/>
      <c r="E10" s="405"/>
      <c r="F10" s="408"/>
      <c r="G10" s="405"/>
      <c r="H10" s="340"/>
      <c r="I10" s="340"/>
      <c r="J10" s="351"/>
      <c r="K10" s="109" t="s">
        <v>640</v>
      </c>
      <c r="L10" s="66" t="s">
        <v>628</v>
      </c>
      <c r="M10" s="109" t="s">
        <v>641</v>
      </c>
      <c r="N10" s="110">
        <v>120</v>
      </c>
      <c r="O10" s="111">
        <v>45474</v>
      </c>
      <c r="P10" s="111">
        <v>45657</v>
      </c>
      <c r="Q10" s="67">
        <f t="shared" si="0"/>
        <v>183</v>
      </c>
      <c r="R10" s="67">
        <v>1000</v>
      </c>
      <c r="S10" s="112"/>
      <c r="T10" s="113" t="s">
        <v>630</v>
      </c>
      <c r="U10" s="113" t="s">
        <v>631</v>
      </c>
      <c r="V10" s="113" t="s">
        <v>632</v>
      </c>
      <c r="W10" s="114" t="s">
        <v>633</v>
      </c>
      <c r="X10" s="109" t="s">
        <v>642</v>
      </c>
      <c r="Y10" s="115">
        <v>47400000</v>
      </c>
      <c r="Z10" s="110" t="s">
        <v>643</v>
      </c>
      <c r="AA10" s="116" t="s">
        <v>636</v>
      </c>
      <c r="AB10" s="116" t="s">
        <v>644</v>
      </c>
      <c r="AC10" s="117">
        <v>56800000</v>
      </c>
      <c r="AD10" s="117">
        <v>46800000</v>
      </c>
      <c r="AE10" s="113" t="s">
        <v>638</v>
      </c>
      <c r="AF10" s="118" t="s">
        <v>639</v>
      </c>
    </row>
    <row r="11" spans="1:32" ht="162.75">
      <c r="A11" s="405"/>
      <c r="B11" s="405"/>
      <c r="C11" s="405"/>
      <c r="D11" s="405"/>
      <c r="E11" s="405"/>
      <c r="F11" s="408"/>
      <c r="G11" s="405"/>
      <c r="H11" s="348"/>
      <c r="I11" s="348"/>
      <c r="J11" s="358"/>
      <c r="K11" s="109" t="s">
        <v>646</v>
      </c>
      <c r="L11" s="66" t="s">
        <v>628</v>
      </c>
      <c r="M11" s="109" t="s">
        <v>647</v>
      </c>
      <c r="N11" s="110">
        <v>1</v>
      </c>
      <c r="O11" s="111">
        <v>45474</v>
      </c>
      <c r="P11" s="111">
        <v>45646</v>
      </c>
      <c r="Q11" s="67">
        <f t="shared" si="0"/>
        <v>172</v>
      </c>
      <c r="R11" s="67">
        <v>2100</v>
      </c>
      <c r="S11" s="112"/>
      <c r="T11" s="113" t="s">
        <v>630</v>
      </c>
      <c r="U11" s="113" t="s">
        <v>631</v>
      </c>
      <c r="V11" s="113" t="s">
        <v>632</v>
      </c>
      <c r="W11" s="114" t="s">
        <v>648</v>
      </c>
      <c r="X11" s="110" t="s">
        <v>649</v>
      </c>
      <c r="Y11" s="115">
        <v>170000000</v>
      </c>
      <c r="Z11" s="110" t="s">
        <v>650</v>
      </c>
      <c r="AA11" s="116" t="s">
        <v>636</v>
      </c>
      <c r="AB11" s="116" t="s">
        <v>644</v>
      </c>
      <c r="AC11" s="117">
        <v>170000000</v>
      </c>
      <c r="AD11" s="117">
        <v>170000000</v>
      </c>
      <c r="AE11" s="113" t="s">
        <v>638</v>
      </c>
      <c r="AF11" s="118" t="s">
        <v>639</v>
      </c>
    </row>
    <row r="12" spans="1:32" ht="215.25" customHeight="1">
      <c r="A12" s="405"/>
      <c r="B12" s="405"/>
      <c r="C12" s="405"/>
      <c r="D12" s="405"/>
      <c r="E12" s="405"/>
      <c r="F12" s="408"/>
      <c r="G12" s="405"/>
      <c r="H12" s="110" t="s">
        <v>651</v>
      </c>
      <c r="I12" s="110" t="s">
        <v>652</v>
      </c>
      <c r="J12" s="119">
        <v>0.35</v>
      </c>
      <c r="K12" s="109" t="s">
        <v>653</v>
      </c>
      <c r="L12" s="66" t="s">
        <v>628</v>
      </c>
      <c r="M12" s="109" t="s">
        <v>654</v>
      </c>
      <c r="N12" s="110">
        <v>50</v>
      </c>
      <c r="O12" s="111">
        <v>45474</v>
      </c>
      <c r="P12" s="111">
        <v>45657</v>
      </c>
      <c r="Q12" s="67">
        <f t="shared" si="0"/>
        <v>183</v>
      </c>
      <c r="R12" s="67">
        <v>200</v>
      </c>
      <c r="S12" s="112"/>
      <c r="T12" s="113" t="s">
        <v>630</v>
      </c>
      <c r="U12" s="113" t="s">
        <v>631</v>
      </c>
      <c r="V12" s="113" t="s">
        <v>632</v>
      </c>
      <c r="W12" s="114" t="s">
        <v>633</v>
      </c>
      <c r="X12" s="110" t="s">
        <v>655</v>
      </c>
      <c r="Y12" s="115">
        <v>150000000</v>
      </c>
      <c r="Z12" s="110" t="s">
        <v>656</v>
      </c>
      <c r="AA12" s="116" t="s">
        <v>636</v>
      </c>
      <c r="AB12" s="116" t="s">
        <v>657</v>
      </c>
      <c r="AC12" s="117">
        <v>450000000</v>
      </c>
      <c r="AD12" s="117">
        <v>150000000</v>
      </c>
      <c r="AE12" s="113" t="s">
        <v>638</v>
      </c>
      <c r="AF12" s="118" t="s">
        <v>639</v>
      </c>
    </row>
    <row r="13" spans="1:32" ht="302.25">
      <c r="A13" s="405"/>
      <c r="B13" s="405"/>
      <c r="C13" s="405"/>
      <c r="D13" s="405"/>
      <c r="E13" s="405"/>
      <c r="F13" s="408"/>
      <c r="G13" s="405"/>
      <c r="H13" s="339" t="s">
        <v>662</v>
      </c>
      <c r="I13" s="339" t="s">
        <v>663</v>
      </c>
      <c r="J13" s="350">
        <v>0.15</v>
      </c>
      <c r="K13" s="109" t="s">
        <v>658</v>
      </c>
      <c r="L13" s="66" t="s">
        <v>628</v>
      </c>
      <c r="M13" s="109" t="s">
        <v>659</v>
      </c>
      <c r="N13" s="110">
        <v>1</v>
      </c>
      <c r="O13" s="111">
        <v>45474</v>
      </c>
      <c r="P13" s="111">
        <v>45641</v>
      </c>
      <c r="Q13" s="67">
        <f t="shared" si="0"/>
        <v>167</v>
      </c>
      <c r="R13" s="112"/>
      <c r="S13" s="112"/>
      <c r="T13" s="113" t="s">
        <v>630</v>
      </c>
      <c r="U13" s="113" t="s">
        <v>631</v>
      </c>
      <c r="V13" s="113" t="s">
        <v>632</v>
      </c>
      <c r="W13" s="114" t="s">
        <v>633</v>
      </c>
      <c r="X13" s="110" t="s">
        <v>660</v>
      </c>
      <c r="Y13" s="115">
        <f>16000000+162000000</f>
        <v>178000000</v>
      </c>
      <c r="Z13" s="110" t="s">
        <v>661</v>
      </c>
      <c r="AA13" s="116" t="s">
        <v>636</v>
      </c>
      <c r="AB13" s="116" t="s">
        <v>657</v>
      </c>
      <c r="AC13" s="117">
        <v>8000000</v>
      </c>
      <c r="AD13" s="117">
        <v>178000000</v>
      </c>
      <c r="AE13" s="113" t="s">
        <v>638</v>
      </c>
      <c r="AF13" s="118" t="s">
        <v>639</v>
      </c>
    </row>
    <row r="14" spans="1:32" ht="163.5" thickBot="1">
      <c r="A14" s="406"/>
      <c r="B14" s="406"/>
      <c r="C14" s="406"/>
      <c r="D14" s="406"/>
      <c r="E14" s="406"/>
      <c r="F14" s="408"/>
      <c r="G14" s="405"/>
      <c r="H14" s="340"/>
      <c r="I14" s="340"/>
      <c r="J14" s="351"/>
      <c r="K14" s="120" t="s">
        <v>664</v>
      </c>
      <c r="L14" s="69" t="s">
        <v>628</v>
      </c>
      <c r="M14" s="120" t="s">
        <v>665</v>
      </c>
      <c r="N14" s="121">
        <v>1</v>
      </c>
      <c r="O14" s="122">
        <v>45474</v>
      </c>
      <c r="P14" s="122">
        <v>45636</v>
      </c>
      <c r="Q14" s="123">
        <f t="shared" si="0"/>
        <v>162</v>
      </c>
      <c r="R14" s="124"/>
      <c r="S14" s="124"/>
      <c r="T14" s="125" t="s">
        <v>630</v>
      </c>
      <c r="U14" s="125" t="s">
        <v>631</v>
      </c>
      <c r="V14" s="125" t="s">
        <v>632</v>
      </c>
      <c r="W14" s="126" t="s">
        <v>633</v>
      </c>
      <c r="X14" s="121" t="s">
        <v>666</v>
      </c>
      <c r="Y14" s="127">
        <v>102000000</v>
      </c>
      <c r="Z14" s="121" t="s">
        <v>643</v>
      </c>
      <c r="AA14" s="128" t="s">
        <v>636</v>
      </c>
      <c r="AB14" s="128" t="s">
        <v>657</v>
      </c>
      <c r="AC14" s="129">
        <v>102000000</v>
      </c>
      <c r="AD14" s="129">
        <v>102000000</v>
      </c>
      <c r="AE14" s="125" t="s">
        <v>638</v>
      </c>
      <c r="AF14" s="130" t="s">
        <v>639</v>
      </c>
    </row>
    <row r="15" spans="1:32" ht="163.5" customHeight="1">
      <c r="A15" s="380" t="s">
        <v>151</v>
      </c>
      <c r="B15" s="382" t="s">
        <v>171</v>
      </c>
      <c r="C15" s="384" t="s">
        <v>172</v>
      </c>
      <c r="D15" s="382">
        <v>3430</v>
      </c>
      <c r="E15" s="386" t="s">
        <v>668</v>
      </c>
      <c r="F15" s="388">
        <v>2024130010157</v>
      </c>
      <c r="G15" s="389" t="s">
        <v>669</v>
      </c>
      <c r="H15" s="332" t="s">
        <v>670</v>
      </c>
      <c r="I15" s="332" t="s">
        <v>671</v>
      </c>
      <c r="J15" s="335">
        <v>1</v>
      </c>
      <c r="K15" s="131" t="s">
        <v>672</v>
      </c>
      <c r="L15" s="132" t="s">
        <v>667</v>
      </c>
      <c r="M15" s="131" t="s">
        <v>629</v>
      </c>
      <c r="N15" s="133">
        <v>50</v>
      </c>
      <c r="O15" s="134">
        <v>45474</v>
      </c>
      <c r="P15" s="134">
        <v>45657</v>
      </c>
      <c r="Q15" s="68">
        <f t="shared" si="0"/>
        <v>183</v>
      </c>
      <c r="R15" s="68">
        <v>200</v>
      </c>
      <c r="S15" s="135"/>
      <c r="T15" s="131" t="s">
        <v>630</v>
      </c>
      <c r="U15" s="131" t="s">
        <v>673</v>
      </c>
      <c r="V15" s="131" t="s">
        <v>674</v>
      </c>
      <c r="W15" s="136" t="s">
        <v>633</v>
      </c>
      <c r="X15" s="131" t="s">
        <v>675</v>
      </c>
      <c r="Y15" s="137">
        <v>20000000</v>
      </c>
      <c r="Z15" s="131" t="s">
        <v>676</v>
      </c>
      <c r="AA15" s="138" t="s">
        <v>636</v>
      </c>
      <c r="AB15" s="139" t="s">
        <v>644</v>
      </c>
      <c r="AC15" s="140">
        <v>20000000</v>
      </c>
      <c r="AD15" s="140">
        <v>20000000</v>
      </c>
      <c r="AE15" s="131" t="s">
        <v>677</v>
      </c>
      <c r="AF15" s="141" t="s">
        <v>678</v>
      </c>
    </row>
    <row r="16" spans="1:32" ht="212.25" customHeight="1" thickBot="1">
      <c r="A16" s="381"/>
      <c r="B16" s="383"/>
      <c r="C16" s="385"/>
      <c r="D16" s="383"/>
      <c r="E16" s="387"/>
      <c r="F16" s="387"/>
      <c r="G16" s="390"/>
      <c r="H16" s="356"/>
      <c r="I16" s="356"/>
      <c r="J16" s="365"/>
      <c r="K16" s="142" t="s">
        <v>680</v>
      </c>
      <c r="L16" s="143" t="s">
        <v>667</v>
      </c>
      <c r="M16" s="142" t="s">
        <v>681</v>
      </c>
      <c r="N16" s="121">
        <v>1</v>
      </c>
      <c r="O16" s="122">
        <v>45474</v>
      </c>
      <c r="P16" s="122">
        <v>45646</v>
      </c>
      <c r="Q16" s="123">
        <f t="shared" si="0"/>
        <v>172</v>
      </c>
      <c r="R16" s="124"/>
      <c r="S16" s="124"/>
      <c r="T16" s="125" t="s">
        <v>630</v>
      </c>
      <c r="U16" s="125" t="s">
        <v>673</v>
      </c>
      <c r="V16" s="125" t="s">
        <v>674</v>
      </c>
      <c r="W16" s="144" t="s">
        <v>633</v>
      </c>
      <c r="X16" s="125" t="s">
        <v>682</v>
      </c>
      <c r="Y16" s="145">
        <v>77350000</v>
      </c>
      <c r="Z16" s="125" t="s">
        <v>643</v>
      </c>
      <c r="AA16" s="146" t="s">
        <v>636</v>
      </c>
      <c r="AB16" s="128" t="s">
        <v>644</v>
      </c>
      <c r="AC16" s="129">
        <v>77350000</v>
      </c>
      <c r="AD16" s="129">
        <v>77350000</v>
      </c>
      <c r="AE16" s="125" t="s">
        <v>677</v>
      </c>
      <c r="AF16" s="130" t="s">
        <v>678</v>
      </c>
    </row>
    <row r="17" spans="1:32" ht="409.5">
      <c r="A17" s="147" t="s">
        <v>182</v>
      </c>
      <c r="B17" s="133" t="s">
        <v>183</v>
      </c>
      <c r="C17" s="148" t="s">
        <v>184</v>
      </c>
      <c r="D17" s="133">
        <v>14085</v>
      </c>
      <c r="E17" s="339" t="s">
        <v>683</v>
      </c>
      <c r="F17" s="331">
        <v>2024130010180</v>
      </c>
      <c r="G17" s="339" t="s">
        <v>684</v>
      </c>
      <c r="H17" s="331" t="s">
        <v>685</v>
      </c>
      <c r="I17" s="331" t="s">
        <v>686</v>
      </c>
      <c r="J17" s="331">
        <v>0.8</v>
      </c>
      <c r="K17" s="131" t="s">
        <v>687</v>
      </c>
      <c r="L17" s="133"/>
      <c r="M17" s="131" t="s">
        <v>688</v>
      </c>
      <c r="N17" s="133">
        <v>1</v>
      </c>
      <c r="O17" s="134">
        <v>45474</v>
      </c>
      <c r="P17" s="134">
        <v>45657</v>
      </c>
      <c r="Q17" s="68">
        <f t="shared" si="0"/>
        <v>183</v>
      </c>
      <c r="R17" s="135"/>
      <c r="S17" s="135"/>
      <c r="T17" s="131" t="s">
        <v>689</v>
      </c>
      <c r="U17" s="131" t="s">
        <v>673</v>
      </c>
      <c r="V17" s="131" t="s">
        <v>690</v>
      </c>
      <c r="W17" s="149" t="s">
        <v>633</v>
      </c>
      <c r="X17" s="150" t="s">
        <v>691</v>
      </c>
      <c r="Y17" s="151">
        <v>1799800000</v>
      </c>
      <c r="Z17" s="133" t="s">
        <v>643</v>
      </c>
      <c r="AA17" s="139" t="s">
        <v>636</v>
      </c>
      <c r="AB17" s="139" t="s">
        <v>637</v>
      </c>
      <c r="AC17" s="140">
        <v>1629681200</v>
      </c>
      <c r="AD17" s="140">
        <v>1799800000</v>
      </c>
      <c r="AE17" s="131" t="s">
        <v>692</v>
      </c>
      <c r="AF17" s="152" t="s">
        <v>693</v>
      </c>
    </row>
    <row r="18" spans="1:32" ht="409.5">
      <c r="A18" s="153" t="s">
        <v>182</v>
      </c>
      <c r="B18" s="110" t="s">
        <v>183</v>
      </c>
      <c r="C18" s="154" t="s">
        <v>184</v>
      </c>
      <c r="D18" s="110">
        <v>14085</v>
      </c>
      <c r="E18" s="340"/>
      <c r="F18" s="332">
        <v>2024130010180</v>
      </c>
      <c r="G18" s="340" t="s">
        <v>684</v>
      </c>
      <c r="H18" s="332"/>
      <c r="I18" s="332" t="s">
        <v>686</v>
      </c>
      <c r="J18" s="332">
        <v>0.8</v>
      </c>
      <c r="K18" s="113" t="s">
        <v>694</v>
      </c>
      <c r="L18" s="110"/>
      <c r="M18" s="113" t="s">
        <v>695</v>
      </c>
      <c r="N18" s="110">
        <v>5</v>
      </c>
      <c r="O18" s="111">
        <v>45474</v>
      </c>
      <c r="P18" s="111">
        <v>45657</v>
      </c>
      <c r="Q18" s="67">
        <f t="shared" si="0"/>
        <v>183</v>
      </c>
      <c r="R18" s="112"/>
      <c r="S18" s="112"/>
      <c r="T18" s="113" t="s">
        <v>689</v>
      </c>
      <c r="U18" s="113" t="s">
        <v>673</v>
      </c>
      <c r="V18" s="113" t="s">
        <v>690</v>
      </c>
      <c r="W18" s="114" t="s">
        <v>696</v>
      </c>
      <c r="X18" s="110" t="s">
        <v>208</v>
      </c>
      <c r="Y18" s="116" t="s">
        <v>208</v>
      </c>
      <c r="Z18" s="110" t="s">
        <v>208</v>
      </c>
      <c r="AA18" s="116" t="s">
        <v>208</v>
      </c>
      <c r="AB18" s="116" t="s">
        <v>208</v>
      </c>
      <c r="AC18" s="117">
        <v>74212500</v>
      </c>
      <c r="AD18" s="117">
        <v>0</v>
      </c>
      <c r="AE18" s="113" t="s">
        <v>692</v>
      </c>
      <c r="AF18" s="155" t="s">
        <v>693</v>
      </c>
    </row>
    <row r="19" spans="1:32" ht="409.5">
      <c r="A19" s="153" t="s">
        <v>182</v>
      </c>
      <c r="B19" s="110" t="s">
        <v>183</v>
      </c>
      <c r="C19" s="154" t="s">
        <v>184</v>
      </c>
      <c r="D19" s="110">
        <v>14085</v>
      </c>
      <c r="E19" s="340"/>
      <c r="F19" s="332">
        <v>2024130010180</v>
      </c>
      <c r="G19" s="340" t="s">
        <v>684</v>
      </c>
      <c r="H19" s="332"/>
      <c r="I19" s="332" t="s">
        <v>686</v>
      </c>
      <c r="J19" s="332">
        <v>0.8</v>
      </c>
      <c r="K19" s="113" t="s">
        <v>697</v>
      </c>
      <c r="L19" s="110"/>
      <c r="M19" s="113" t="s">
        <v>698</v>
      </c>
      <c r="N19" s="110">
        <v>1</v>
      </c>
      <c r="O19" s="111">
        <v>45474</v>
      </c>
      <c r="P19" s="111">
        <v>45657</v>
      </c>
      <c r="Q19" s="67">
        <f t="shared" si="0"/>
        <v>183</v>
      </c>
      <c r="R19" s="112"/>
      <c r="S19" s="112"/>
      <c r="T19" s="113" t="s">
        <v>689</v>
      </c>
      <c r="U19" s="113" t="s">
        <v>673</v>
      </c>
      <c r="V19" s="113" t="s">
        <v>690</v>
      </c>
      <c r="W19" s="114" t="s">
        <v>633</v>
      </c>
      <c r="X19" s="110" t="s">
        <v>699</v>
      </c>
      <c r="Y19" s="156">
        <v>350000000</v>
      </c>
      <c r="Z19" s="110" t="s">
        <v>643</v>
      </c>
      <c r="AA19" s="116" t="s">
        <v>636</v>
      </c>
      <c r="AB19" s="116" t="s">
        <v>644</v>
      </c>
      <c r="AC19" s="117">
        <v>350000000</v>
      </c>
      <c r="AD19" s="117">
        <v>350000000</v>
      </c>
      <c r="AE19" s="113" t="s">
        <v>692</v>
      </c>
      <c r="AF19" s="155" t="s">
        <v>693</v>
      </c>
    </row>
    <row r="20" spans="1:32" ht="409.5">
      <c r="A20" s="153" t="s">
        <v>182</v>
      </c>
      <c r="B20" s="110" t="s">
        <v>183</v>
      </c>
      <c r="C20" s="154" t="s">
        <v>184</v>
      </c>
      <c r="D20" s="110">
        <v>14085</v>
      </c>
      <c r="E20" s="340"/>
      <c r="F20" s="332">
        <v>2024130010180</v>
      </c>
      <c r="G20" s="340" t="s">
        <v>684</v>
      </c>
      <c r="H20" s="332"/>
      <c r="I20" s="332" t="s">
        <v>686</v>
      </c>
      <c r="J20" s="332">
        <v>0.8</v>
      </c>
      <c r="K20" s="113" t="s">
        <v>700</v>
      </c>
      <c r="L20" s="110"/>
      <c r="M20" s="113" t="s">
        <v>701</v>
      </c>
      <c r="N20" s="110">
        <v>9875</v>
      </c>
      <c r="O20" s="111">
        <v>45474</v>
      </c>
      <c r="P20" s="111">
        <v>45657</v>
      </c>
      <c r="Q20" s="67">
        <f t="shared" si="0"/>
        <v>183</v>
      </c>
      <c r="R20" s="67">
        <v>9875</v>
      </c>
      <c r="S20" s="112"/>
      <c r="T20" s="113" t="s">
        <v>689</v>
      </c>
      <c r="U20" s="113" t="s">
        <v>673</v>
      </c>
      <c r="V20" s="113" t="s">
        <v>690</v>
      </c>
      <c r="W20" s="114" t="s">
        <v>633</v>
      </c>
      <c r="X20" s="110" t="s">
        <v>702</v>
      </c>
      <c r="Y20" s="156">
        <v>2100000000</v>
      </c>
      <c r="Z20" s="110" t="s">
        <v>656</v>
      </c>
      <c r="AA20" s="116" t="s">
        <v>636</v>
      </c>
      <c r="AB20" s="116" t="s">
        <v>657</v>
      </c>
      <c r="AC20" s="117">
        <v>4929693636</v>
      </c>
      <c r="AD20" s="117">
        <v>2100000000</v>
      </c>
      <c r="AE20" s="113" t="s">
        <v>692</v>
      </c>
      <c r="AF20" s="155" t="s">
        <v>693</v>
      </c>
    </row>
    <row r="21" spans="1:32" ht="409.5">
      <c r="A21" s="153" t="s">
        <v>182</v>
      </c>
      <c r="B21" s="110" t="s">
        <v>183</v>
      </c>
      <c r="C21" s="154" t="s">
        <v>184</v>
      </c>
      <c r="D21" s="110">
        <v>14085</v>
      </c>
      <c r="E21" s="340"/>
      <c r="F21" s="332">
        <v>2024130010180</v>
      </c>
      <c r="G21" s="340" t="s">
        <v>684</v>
      </c>
      <c r="H21" s="332"/>
      <c r="I21" s="332" t="s">
        <v>686</v>
      </c>
      <c r="J21" s="332">
        <v>0.8</v>
      </c>
      <c r="K21" s="113" t="s">
        <v>703</v>
      </c>
      <c r="L21" s="110"/>
      <c r="M21" s="113" t="s">
        <v>704</v>
      </c>
      <c r="N21" s="110">
        <v>1</v>
      </c>
      <c r="O21" s="111">
        <v>45536</v>
      </c>
      <c r="P21" s="111">
        <v>45657</v>
      </c>
      <c r="Q21" s="67">
        <f t="shared" si="0"/>
        <v>121</v>
      </c>
      <c r="R21" s="112"/>
      <c r="S21" s="112"/>
      <c r="T21" s="113" t="s">
        <v>689</v>
      </c>
      <c r="U21" s="113" t="s">
        <v>673</v>
      </c>
      <c r="V21" s="113" t="s">
        <v>690</v>
      </c>
      <c r="W21" s="114" t="s">
        <v>696</v>
      </c>
      <c r="X21" s="110" t="s">
        <v>208</v>
      </c>
      <c r="Y21" s="116" t="s">
        <v>208</v>
      </c>
      <c r="Z21" s="110" t="s">
        <v>208</v>
      </c>
      <c r="AA21" s="116" t="s">
        <v>208</v>
      </c>
      <c r="AB21" s="116" t="s">
        <v>208</v>
      </c>
      <c r="AC21" s="117">
        <v>1</v>
      </c>
      <c r="AD21" s="117">
        <v>0</v>
      </c>
      <c r="AE21" s="113" t="s">
        <v>692</v>
      </c>
      <c r="AF21" s="155" t="s">
        <v>693</v>
      </c>
    </row>
    <row r="22" spans="1:32" ht="409.5">
      <c r="A22" s="153" t="s">
        <v>182</v>
      </c>
      <c r="B22" s="110" t="s">
        <v>183</v>
      </c>
      <c r="C22" s="154" t="s">
        <v>184</v>
      </c>
      <c r="D22" s="110">
        <v>14085</v>
      </c>
      <c r="E22" s="340"/>
      <c r="F22" s="332">
        <v>2024130010180</v>
      </c>
      <c r="G22" s="340" t="s">
        <v>684</v>
      </c>
      <c r="H22" s="332"/>
      <c r="I22" s="332" t="s">
        <v>686</v>
      </c>
      <c r="J22" s="332">
        <v>0.8</v>
      </c>
      <c r="K22" s="113" t="s">
        <v>705</v>
      </c>
      <c r="L22" s="110"/>
      <c r="M22" s="113" t="s">
        <v>706</v>
      </c>
      <c r="N22" s="110">
        <v>10025</v>
      </c>
      <c r="O22" s="111">
        <v>45536</v>
      </c>
      <c r="P22" s="111">
        <v>45657</v>
      </c>
      <c r="Q22" s="67">
        <f t="shared" si="0"/>
        <v>121</v>
      </c>
      <c r="R22" s="157">
        <v>10025</v>
      </c>
      <c r="S22" s="112"/>
      <c r="T22" s="113" t="s">
        <v>689</v>
      </c>
      <c r="U22" s="113" t="s">
        <v>673</v>
      </c>
      <c r="V22" s="113" t="s">
        <v>690</v>
      </c>
      <c r="W22" s="114" t="s">
        <v>633</v>
      </c>
      <c r="X22" s="110" t="s">
        <v>707</v>
      </c>
      <c r="Y22" s="156">
        <v>1070000000</v>
      </c>
      <c r="Z22" s="158" t="s">
        <v>708</v>
      </c>
      <c r="AA22" s="116" t="s">
        <v>636</v>
      </c>
      <c r="AB22" s="116" t="s">
        <v>637</v>
      </c>
      <c r="AC22" s="117">
        <v>1</v>
      </c>
      <c r="AD22" s="117">
        <v>1070000000</v>
      </c>
      <c r="AE22" s="113" t="s">
        <v>692</v>
      </c>
      <c r="AF22" s="155" t="s">
        <v>693</v>
      </c>
    </row>
    <row r="23" spans="1:32" ht="409.5">
      <c r="A23" s="153" t="s">
        <v>182</v>
      </c>
      <c r="B23" s="110" t="s">
        <v>183</v>
      </c>
      <c r="C23" s="154" t="s">
        <v>184</v>
      </c>
      <c r="D23" s="110">
        <v>14085</v>
      </c>
      <c r="E23" s="340"/>
      <c r="F23" s="332">
        <v>2024130010180</v>
      </c>
      <c r="G23" s="340" t="s">
        <v>684</v>
      </c>
      <c r="H23" s="332"/>
      <c r="I23" s="332" t="s">
        <v>686</v>
      </c>
      <c r="J23" s="332">
        <v>0.8</v>
      </c>
      <c r="K23" s="113" t="s">
        <v>709</v>
      </c>
      <c r="L23" s="110"/>
      <c r="M23" s="113" t="s">
        <v>710</v>
      </c>
      <c r="N23" s="110">
        <v>10025</v>
      </c>
      <c r="O23" s="111">
        <v>45536</v>
      </c>
      <c r="P23" s="111">
        <v>45657</v>
      </c>
      <c r="Q23" s="67">
        <f t="shared" si="0"/>
        <v>121</v>
      </c>
      <c r="R23" s="112"/>
      <c r="S23" s="112"/>
      <c r="T23" s="113" t="s">
        <v>689</v>
      </c>
      <c r="U23" s="113" t="s">
        <v>673</v>
      </c>
      <c r="V23" s="113" t="s">
        <v>690</v>
      </c>
      <c r="W23" s="114" t="s">
        <v>633</v>
      </c>
      <c r="X23" s="110" t="s">
        <v>709</v>
      </c>
      <c r="Y23" s="159">
        <v>200000000</v>
      </c>
      <c r="Z23" s="158" t="s">
        <v>708</v>
      </c>
      <c r="AA23" s="116" t="s">
        <v>636</v>
      </c>
      <c r="AB23" s="116" t="s">
        <v>644</v>
      </c>
      <c r="AC23" s="117">
        <v>1</v>
      </c>
      <c r="AD23" s="117">
        <v>200000000</v>
      </c>
      <c r="AE23" s="113" t="s">
        <v>692</v>
      </c>
      <c r="AF23" s="155" t="s">
        <v>693</v>
      </c>
    </row>
    <row r="24" spans="1:32" ht="409.5">
      <c r="A24" s="153" t="s">
        <v>182</v>
      </c>
      <c r="B24" s="110" t="s">
        <v>183</v>
      </c>
      <c r="C24" s="154" t="s">
        <v>184</v>
      </c>
      <c r="D24" s="110">
        <v>14085</v>
      </c>
      <c r="E24" s="340"/>
      <c r="F24" s="332">
        <v>2024130010180</v>
      </c>
      <c r="G24" s="340" t="s">
        <v>684</v>
      </c>
      <c r="H24" s="333"/>
      <c r="I24" s="333" t="s">
        <v>686</v>
      </c>
      <c r="J24" s="333">
        <v>0.8</v>
      </c>
      <c r="K24" s="113" t="s">
        <v>711</v>
      </c>
      <c r="L24" s="110"/>
      <c r="M24" s="113" t="s">
        <v>712</v>
      </c>
      <c r="N24" s="110">
        <v>0.3</v>
      </c>
      <c r="O24" s="111">
        <v>45474</v>
      </c>
      <c r="P24" s="111">
        <v>45657</v>
      </c>
      <c r="Q24" s="67">
        <f t="shared" si="0"/>
        <v>183</v>
      </c>
      <c r="R24" s="112"/>
      <c r="S24" s="112"/>
      <c r="T24" s="113" t="s">
        <v>689</v>
      </c>
      <c r="U24" s="113" t="s">
        <v>673</v>
      </c>
      <c r="V24" s="113" t="s">
        <v>690</v>
      </c>
      <c r="W24" s="114" t="s">
        <v>633</v>
      </c>
      <c r="X24" s="110" t="s">
        <v>713</v>
      </c>
      <c r="Y24" s="156">
        <v>40000000</v>
      </c>
      <c r="Z24" s="110" t="s">
        <v>643</v>
      </c>
      <c r="AA24" s="116" t="s">
        <v>636</v>
      </c>
      <c r="AB24" s="116" t="s">
        <v>644</v>
      </c>
      <c r="AC24" s="117">
        <v>168000000</v>
      </c>
      <c r="AD24" s="117">
        <v>40000000</v>
      </c>
      <c r="AE24" s="113" t="s">
        <v>692</v>
      </c>
      <c r="AF24" s="155" t="s">
        <v>693</v>
      </c>
    </row>
    <row r="25" spans="1:32" ht="409.5">
      <c r="A25" s="153" t="s">
        <v>182</v>
      </c>
      <c r="B25" s="110" t="s">
        <v>183</v>
      </c>
      <c r="C25" s="154" t="s">
        <v>184</v>
      </c>
      <c r="D25" s="110">
        <v>14085</v>
      </c>
      <c r="E25" s="340"/>
      <c r="F25" s="332">
        <v>2024130010180</v>
      </c>
      <c r="G25" s="340" t="s">
        <v>684</v>
      </c>
      <c r="H25" s="331" t="s">
        <v>714</v>
      </c>
      <c r="I25" s="331" t="s">
        <v>715</v>
      </c>
      <c r="J25" s="331">
        <v>0.2</v>
      </c>
      <c r="K25" s="113" t="s">
        <v>716</v>
      </c>
      <c r="L25" s="110"/>
      <c r="M25" s="113" t="s">
        <v>717</v>
      </c>
      <c r="N25" s="110">
        <v>30</v>
      </c>
      <c r="O25" s="111">
        <v>45536</v>
      </c>
      <c r="P25" s="111">
        <v>45657</v>
      </c>
      <c r="Q25" s="67">
        <f t="shared" si="0"/>
        <v>121</v>
      </c>
      <c r="R25" s="112"/>
      <c r="S25" s="112"/>
      <c r="T25" s="113" t="s">
        <v>689</v>
      </c>
      <c r="U25" s="113" t="s">
        <v>673</v>
      </c>
      <c r="V25" s="113" t="s">
        <v>690</v>
      </c>
      <c r="W25" s="114" t="s">
        <v>696</v>
      </c>
      <c r="X25" s="110" t="s">
        <v>208</v>
      </c>
      <c r="Y25" s="116" t="s">
        <v>208</v>
      </c>
      <c r="Z25" s="110" t="s">
        <v>208</v>
      </c>
      <c r="AA25" s="116" t="s">
        <v>208</v>
      </c>
      <c r="AB25" s="116" t="s">
        <v>208</v>
      </c>
      <c r="AC25" s="117">
        <v>1</v>
      </c>
      <c r="AD25" s="117">
        <v>0</v>
      </c>
      <c r="AE25" s="113" t="s">
        <v>692</v>
      </c>
      <c r="AF25" s="155" t="s">
        <v>693</v>
      </c>
    </row>
    <row r="26" spans="1:32" ht="409.5">
      <c r="A26" s="153" t="s">
        <v>182</v>
      </c>
      <c r="B26" s="110" t="s">
        <v>183</v>
      </c>
      <c r="C26" s="154" t="s">
        <v>184</v>
      </c>
      <c r="D26" s="110">
        <v>14085</v>
      </c>
      <c r="E26" s="340"/>
      <c r="F26" s="332">
        <v>2024130010180</v>
      </c>
      <c r="G26" s="340" t="s">
        <v>684</v>
      </c>
      <c r="H26" s="332"/>
      <c r="I26" s="332" t="s">
        <v>715</v>
      </c>
      <c r="J26" s="332">
        <v>0.2</v>
      </c>
      <c r="K26" s="113" t="s">
        <v>718</v>
      </c>
      <c r="L26" s="110"/>
      <c r="M26" s="113" t="s">
        <v>719</v>
      </c>
      <c r="N26" s="110">
        <v>30</v>
      </c>
      <c r="O26" s="111">
        <v>45536</v>
      </c>
      <c r="P26" s="111">
        <v>45657</v>
      </c>
      <c r="Q26" s="67">
        <f t="shared" si="0"/>
        <v>121</v>
      </c>
      <c r="R26" s="112"/>
      <c r="S26" s="112"/>
      <c r="T26" s="113" t="s">
        <v>689</v>
      </c>
      <c r="U26" s="113" t="s">
        <v>673</v>
      </c>
      <c r="V26" s="113" t="s">
        <v>690</v>
      </c>
      <c r="W26" s="114" t="s">
        <v>633</v>
      </c>
      <c r="X26" s="110" t="s">
        <v>718</v>
      </c>
      <c r="Y26" s="156">
        <v>1100000000</v>
      </c>
      <c r="Z26" s="110" t="s">
        <v>650</v>
      </c>
      <c r="AA26" s="116" t="s">
        <v>636</v>
      </c>
      <c r="AB26" s="116" t="s">
        <v>657</v>
      </c>
      <c r="AC26" s="117">
        <v>1</v>
      </c>
      <c r="AD26" s="117">
        <v>1100000000</v>
      </c>
      <c r="AE26" s="113" t="s">
        <v>692</v>
      </c>
      <c r="AF26" s="155" t="s">
        <v>693</v>
      </c>
    </row>
    <row r="27" spans="1:32" ht="409.5">
      <c r="A27" s="153" t="s">
        <v>182</v>
      </c>
      <c r="B27" s="110" t="s">
        <v>183</v>
      </c>
      <c r="C27" s="154" t="s">
        <v>184</v>
      </c>
      <c r="D27" s="110">
        <v>14085</v>
      </c>
      <c r="E27" s="340"/>
      <c r="F27" s="332">
        <v>2024130010180</v>
      </c>
      <c r="G27" s="340" t="s">
        <v>684</v>
      </c>
      <c r="H27" s="332"/>
      <c r="I27" s="332" t="s">
        <v>715</v>
      </c>
      <c r="J27" s="332">
        <v>0.2</v>
      </c>
      <c r="K27" s="113" t="s">
        <v>720</v>
      </c>
      <c r="L27" s="110"/>
      <c r="M27" s="113" t="s">
        <v>721</v>
      </c>
      <c r="N27" s="110">
        <v>4</v>
      </c>
      <c r="O27" s="111">
        <v>45536</v>
      </c>
      <c r="P27" s="111">
        <v>45657</v>
      </c>
      <c r="Q27" s="67">
        <f t="shared" si="0"/>
        <v>121</v>
      </c>
      <c r="R27" s="112"/>
      <c r="S27" s="112"/>
      <c r="T27" s="113" t="s">
        <v>689</v>
      </c>
      <c r="U27" s="113" t="s">
        <v>673</v>
      </c>
      <c r="V27" s="113" t="s">
        <v>690</v>
      </c>
      <c r="W27" s="114" t="s">
        <v>633</v>
      </c>
      <c r="X27" s="110" t="s">
        <v>720</v>
      </c>
      <c r="Y27" s="156">
        <v>1499999999.999999</v>
      </c>
      <c r="Z27" s="110" t="s">
        <v>650</v>
      </c>
      <c r="AA27" s="116" t="s">
        <v>636</v>
      </c>
      <c r="AB27" s="116" t="s">
        <v>637</v>
      </c>
      <c r="AC27" s="117">
        <v>1452461851.96</v>
      </c>
      <c r="AD27" s="117">
        <v>1499999999.999999</v>
      </c>
      <c r="AE27" s="113" t="s">
        <v>692</v>
      </c>
      <c r="AF27" s="155" t="s">
        <v>693</v>
      </c>
    </row>
    <row r="28" spans="1:32" ht="409.5">
      <c r="A28" s="153" t="s">
        <v>182</v>
      </c>
      <c r="B28" s="110" t="s">
        <v>183</v>
      </c>
      <c r="C28" s="154" t="s">
        <v>184</v>
      </c>
      <c r="D28" s="110">
        <v>14085</v>
      </c>
      <c r="E28" s="340"/>
      <c r="F28" s="332">
        <v>2024130010180</v>
      </c>
      <c r="G28" s="340" t="s">
        <v>684</v>
      </c>
      <c r="H28" s="332"/>
      <c r="I28" s="332" t="s">
        <v>715</v>
      </c>
      <c r="J28" s="332">
        <v>0.2</v>
      </c>
      <c r="K28" s="113" t="s">
        <v>722</v>
      </c>
      <c r="L28" s="110"/>
      <c r="M28" s="113" t="s">
        <v>723</v>
      </c>
      <c r="N28" s="110">
        <v>1</v>
      </c>
      <c r="O28" s="111">
        <v>45536</v>
      </c>
      <c r="P28" s="111">
        <v>45657</v>
      </c>
      <c r="Q28" s="67">
        <f t="shared" si="0"/>
        <v>121</v>
      </c>
      <c r="R28" s="112"/>
      <c r="S28" s="112"/>
      <c r="T28" s="113" t="s">
        <v>689</v>
      </c>
      <c r="U28" s="113" t="s">
        <v>673</v>
      </c>
      <c r="V28" s="113" t="s">
        <v>690</v>
      </c>
      <c r="W28" s="114" t="s">
        <v>696</v>
      </c>
      <c r="X28" s="110" t="s">
        <v>208</v>
      </c>
      <c r="Y28" s="116" t="s">
        <v>208</v>
      </c>
      <c r="Z28" s="110" t="s">
        <v>208</v>
      </c>
      <c r="AA28" s="116" t="s">
        <v>208</v>
      </c>
      <c r="AB28" s="116" t="s">
        <v>208</v>
      </c>
      <c r="AC28" s="117">
        <v>1</v>
      </c>
      <c r="AD28" s="117">
        <v>0</v>
      </c>
      <c r="AE28" s="113" t="s">
        <v>692</v>
      </c>
      <c r="AF28" s="155" t="s">
        <v>693</v>
      </c>
    </row>
    <row r="29" spans="1:32" ht="409.5">
      <c r="A29" s="153" t="s">
        <v>182</v>
      </c>
      <c r="B29" s="110" t="s">
        <v>183</v>
      </c>
      <c r="C29" s="154" t="s">
        <v>184</v>
      </c>
      <c r="D29" s="110">
        <v>14085</v>
      </c>
      <c r="E29" s="340"/>
      <c r="F29" s="332">
        <v>2024130010180</v>
      </c>
      <c r="G29" s="340" t="s">
        <v>684</v>
      </c>
      <c r="H29" s="332"/>
      <c r="I29" s="332" t="s">
        <v>715</v>
      </c>
      <c r="J29" s="332">
        <v>0.2</v>
      </c>
      <c r="K29" s="113" t="s">
        <v>724</v>
      </c>
      <c r="L29" s="110"/>
      <c r="M29" s="113" t="s">
        <v>725</v>
      </c>
      <c r="N29" s="110" t="s">
        <v>201</v>
      </c>
      <c r="O29" s="111">
        <v>45474</v>
      </c>
      <c r="P29" s="111">
        <v>45657</v>
      </c>
      <c r="Q29" s="67">
        <f t="shared" si="0"/>
        <v>183</v>
      </c>
      <c r="R29" s="112"/>
      <c r="S29" s="112"/>
      <c r="T29" s="113" t="s">
        <v>689</v>
      </c>
      <c r="U29" s="113" t="s">
        <v>673</v>
      </c>
      <c r="V29" s="113" t="s">
        <v>690</v>
      </c>
      <c r="W29" s="114" t="s">
        <v>696</v>
      </c>
      <c r="X29" s="110" t="s">
        <v>208</v>
      </c>
      <c r="Y29" s="116" t="s">
        <v>208</v>
      </c>
      <c r="Z29" s="110" t="s">
        <v>208</v>
      </c>
      <c r="AA29" s="116" t="s">
        <v>208</v>
      </c>
      <c r="AB29" s="116" t="s">
        <v>208</v>
      </c>
      <c r="AC29" s="117">
        <v>500000000</v>
      </c>
      <c r="AD29" s="117">
        <v>0</v>
      </c>
      <c r="AE29" s="113" t="s">
        <v>692</v>
      </c>
      <c r="AF29" s="155" t="s">
        <v>693</v>
      </c>
    </row>
    <row r="30" spans="1:32" ht="409.5">
      <c r="A30" s="153" t="s">
        <v>182</v>
      </c>
      <c r="B30" s="110" t="s">
        <v>183</v>
      </c>
      <c r="C30" s="154" t="s">
        <v>184</v>
      </c>
      <c r="D30" s="110">
        <v>14085</v>
      </c>
      <c r="E30" s="340"/>
      <c r="F30" s="332">
        <v>2024130010180</v>
      </c>
      <c r="G30" s="340" t="s">
        <v>684</v>
      </c>
      <c r="H30" s="332"/>
      <c r="I30" s="332" t="s">
        <v>715</v>
      </c>
      <c r="J30" s="332">
        <v>0.2</v>
      </c>
      <c r="K30" s="113" t="s">
        <v>726</v>
      </c>
      <c r="L30" s="110"/>
      <c r="M30" s="113" t="s">
        <v>727</v>
      </c>
      <c r="N30" s="110">
        <v>4</v>
      </c>
      <c r="O30" s="111">
        <v>45536</v>
      </c>
      <c r="P30" s="111">
        <v>45657</v>
      </c>
      <c r="Q30" s="67">
        <f t="shared" si="0"/>
        <v>121</v>
      </c>
      <c r="R30" s="112"/>
      <c r="S30" s="112"/>
      <c r="T30" s="113" t="s">
        <v>689</v>
      </c>
      <c r="U30" s="113" t="s">
        <v>673</v>
      </c>
      <c r="V30" s="113" t="s">
        <v>690</v>
      </c>
      <c r="W30" s="114" t="s">
        <v>633</v>
      </c>
      <c r="X30" s="110" t="s">
        <v>728</v>
      </c>
      <c r="Y30" s="156">
        <v>480000000</v>
      </c>
      <c r="Z30" s="110" t="s">
        <v>650</v>
      </c>
      <c r="AA30" s="116" t="s">
        <v>636</v>
      </c>
      <c r="AB30" s="116" t="s">
        <v>644</v>
      </c>
      <c r="AC30" s="117">
        <v>0</v>
      </c>
      <c r="AD30" s="117">
        <v>480000000</v>
      </c>
      <c r="AE30" s="113" t="s">
        <v>692</v>
      </c>
      <c r="AF30" s="155" t="s">
        <v>693</v>
      </c>
    </row>
    <row r="31" spans="1:32" ht="409.5">
      <c r="A31" s="153" t="s">
        <v>182</v>
      </c>
      <c r="B31" s="110" t="s">
        <v>183</v>
      </c>
      <c r="C31" s="154" t="s">
        <v>184</v>
      </c>
      <c r="D31" s="110">
        <v>14085</v>
      </c>
      <c r="E31" s="340"/>
      <c r="F31" s="332">
        <v>2024130010180</v>
      </c>
      <c r="G31" s="340" t="s">
        <v>684</v>
      </c>
      <c r="H31" s="332"/>
      <c r="I31" s="332" t="s">
        <v>715</v>
      </c>
      <c r="J31" s="332">
        <v>0.2</v>
      </c>
      <c r="K31" s="113" t="s">
        <v>729</v>
      </c>
      <c r="L31" s="110"/>
      <c r="M31" s="113" t="s">
        <v>730</v>
      </c>
      <c r="N31" s="110" t="s">
        <v>201</v>
      </c>
      <c r="O31" s="111">
        <v>45474</v>
      </c>
      <c r="P31" s="111">
        <v>45657</v>
      </c>
      <c r="Q31" s="67">
        <f t="shared" si="0"/>
        <v>183</v>
      </c>
      <c r="R31" s="112"/>
      <c r="S31" s="112"/>
      <c r="T31" s="113" t="s">
        <v>689</v>
      </c>
      <c r="U31" s="113" t="s">
        <v>673</v>
      </c>
      <c r="V31" s="113" t="s">
        <v>690</v>
      </c>
      <c r="W31" s="114" t="s">
        <v>696</v>
      </c>
      <c r="X31" s="110" t="s">
        <v>208</v>
      </c>
      <c r="Y31" s="116" t="s">
        <v>208</v>
      </c>
      <c r="Z31" s="110" t="s">
        <v>208</v>
      </c>
      <c r="AA31" s="116" t="s">
        <v>208</v>
      </c>
      <c r="AB31" s="116" t="s">
        <v>208</v>
      </c>
      <c r="AC31" s="117">
        <v>168000000</v>
      </c>
      <c r="AD31" s="117">
        <v>0</v>
      </c>
      <c r="AE31" s="113" t="s">
        <v>692</v>
      </c>
      <c r="AF31" s="155" t="s">
        <v>693</v>
      </c>
    </row>
    <row r="32" spans="1:32" ht="409.5">
      <c r="A32" s="153" t="s">
        <v>182</v>
      </c>
      <c r="B32" s="110" t="s">
        <v>183</v>
      </c>
      <c r="C32" s="154" t="s">
        <v>184</v>
      </c>
      <c r="D32" s="110">
        <v>14085</v>
      </c>
      <c r="E32" s="340"/>
      <c r="F32" s="332">
        <v>2024130010180</v>
      </c>
      <c r="G32" s="340" t="s">
        <v>684</v>
      </c>
      <c r="H32" s="332"/>
      <c r="I32" s="332" t="s">
        <v>686</v>
      </c>
      <c r="J32" s="332">
        <v>0.8</v>
      </c>
      <c r="K32" s="113" t="s">
        <v>731</v>
      </c>
      <c r="L32" s="110"/>
      <c r="M32" s="113" t="s">
        <v>732</v>
      </c>
      <c r="N32" s="110">
        <v>10025</v>
      </c>
      <c r="O32" s="111">
        <v>45536</v>
      </c>
      <c r="P32" s="111">
        <v>45657</v>
      </c>
      <c r="Q32" s="67">
        <f t="shared" si="0"/>
        <v>121</v>
      </c>
      <c r="R32" s="112"/>
      <c r="S32" s="112"/>
      <c r="T32" s="113" t="s">
        <v>689</v>
      </c>
      <c r="U32" s="113" t="s">
        <v>673</v>
      </c>
      <c r="V32" s="113" t="s">
        <v>690</v>
      </c>
      <c r="W32" s="114" t="s">
        <v>633</v>
      </c>
      <c r="X32" s="110" t="s">
        <v>733</v>
      </c>
      <c r="Y32" s="156">
        <v>400000000</v>
      </c>
      <c r="Z32" s="110" t="s">
        <v>650</v>
      </c>
      <c r="AA32" s="116" t="s">
        <v>636</v>
      </c>
      <c r="AB32" s="116" t="s">
        <v>657</v>
      </c>
      <c r="AC32" s="117">
        <v>280000000</v>
      </c>
      <c r="AD32" s="117">
        <v>400000000</v>
      </c>
      <c r="AE32" s="113" t="s">
        <v>692</v>
      </c>
      <c r="AF32" s="155" t="s">
        <v>693</v>
      </c>
    </row>
    <row r="33" spans="1:32" ht="409.5">
      <c r="A33" s="153" t="s">
        <v>182</v>
      </c>
      <c r="B33" s="110" t="s">
        <v>183</v>
      </c>
      <c r="C33" s="154" t="s">
        <v>184</v>
      </c>
      <c r="D33" s="110">
        <v>14085</v>
      </c>
      <c r="E33" s="340"/>
      <c r="F33" s="332">
        <v>2024130010180</v>
      </c>
      <c r="G33" s="340" t="s">
        <v>684</v>
      </c>
      <c r="H33" s="332"/>
      <c r="I33" s="332" t="s">
        <v>686</v>
      </c>
      <c r="J33" s="332">
        <v>0.8</v>
      </c>
      <c r="K33" s="113" t="s">
        <v>734</v>
      </c>
      <c r="L33" s="110"/>
      <c r="M33" s="113" t="s">
        <v>735</v>
      </c>
      <c r="N33" s="116">
        <v>50</v>
      </c>
      <c r="O33" s="111">
        <v>45536</v>
      </c>
      <c r="P33" s="111">
        <v>45657</v>
      </c>
      <c r="Q33" s="67">
        <f t="shared" si="0"/>
        <v>121</v>
      </c>
      <c r="R33" s="112"/>
      <c r="S33" s="112"/>
      <c r="T33" s="113" t="s">
        <v>689</v>
      </c>
      <c r="U33" s="113" t="s">
        <v>673</v>
      </c>
      <c r="V33" s="113" t="s">
        <v>690</v>
      </c>
      <c r="W33" s="114" t="s">
        <v>696</v>
      </c>
      <c r="X33" s="110" t="s">
        <v>208</v>
      </c>
      <c r="Y33" s="116" t="s">
        <v>208</v>
      </c>
      <c r="Z33" s="110" t="s">
        <v>208</v>
      </c>
      <c r="AA33" s="116" t="s">
        <v>208</v>
      </c>
      <c r="AB33" s="116" t="s">
        <v>208</v>
      </c>
      <c r="AC33" s="117">
        <v>1</v>
      </c>
      <c r="AD33" s="117">
        <v>0</v>
      </c>
      <c r="AE33" s="113" t="s">
        <v>692</v>
      </c>
      <c r="AF33" s="155" t="s">
        <v>693</v>
      </c>
    </row>
    <row r="34" spans="1:32" ht="409.5">
      <c r="A34" s="153" t="s">
        <v>182</v>
      </c>
      <c r="B34" s="110" t="s">
        <v>183</v>
      </c>
      <c r="C34" s="154" t="s">
        <v>184</v>
      </c>
      <c r="D34" s="110">
        <v>14085</v>
      </c>
      <c r="E34" s="340"/>
      <c r="F34" s="332">
        <v>2024130010180</v>
      </c>
      <c r="G34" s="340" t="s">
        <v>684</v>
      </c>
      <c r="H34" s="332"/>
      <c r="I34" s="332" t="s">
        <v>686</v>
      </c>
      <c r="J34" s="332">
        <v>0.8</v>
      </c>
      <c r="K34" s="113" t="s">
        <v>736</v>
      </c>
      <c r="L34" s="110"/>
      <c r="M34" s="113" t="s">
        <v>737</v>
      </c>
      <c r="N34" s="110">
        <v>5</v>
      </c>
      <c r="O34" s="111">
        <v>45474</v>
      </c>
      <c r="P34" s="111">
        <v>45657</v>
      </c>
      <c r="Q34" s="67">
        <f t="shared" si="0"/>
        <v>183</v>
      </c>
      <c r="R34" s="112"/>
      <c r="S34" s="112"/>
      <c r="T34" s="113" t="s">
        <v>689</v>
      </c>
      <c r="U34" s="113" t="s">
        <v>673</v>
      </c>
      <c r="V34" s="113" t="s">
        <v>690</v>
      </c>
      <c r="W34" s="114" t="s">
        <v>696</v>
      </c>
      <c r="X34" s="110" t="s">
        <v>208</v>
      </c>
      <c r="Y34" s="116" t="s">
        <v>208</v>
      </c>
      <c r="Z34" s="110" t="s">
        <v>208</v>
      </c>
      <c r="AA34" s="116" t="s">
        <v>208</v>
      </c>
      <c r="AB34" s="116" t="s">
        <v>208</v>
      </c>
      <c r="AC34" s="117">
        <v>1</v>
      </c>
      <c r="AD34" s="117">
        <v>0</v>
      </c>
      <c r="AE34" s="113" t="s">
        <v>692</v>
      </c>
      <c r="AF34" s="155" t="s">
        <v>693</v>
      </c>
    </row>
    <row r="35" spans="1:32" ht="409.5">
      <c r="A35" s="153" t="s">
        <v>182</v>
      </c>
      <c r="B35" s="110" t="s">
        <v>183</v>
      </c>
      <c r="C35" s="154" t="s">
        <v>184</v>
      </c>
      <c r="D35" s="110">
        <v>14085</v>
      </c>
      <c r="E35" s="340"/>
      <c r="F35" s="332">
        <v>2024130010180</v>
      </c>
      <c r="G35" s="340" t="s">
        <v>684</v>
      </c>
      <c r="H35" s="332"/>
      <c r="I35" s="332" t="s">
        <v>686</v>
      </c>
      <c r="J35" s="332">
        <v>0.8</v>
      </c>
      <c r="K35" s="113" t="s">
        <v>738</v>
      </c>
      <c r="L35" s="110"/>
      <c r="M35" s="113" t="s">
        <v>739</v>
      </c>
      <c r="N35" s="110">
        <v>0.6</v>
      </c>
      <c r="O35" s="111">
        <v>45474</v>
      </c>
      <c r="P35" s="111">
        <v>45657</v>
      </c>
      <c r="Q35" s="67">
        <f t="shared" si="0"/>
        <v>183</v>
      </c>
      <c r="R35" s="112"/>
      <c r="S35" s="112"/>
      <c r="T35" s="113" t="s">
        <v>689</v>
      </c>
      <c r="U35" s="113" t="s">
        <v>673</v>
      </c>
      <c r="V35" s="113" t="s">
        <v>690</v>
      </c>
      <c r="W35" s="114" t="s">
        <v>633</v>
      </c>
      <c r="X35" s="110" t="s">
        <v>207</v>
      </c>
      <c r="Y35" s="156">
        <v>265000000</v>
      </c>
      <c r="Z35" s="110" t="s">
        <v>650</v>
      </c>
      <c r="AA35" s="116" t="s">
        <v>636</v>
      </c>
      <c r="AB35" s="116" t="s">
        <v>657</v>
      </c>
      <c r="AC35" s="117">
        <v>265000000</v>
      </c>
      <c r="AD35" s="117">
        <v>265000000</v>
      </c>
      <c r="AE35" s="113" t="s">
        <v>692</v>
      </c>
      <c r="AF35" s="155" t="s">
        <v>693</v>
      </c>
    </row>
    <row r="36" spans="1:32" ht="409.5">
      <c r="A36" s="153" t="s">
        <v>182</v>
      </c>
      <c r="B36" s="110" t="s">
        <v>183</v>
      </c>
      <c r="C36" s="154" t="s">
        <v>184</v>
      </c>
      <c r="D36" s="110">
        <v>14085</v>
      </c>
      <c r="E36" s="340"/>
      <c r="F36" s="332">
        <v>2024130010180</v>
      </c>
      <c r="G36" s="340" t="s">
        <v>684</v>
      </c>
      <c r="H36" s="332"/>
      <c r="I36" s="332" t="s">
        <v>686</v>
      </c>
      <c r="J36" s="332">
        <v>0.8</v>
      </c>
      <c r="K36" s="113" t="s">
        <v>740</v>
      </c>
      <c r="L36" s="110"/>
      <c r="M36" s="113" t="s">
        <v>741</v>
      </c>
      <c r="N36" s="110">
        <v>142</v>
      </c>
      <c r="O36" s="111">
        <v>45474</v>
      </c>
      <c r="P36" s="111">
        <v>45657</v>
      </c>
      <c r="Q36" s="67">
        <f t="shared" si="0"/>
        <v>183</v>
      </c>
      <c r="R36" s="112"/>
      <c r="S36" s="112"/>
      <c r="T36" s="113" t="s">
        <v>689</v>
      </c>
      <c r="U36" s="113" t="s">
        <v>673</v>
      </c>
      <c r="V36" s="113" t="s">
        <v>690</v>
      </c>
      <c r="W36" s="114" t="s">
        <v>633</v>
      </c>
      <c r="X36" s="110" t="s">
        <v>740</v>
      </c>
      <c r="Y36" s="159">
        <v>512249197.95999998</v>
      </c>
      <c r="Z36" s="110" t="s">
        <v>650</v>
      </c>
      <c r="AA36" s="116" t="s">
        <v>636</v>
      </c>
      <c r="AB36" s="116" t="s">
        <v>657</v>
      </c>
      <c r="AC36" s="117">
        <v>1</v>
      </c>
      <c r="AD36" s="117">
        <v>512249197.95999998</v>
      </c>
      <c r="AE36" s="113" t="s">
        <v>692</v>
      </c>
      <c r="AF36" s="155" t="s">
        <v>693</v>
      </c>
    </row>
    <row r="37" spans="1:32" ht="409.5">
      <c r="A37" s="160" t="s">
        <v>182</v>
      </c>
      <c r="B37" s="121" t="s">
        <v>183</v>
      </c>
      <c r="C37" s="161" t="s">
        <v>184</v>
      </c>
      <c r="D37" s="121">
        <v>14085</v>
      </c>
      <c r="E37" s="348"/>
      <c r="F37" s="333">
        <v>2024130010180</v>
      </c>
      <c r="G37" s="348" t="s">
        <v>684</v>
      </c>
      <c r="H37" s="333"/>
      <c r="I37" s="333" t="s">
        <v>686</v>
      </c>
      <c r="J37" s="333">
        <v>0.8</v>
      </c>
      <c r="K37" s="125" t="s">
        <v>742</v>
      </c>
      <c r="L37" s="121"/>
      <c r="M37" s="125" t="s">
        <v>743</v>
      </c>
      <c r="N37" s="121">
        <v>2</v>
      </c>
      <c r="O37" s="122">
        <v>45474</v>
      </c>
      <c r="P37" s="122">
        <v>45657</v>
      </c>
      <c r="Q37" s="123">
        <f t="shared" si="0"/>
        <v>183</v>
      </c>
      <c r="R37" s="124"/>
      <c r="S37" s="124"/>
      <c r="T37" s="125" t="s">
        <v>689</v>
      </c>
      <c r="U37" s="125" t="s">
        <v>673</v>
      </c>
      <c r="V37" s="125" t="s">
        <v>690</v>
      </c>
      <c r="W37" s="126" t="s">
        <v>696</v>
      </c>
      <c r="X37" s="121" t="s">
        <v>208</v>
      </c>
      <c r="Y37" s="128" t="s">
        <v>208</v>
      </c>
      <c r="Z37" s="121" t="s">
        <v>208</v>
      </c>
      <c r="AA37" s="128" t="s">
        <v>208</v>
      </c>
      <c r="AB37" s="128" t="s">
        <v>208</v>
      </c>
      <c r="AC37" s="129">
        <v>1</v>
      </c>
      <c r="AD37" s="129">
        <v>0</v>
      </c>
      <c r="AE37" s="125" t="s">
        <v>692</v>
      </c>
      <c r="AF37" s="162" t="s">
        <v>693</v>
      </c>
    </row>
    <row r="38" spans="1:32" ht="117.75" customHeight="1">
      <c r="A38" s="110"/>
      <c r="B38" s="110"/>
      <c r="C38" s="154"/>
      <c r="D38" s="110"/>
      <c r="E38" s="110"/>
      <c r="F38" s="379" t="s">
        <v>683</v>
      </c>
      <c r="G38" s="379"/>
      <c r="H38" s="379"/>
      <c r="I38" s="379"/>
      <c r="J38" s="379"/>
      <c r="K38" s="379"/>
      <c r="L38" s="379"/>
      <c r="M38" s="379"/>
      <c r="N38" s="379"/>
      <c r="O38" s="111"/>
      <c r="P38" s="111"/>
      <c r="Q38" s="67"/>
      <c r="R38" s="112"/>
      <c r="S38" s="112"/>
      <c r="T38" s="113"/>
      <c r="U38" s="113"/>
      <c r="V38" s="113"/>
      <c r="W38" s="116"/>
      <c r="X38" s="110"/>
      <c r="Y38" s="116"/>
      <c r="Z38" s="110"/>
      <c r="AA38" s="116"/>
      <c r="AB38" s="116"/>
      <c r="AC38" s="117"/>
      <c r="AD38" s="117"/>
      <c r="AE38" s="113"/>
      <c r="AF38" s="155"/>
    </row>
    <row r="39" spans="1:32" ht="90" customHeight="1">
      <c r="A39" s="345" t="s">
        <v>182</v>
      </c>
      <c r="B39" s="345" t="s">
        <v>183</v>
      </c>
      <c r="C39" s="345" t="s">
        <v>184</v>
      </c>
      <c r="D39" s="345">
        <v>14085</v>
      </c>
      <c r="E39" s="345" t="s">
        <v>744</v>
      </c>
      <c r="F39" s="331">
        <v>2024130010116</v>
      </c>
      <c r="G39" s="369" t="s">
        <v>745</v>
      </c>
      <c r="H39" s="369" t="s">
        <v>746</v>
      </c>
      <c r="I39" s="369" t="s">
        <v>686</v>
      </c>
      <c r="J39" s="350">
        <v>1</v>
      </c>
      <c r="K39" s="223" t="s">
        <v>747</v>
      </c>
      <c r="L39" s="133"/>
      <c r="M39" s="223" t="s">
        <v>748</v>
      </c>
      <c r="N39" s="133">
        <v>150</v>
      </c>
      <c r="O39" s="134">
        <v>45474</v>
      </c>
      <c r="P39" s="134">
        <v>45657</v>
      </c>
      <c r="Q39" s="68">
        <f t="shared" si="0"/>
        <v>183</v>
      </c>
      <c r="R39" s="135"/>
      <c r="S39" s="135"/>
      <c r="T39" s="131" t="s">
        <v>689</v>
      </c>
      <c r="U39" s="131" t="s">
        <v>673</v>
      </c>
      <c r="V39" s="131" t="s">
        <v>749</v>
      </c>
      <c r="W39" s="163" t="s">
        <v>633</v>
      </c>
      <c r="X39" s="133" t="s">
        <v>750</v>
      </c>
      <c r="Y39" s="164">
        <v>3489880253.9200001</v>
      </c>
      <c r="Z39" s="133" t="s">
        <v>656</v>
      </c>
      <c r="AA39" s="133" t="s">
        <v>636</v>
      </c>
      <c r="AB39" s="133" t="s">
        <v>637</v>
      </c>
      <c r="AC39" s="140">
        <v>3489880253.9200001</v>
      </c>
      <c r="AD39" s="140">
        <v>3489880253.9200001</v>
      </c>
      <c r="AE39" s="131" t="s">
        <v>751</v>
      </c>
      <c r="AF39" s="152" t="s">
        <v>752</v>
      </c>
    </row>
    <row r="40" spans="1:32" ht="189" customHeight="1">
      <c r="A40" s="345" t="s">
        <v>182</v>
      </c>
      <c r="B40" s="345" t="s">
        <v>183</v>
      </c>
      <c r="C40" s="345" t="s">
        <v>184</v>
      </c>
      <c r="D40" s="345"/>
      <c r="E40" s="345"/>
      <c r="F40" s="332">
        <v>2024130010116</v>
      </c>
      <c r="G40" s="374" t="s">
        <v>745</v>
      </c>
      <c r="H40" s="374" t="s">
        <v>746</v>
      </c>
      <c r="I40" s="374" t="s">
        <v>686</v>
      </c>
      <c r="J40" s="351"/>
      <c r="K40" s="225" t="s">
        <v>753</v>
      </c>
      <c r="L40" s="110"/>
      <c r="M40" s="225" t="s">
        <v>754</v>
      </c>
      <c r="N40" s="110" t="s">
        <v>201</v>
      </c>
      <c r="O40" s="111">
        <v>45474</v>
      </c>
      <c r="P40" s="111">
        <v>45657</v>
      </c>
      <c r="Q40" s="67">
        <f t="shared" si="0"/>
        <v>183</v>
      </c>
      <c r="R40" s="112"/>
      <c r="S40" s="112"/>
      <c r="T40" s="113" t="s">
        <v>689</v>
      </c>
      <c r="U40" s="113" t="s">
        <v>673</v>
      </c>
      <c r="V40" s="113" t="s">
        <v>749</v>
      </c>
      <c r="W40" s="165" t="s">
        <v>696</v>
      </c>
      <c r="X40" s="110" t="s">
        <v>208</v>
      </c>
      <c r="Y40" s="110" t="s">
        <v>208</v>
      </c>
      <c r="Z40" s="110" t="s">
        <v>208</v>
      </c>
      <c r="AA40" s="110" t="s">
        <v>208</v>
      </c>
      <c r="AB40" s="110" t="s">
        <v>208</v>
      </c>
      <c r="AC40" s="117">
        <v>1</v>
      </c>
      <c r="AD40" s="117">
        <v>1</v>
      </c>
      <c r="AE40" s="113" t="s">
        <v>751</v>
      </c>
      <c r="AF40" s="155" t="s">
        <v>752</v>
      </c>
    </row>
    <row r="41" spans="1:32" ht="189.75" customHeight="1" thickBot="1">
      <c r="A41" s="345" t="s">
        <v>182</v>
      </c>
      <c r="B41" s="345" t="s">
        <v>183</v>
      </c>
      <c r="C41" s="345" t="s">
        <v>184</v>
      </c>
      <c r="D41" s="345"/>
      <c r="E41" s="345"/>
      <c r="F41" s="333">
        <v>2024130010116</v>
      </c>
      <c r="G41" s="370" t="s">
        <v>745</v>
      </c>
      <c r="H41" s="370" t="s">
        <v>746</v>
      </c>
      <c r="I41" s="370" t="s">
        <v>686</v>
      </c>
      <c r="J41" s="358"/>
      <c r="K41" s="142" t="s">
        <v>755</v>
      </c>
      <c r="L41" s="121"/>
      <c r="M41" s="142" t="s">
        <v>756</v>
      </c>
      <c r="N41" s="121" t="s">
        <v>201</v>
      </c>
      <c r="O41" s="122">
        <v>45474</v>
      </c>
      <c r="P41" s="122">
        <v>45657</v>
      </c>
      <c r="Q41" s="123">
        <f t="shared" si="0"/>
        <v>183</v>
      </c>
      <c r="R41" s="124"/>
      <c r="S41" s="124"/>
      <c r="T41" s="125" t="s">
        <v>689</v>
      </c>
      <c r="U41" s="125" t="s">
        <v>673</v>
      </c>
      <c r="V41" s="125" t="s">
        <v>749</v>
      </c>
      <c r="W41" s="166" t="s">
        <v>696</v>
      </c>
      <c r="X41" s="121" t="s">
        <v>208</v>
      </c>
      <c r="Y41" s="121" t="s">
        <v>208</v>
      </c>
      <c r="Z41" s="121" t="s">
        <v>208</v>
      </c>
      <c r="AA41" s="121" t="s">
        <v>208</v>
      </c>
      <c r="AB41" s="121" t="s">
        <v>208</v>
      </c>
      <c r="AC41" s="129">
        <v>1</v>
      </c>
      <c r="AD41" s="129">
        <v>1</v>
      </c>
      <c r="AE41" s="125" t="s">
        <v>751</v>
      </c>
      <c r="AF41" s="162" t="s">
        <v>752</v>
      </c>
    </row>
    <row r="42" spans="1:32" ht="72" customHeight="1">
      <c r="A42" s="345" t="s">
        <v>216</v>
      </c>
      <c r="B42" s="345" t="s">
        <v>217</v>
      </c>
      <c r="C42" s="345" t="s">
        <v>218</v>
      </c>
      <c r="D42" s="345">
        <v>3452</v>
      </c>
      <c r="E42" s="345" t="s">
        <v>757</v>
      </c>
      <c r="F42" s="341">
        <v>2024130010004</v>
      </c>
      <c r="G42" s="331" t="s">
        <v>758</v>
      </c>
      <c r="H42" s="331" t="s">
        <v>759</v>
      </c>
      <c r="I42" s="331" t="s">
        <v>760</v>
      </c>
      <c r="J42" s="334">
        <v>1</v>
      </c>
      <c r="K42" s="331" t="s">
        <v>761</v>
      </c>
      <c r="L42" s="219"/>
      <c r="M42" s="223" t="s">
        <v>762</v>
      </c>
      <c r="N42" s="133">
        <v>752</v>
      </c>
      <c r="O42" s="100">
        <v>45474</v>
      </c>
      <c r="P42" s="100">
        <v>45657</v>
      </c>
      <c r="Q42" s="101">
        <f t="shared" si="0"/>
        <v>183</v>
      </c>
      <c r="R42" s="106">
        <v>3452</v>
      </c>
      <c r="S42" s="102"/>
      <c r="T42" s="103" t="s">
        <v>763</v>
      </c>
      <c r="U42" s="103" t="s">
        <v>764</v>
      </c>
      <c r="V42" s="103" t="s">
        <v>765</v>
      </c>
      <c r="W42" s="167" t="s">
        <v>648</v>
      </c>
      <c r="X42" s="99" t="s">
        <v>766</v>
      </c>
      <c r="Y42" s="168">
        <v>21000000</v>
      </c>
      <c r="Z42" s="99" t="s">
        <v>643</v>
      </c>
      <c r="AA42" s="99" t="s">
        <v>636</v>
      </c>
      <c r="AB42" s="99" t="s">
        <v>637</v>
      </c>
      <c r="AC42" s="107">
        <v>21000000</v>
      </c>
      <c r="AD42" s="107">
        <v>21000000</v>
      </c>
      <c r="AE42" s="103" t="s">
        <v>767</v>
      </c>
      <c r="AF42" s="108" t="s">
        <v>768</v>
      </c>
    </row>
    <row r="43" spans="1:32" ht="72" customHeight="1">
      <c r="A43" s="345"/>
      <c r="B43" s="345"/>
      <c r="C43" s="345"/>
      <c r="D43" s="345"/>
      <c r="E43" s="345"/>
      <c r="F43" s="342"/>
      <c r="G43" s="332"/>
      <c r="H43" s="332"/>
      <c r="I43" s="332"/>
      <c r="J43" s="335"/>
      <c r="K43" s="332"/>
      <c r="L43" s="219"/>
      <c r="M43" s="225" t="s">
        <v>769</v>
      </c>
      <c r="N43" s="110">
        <v>100</v>
      </c>
      <c r="O43" s="111">
        <v>45474</v>
      </c>
      <c r="P43" s="111">
        <v>45657</v>
      </c>
      <c r="Q43" s="67">
        <f t="shared" si="0"/>
        <v>183</v>
      </c>
      <c r="R43" s="112"/>
      <c r="S43" s="112"/>
      <c r="T43" s="113" t="s">
        <v>763</v>
      </c>
      <c r="U43" s="113" t="s">
        <v>764</v>
      </c>
      <c r="V43" s="113" t="s">
        <v>765</v>
      </c>
      <c r="W43" s="165" t="s">
        <v>648</v>
      </c>
      <c r="X43" s="110" t="s">
        <v>766</v>
      </c>
      <c r="Y43" s="169">
        <v>21000000</v>
      </c>
      <c r="Z43" s="110" t="s">
        <v>643</v>
      </c>
      <c r="AA43" s="110" t="s">
        <v>636</v>
      </c>
      <c r="AB43" s="110" t="s">
        <v>637</v>
      </c>
      <c r="AC43" s="117">
        <v>21000000</v>
      </c>
      <c r="AD43" s="117">
        <v>21000000</v>
      </c>
      <c r="AE43" s="113" t="s">
        <v>767</v>
      </c>
      <c r="AF43" s="118" t="s">
        <v>768</v>
      </c>
    </row>
    <row r="44" spans="1:32" ht="72" customHeight="1">
      <c r="A44" s="345"/>
      <c r="B44" s="345"/>
      <c r="C44" s="345"/>
      <c r="D44" s="345"/>
      <c r="E44" s="345"/>
      <c r="F44" s="342"/>
      <c r="G44" s="332"/>
      <c r="H44" s="332"/>
      <c r="I44" s="332"/>
      <c r="J44" s="335"/>
      <c r="K44" s="332"/>
      <c r="L44" s="219"/>
      <c r="M44" s="225" t="s">
        <v>770</v>
      </c>
      <c r="N44" s="110">
        <v>50</v>
      </c>
      <c r="O44" s="111">
        <v>45474</v>
      </c>
      <c r="P44" s="111">
        <v>45657</v>
      </c>
      <c r="Q44" s="67">
        <f t="shared" si="0"/>
        <v>183</v>
      </c>
      <c r="R44" s="112"/>
      <c r="S44" s="112"/>
      <c r="T44" s="113" t="s">
        <v>763</v>
      </c>
      <c r="U44" s="113" t="s">
        <v>764</v>
      </c>
      <c r="V44" s="113" t="s">
        <v>765</v>
      </c>
      <c r="W44" s="165" t="s">
        <v>648</v>
      </c>
      <c r="X44" s="110" t="s">
        <v>771</v>
      </c>
      <c r="Y44" s="169">
        <v>100000000</v>
      </c>
      <c r="Z44" s="110" t="s">
        <v>650</v>
      </c>
      <c r="AA44" s="110" t="s">
        <v>636</v>
      </c>
      <c r="AB44" s="110" t="s">
        <v>644</v>
      </c>
      <c r="AC44" s="117">
        <v>100000000</v>
      </c>
      <c r="AD44" s="117">
        <v>100000000</v>
      </c>
      <c r="AE44" s="113" t="s">
        <v>767</v>
      </c>
      <c r="AF44" s="118" t="s">
        <v>768</v>
      </c>
    </row>
    <row r="45" spans="1:32" ht="72" customHeight="1">
      <c r="A45" s="345"/>
      <c r="B45" s="345"/>
      <c r="C45" s="345"/>
      <c r="D45" s="345"/>
      <c r="E45" s="345"/>
      <c r="F45" s="342"/>
      <c r="G45" s="332"/>
      <c r="H45" s="332"/>
      <c r="I45" s="332"/>
      <c r="J45" s="335"/>
      <c r="K45" s="332"/>
      <c r="L45" s="219"/>
      <c r="M45" s="225" t="s">
        <v>772</v>
      </c>
      <c r="N45" s="110">
        <v>20</v>
      </c>
      <c r="O45" s="111">
        <v>45474</v>
      </c>
      <c r="P45" s="111">
        <v>45657</v>
      </c>
      <c r="Q45" s="67">
        <f t="shared" si="0"/>
        <v>183</v>
      </c>
      <c r="R45" s="112"/>
      <c r="S45" s="112"/>
      <c r="T45" s="113" t="s">
        <v>763</v>
      </c>
      <c r="U45" s="113" t="s">
        <v>764</v>
      </c>
      <c r="V45" s="113" t="s">
        <v>765</v>
      </c>
      <c r="W45" s="165" t="s">
        <v>648</v>
      </c>
      <c r="X45" s="110" t="s">
        <v>773</v>
      </c>
      <c r="Y45" s="169">
        <v>68821400</v>
      </c>
      <c r="Z45" s="110" t="s">
        <v>676</v>
      </c>
      <c r="AA45" s="110" t="s">
        <v>636</v>
      </c>
      <c r="AB45" s="110" t="s">
        <v>657</v>
      </c>
      <c r="AC45" s="117">
        <v>68821400</v>
      </c>
      <c r="AD45" s="117">
        <v>68821400</v>
      </c>
      <c r="AE45" s="113" t="s">
        <v>767</v>
      </c>
      <c r="AF45" s="118" t="s">
        <v>768</v>
      </c>
    </row>
    <row r="46" spans="1:32" ht="72" customHeight="1">
      <c r="A46" s="345"/>
      <c r="B46" s="345"/>
      <c r="C46" s="345"/>
      <c r="D46" s="345"/>
      <c r="E46" s="345"/>
      <c r="F46" s="342"/>
      <c r="G46" s="332"/>
      <c r="H46" s="332"/>
      <c r="I46" s="332"/>
      <c r="J46" s="335"/>
      <c r="K46" s="332"/>
      <c r="L46" s="219"/>
      <c r="M46" s="225" t="s">
        <v>774</v>
      </c>
      <c r="N46" s="110">
        <v>10</v>
      </c>
      <c r="O46" s="111">
        <v>45474</v>
      </c>
      <c r="P46" s="111">
        <v>45657</v>
      </c>
      <c r="Q46" s="67">
        <f t="shared" si="0"/>
        <v>183</v>
      </c>
      <c r="R46" s="112"/>
      <c r="S46" s="112"/>
      <c r="T46" s="113" t="s">
        <v>763</v>
      </c>
      <c r="U46" s="113" t="s">
        <v>764</v>
      </c>
      <c r="V46" s="113" t="s">
        <v>765</v>
      </c>
      <c r="W46" s="165" t="s">
        <v>648</v>
      </c>
      <c r="X46" s="110" t="s">
        <v>766</v>
      </c>
      <c r="Y46" s="169">
        <v>10500000</v>
      </c>
      <c r="Z46" s="110" t="s">
        <v>643</v>
      </c>
      <c r="AA46" s="110" t="s">
        <v>636</v>
      </c>
      <c r="AB46" s="110" t="s">
        <v>637</v>
      </c>
      <c r="AC46" s="117">
        <v>10500000</v>
      </c>
      <c r="AD46" s="117">
        <v>10500000</v>
      </c>
      <c r="AE46" s="113" t="s">
        <v>767</v>
      </c>
      <c r="AF46" s="118" t="s">
        <v>768</v>
      </c>
    </row>
    <row r="47" spans="1:32" ht="72" customHeight="1">
      <c r="A47" s="345"/>
      <c r="B47" s="345"/>
      <c r="C47" s="345"/>
      <c r="D47" s="345"/>
      <c r="E47" s="345"/>
      <c r="F47" s="342"/>
      <c r="G47" s="332"/>
      <c r="H47" s="332"/>
      <c r="I47" s="332"/>
      <c r="J47" s="335"/>
      <c r="K47" s="332"/>
      <c r="L47" s="219"/>
      <c r="M47" s="225" t="s">
        <v>775</v>
      </c>
      <c r="N47" s="110">
        <v>1</v>
      </c>
      <c r="O47" s="111">
        <v>45474</v>
      </c>
      <c r="P47" s="111">
        <v>45657</v>
      </c>
      <c r="Q47" s="67">
        <f t="shared" si="0"/>
        <v>183</v>
      </c>
      <c r="R47" s="112"/>
      <c r="S47" s="112"/>
      <c r="T47" s="113" t="s">
        <v>763</v>
      </c>
      <c r="U47" s="113" t="s">
        <v>764</v>
      </c>
      <c r="V47" s="113" t="s">
        <v>765</v>
      </c>
      <c r="W47" s="165" t="s">
        <v>648</v>
      </c>
      <c r="X47" s="110" t="s">
        <v>776</v>
      </c>
      <c r="Y47" s="170">
        <v>40000000</v>
      </c>
      <c r="Z47" s="110" t="s">
        <v>650</v>
      </c>
      <c r="AA47" s="110" t="s">
        <v>636</v>
      </c>
      <c r="AB47" s="110" t="s">
        <v>644</v>
      </c>
      <c r="AC47" s="117">
        <v>40000000</v>
      </c>
      <c r="AD47" s="117">
        <v>40000000</v>
      </c>
      <c r="AE47" s="113" t="s">
        <v>767</v>
      </c>
      <c r="AF47" s="118" t="s">
        <v>768</v>
      </c>
    </row>
    <row r="48" spans="1:32" ht="72" customHeight="1">
      <c r="A48" s="345"/>
      <c r="B48" s="345"/>
      <c r="C48" s="345"/>
      <c r="D48" s="345"/>
      <c r="E48" s="345"/>
      <c r="F48" s="342"/>
      <c r="G48" s="332"/>
      <c r="H48" s="332"/>
      <c r="I48" s="332"/>
      <c r="J48" s="335"/>
      <c r="K48" s="332"/>
      <c r="L48" s="219"/>
      <c r="M48" s="225" t="s">
        <v>777</v>
      </c>
      <c r="N48" s="110">
        <v>1</v>
      </c>
      <c r="O48" s="111">
        <v>45474</v>
      </c>
      <c r="P48" s="111">
        <v>45657</v>
      </c>
      <c r="Q48" s="67">
        <f t="shared" si="0"/>
        <v>183</v>
      </c>
      <c r="R48" s="112"/>
      <c r="S48" s="112"/>
      <c r="T48" s="113" t="s">
        <v>763</v>
      </c>
      <c r="U48" s="113" t="s">
        <v>764</v>
      </c>
      <c r="V48" s="113" t="s">
        <v>765</v>
      </c>
      <c r="W48" s="165" t="s">
        <v>648</v>
      </c>
      <c r="X48" s="110" t="s">
        <v>778</v>
      </c>
      <c r="Y48" s="170">
        <v>27200000</v>
      </c>
      <c r="Z48" s="110" t="s">
        <v>779</v>
      </c>
      <c r="AA48" s="110" t="s">
        <v>636</v>
      </c>
      <c r="AB48" s="110" t="s">
        <v>644</v>
      </c>
      <c r="AC48" s="117">
        <v>27200000</v>
      </c>
      <c r="AD48" s="117">
        <v>27200000</v>
      </c>
      <c r="AE48" s="113" t="s">
        <v>767</v>
      </c>
      <c r="AF48" s="118" t="s">
        <v>768</v>
      </c>
    </row>
    <row r="49" spans="1:32" ht="72" customHeight="1">
      <c r="A49" s="345"/>
      <c r="B49" s="345"/>
      <c r="C49" s="345"/>
      <c r="D49" s="345"/>
      <c r="E49" s="345"/>
      <c r="F49" s="342"/>
      <c r="G49" s="332"/>
      <c r="H49" s="332"/>
      <c r="I49" s="332"/>
      <c r="J49" s="335"/>
      <c r="K49" s="332"/>
      <c r="L49" s="219"/>
      <c r="M49" s="225" t="s">
        <v>780</v>
      </c>
      <c r="N49" s="110">
        <v>1</v>
      </c>
      <c r="O49" s="111">
        <v>45474</v>
      </c>
      <c r="P49" s="111">
        <v>45657</v>
      </c>
      <c r="Q49" s="67">
        <f t="shared" si="0"/>
        <v>183</v>
      </c>
      <c r="R49" s="112"/>
      <c r="S49" s="112"/>
      <c r="T49" s="113" t="s">
        <v>763</v>
      </c>
      <c r="U49" s="113" t="s">
        <v>764</v>
      </c>
      <c r="V49" s="113" t="s">
        <v>765</v>
      </c>
      <c r="W49" s="165" t="s">
        <v>648</v>
      </c>
      <c r="X49" s="110" t="s">
        <v>766</v>
      </c>
      <c r="Y49" s="171">
        <v>10500000</v>
      </c>
      <c r="Z49" s="110" t="s">
        <v>643</v>
      </c>
      <c r="AA49" s="110" t="s">
        <v>636</v>
      </c>
      <c r="AB49" s="110" t="s">
        <v>637</v>
      </c>
      <c r="AC49" s="117">
        <v>10500000</v>
      </c>
      <c r="AD49" s="117">
        <v>10500000</v>
      </c>
      <c r="AE49" s="113" t="s">
        <v>767</v>
      </c>
      <c r="AF49" s="118" t="s">
        <v>768</v>
      </c>
    </row>
    <row r="50" spans="1:32" ht="72" customHeight="1">
      <c r="A50" s="345"/>
      <c r="B50" s="345"/>
      <c r="C50" s="345"/>
      <c r="D50" s="345"/>
      <c r="E50" s="345"/>
      <c r="F50" s="342"/>
      <c r="G50" s="332"/>
      <c r="H50" s="332"/>
      <c r="I50" s="332"/>
      <c r="J50" s="335"/>
      <c r="K50" s="332"/>
      <c r="L50" s="219"/>
      <c r="M50" s="225" t="s">
        <v>781</v>
      </c>
      <c r="N50" s="110">
        <v>1</v>
      </c>
      <c r="O50" s="111">
        <v>45474</v>
      </c>
      <c r="P50" s="111">
        <v>45657</v>
      </c>
      <c r="Q50" s="67">
        <f t="shared" si="0"/>
        <v>183</v>
      </c>
      <c r="R50" s="112"/>
      <c r="S50" s="112"/>
      <c r="T50" s="113" t="s">
        <v>763</v>
      </c>
      <c r="U50" s="113" t="s">
        <v>764</v>
      </c>
      <c r="V50" s="113" t="s">
        <v>765</v>
      </c>
      <c r="W50" s="165" t="s">
        <v>648</v>
      </c>
      <c r="X50" s="110" t="s">
        <v>766</v>
      </c>
      <c r="Y50" s="171">
        <v>15000000</v>
      </c>
      <c r="Z50" s="110" t="s">
        <v>643</v>
      </c>
      <c r="AA50" s="110" t="s">
        <v>636</v>
      </c>
      <c r="AB50" s="110" t="s">
        <v>637</v>
      </c>
      <c r="AC50" s="117">
        <v>15000000</v>
      </c>
      <c r="AD50" s="117">
        <v>15000000</v>
      </c>
      <c r="AE50" s="113" t="s">
        <v>767</v>
      </c>
      <c r="AF50" s="118" t="s">
        <v>768</v>
      </c>
    </row>
    <row r="51" spans="1:32" ht="72.75" customHeight="1" thickBot="1">
      <c r="A51" s="345"/>
      <c r="B51" s="345"/>
      <c r="C51" s="345"/>
      <c r="D51" s="345"/>
      <c r="E51" s="345"/>
      <c r="F51" s="354"/>
      <c r="G51" s="356"/>
      <c r="H51" s="356"/>
      <c r="I51" s="356"/>
      <c r="J51" s="365"/>
      <c r="K51" s="356"/>
      <c r="L51" s="219"/>
      <c r="M51" s="238" t="s">
        <v>782</v>
      </c>
      <c r="N51" s="172">
        <v>2</v>
      </c>
      <c r="O51" s="122">
        <v>45474</v>
      </c>
      <c r="P51" s="122">
        <v>45657</v>
      </c>
      <c r="Q51" s="123">
        <f t="shared" si="0"/>
        <v>183</v>
      </c>
      <c r="R51" s="124"/>
      <c r="S51" s="124"/>
      <c r="T51" s="125" t="s">
        <v>763</v>
      </c>
      <c r="U51" s="125" t="s">
        <v>764</v>
      </c>
      <c r="V51" s="125" t="s">
        <v>765</v>
      </c>
      <c r="W51" s="166" t="s">
        <v>648</v>
      </c>
      <c r="X51" s="121" t="s">
        <v>783</v>
      </c>
      <c r="Y51" s="173">
        <v>40000000</v>
      </c>
      <c r="Z51" s="121" t="s">
        <v>650</v>
      </c>
      <c r="AA51" s="121" t="s">
        <v>636</v>
      </c>
      <c r="AB51" s="121" t="s">
        <v>644</v>
      </c>
      <c r="AC51" s="129">
        <v>40000000</v>
      </c>
      <c r="AD51" s="129">
        <v>40000000</v>
      </c>
      <c r="AE51" s="125" t="s">
        <v>767</v>
      </c>
      <c r="AF51" s="130" t="s">
        <v>768</v>
      </c>
    </row>
    <row r="52" spans="1:32" ht="147" customHeight="1">
      <c r="A52" s="378" t="s">
        <v>216</v>
      </c>
      <c r="B52" s="378" t="s">
        <v>226</v>
      </c>
      <c r="C52" s="378" t="s">
        <v>227</v>
      </c>
      <c r="D52" s="378">
        <v>3452</v>
      </c>
      <c r="E52" s="378" t="s">
        <v>784</v>
      </c>
      <c r="F52" s="375">
        <v>2024130010047</v>
      </c>
      <c r="G52" s="375" t="s">
        <v>785</v>
      </c>
      <c r="H52" s="375" t="s">
        <v>786</v>
      </c>
      <c r="I52" s="375" t="s">
        <v>787</v>
      </c>
      <c r="J52" s="350">
        <v>0.35</v>
      </c>
      <c r="K52" s="174" t="s">
        <v>788</v>
      </c>
      <c r="L52" s="133"/>
      <c r="M52" s="133" t="s">
        <v>789</v>
      </c>
      <c r="N52" s="133">
        <v>50</v>
      </c>
      <c r="O52" s="134">
        <v>45474</v>
      </c>
      <c r="P52" s="134">
        <v>45657</v>
      </c>
      <c r="Q52" s="68">
        <f t="shared" si="0"/>
        <v>183</v>
      </c>
      <c r="R52" s="135"/>
      <c r="S52" s="135"/>
      <c r="T52" s="131" t="s">
        <v>763</v>
      </c>
      <c r="U52" s="131" t="s">
        <v>764</v>
      </c>
      <c r="V52" s="131" t="s">
        <v>765</v>
      </c>
      <c r="W52" s="163" t="s">
        <v>633</v>
      </c>
      <c r="X52" s="133" t="s">
        <v>790</v>
      </c>
      <c r="Y52" s="169">
        <v>10500000</v>
      </c>
      <c r="Z52" s="133" t="s">
        <v>643</v>
      </c>
      <c r="AA52" s="133" t="s">
        <v>636</v>
      </c>
      <c r="AB52" s="133" t="s">
        <v>644</v>
      </c>
      <c r="AC52" s="140">
        <v>10500000</v>
      </c>
      <c r="AD52" s="140">
        <v>10500000</v>
      </c>
      <c r="AE52" s="131" t="s">
        <v>677</v>
      </c>
      <c r="AF52" s="141" t="s">
        <v>791</v>
      </c>
    </row>
    <row r="53" spans="1:32" ht="147" customHeight="1">
      <c r="A53" s="378" t="s">
        <v>216</v>
      </c>
      <c r="B53" s="378" t="s">
        <v>226</v>
      </c>
      <c r="C53" s="378" t="s">
        <v>227</v>
      </c>
      <c r="D53" s="378">
        <v>3452</v>
      </c>
      <c r="E53" s="378"/>
      <c r="F53" s="376">
        <v>2024130010047</v>
      </c>
      <c r="G53" s="376"/>
      <c r="H53" s="376"/>
      <c r="I53" s="376" t="s">
        <v>787</v>
      </c>
      <c r="J53" s="351"/>
      <c r="K53" s="109" t="s">
        <v>792</v>
      </c>
      <c r="L53" s="110"/>
      <c r="M53" s="110" t="s">
        <v>793</v>
      </c>
      <c r="N53" s="110">
        <v>2</v>
      </c>
      <c r="O53" s="111">
        <v>45474</v>
      </c>
      <c r="P53" s="111">
        <v>45657</v>
      </c>
      <c r="Q53" s="67">
        <f t="shared" si="0"/>
        <v>183</v>
      </c>
      <c r="R53" s="112"/>
      <c r="S53" s="112"/>
      <c r="T53" s="113" t="s">
        <v>763</v>
      </c>
      <c r="U53" s="113" t="s">
        <v>764</v>
      </c>
      <c r="V53" s="113" t="s">
        <v>765</v>
      </c>
      <c r="W53" s="165" t="s">
        <v>633</v>
      </c>
      <c r="X53" s="110" t="s">
        <v>790</v>
      </c>
      <c r="Y53" s="171">
        <v>9000000</v>
      </c>
      <c r="Z53" s="110" t="s">
        <v>643</v>
      </c>
      <c r="AA53" s="110" t="s">
        <v>636</v>
      </c>
      <c r="AB53" s="110" t="s">
        <v>644</v>
      </c>
      <c r="AC53" s="117">
        <v>9000000</v>
      </c>
      <c r="AD53" s="117">
        <v>9000000</v>
      </c>
      <c r="AE53" s="113" t="s">
        <v>677</v>
      </c>
      <c r="AF53" s="118" t="s">
        <v>791</v>
      </c>
    </row>
    <row r="54" spans="1:32" ht="147" customHeight="1">
      <c r="A54" s="378" t="s">
        <v>216</v>
      </c>
      <c r="B54" s="378" t="s">
        <v>226</v>
      </c>
      <c r="C54" s="378" t="s">
        <v>227</v>
      </c>
      <c r="D54" s="378">
        <v>3452</v>
      </c>
      <c r="E54" s="378"/>
      <c r="F54" s="376">
        <v>2024130010047</v>
      </c>
      <c r="G54" s="376"/>
      <c r="H54" s="376"/>
      <c r="I54" s="376" t="s">
        <v>787</v>
      </c>
      <c r="J54" s="351"/>
      <c r="K54" s="113" t="s">
        <v>794</v>
      </c>
      <c r="L54" s="110"/>
      <c r="M54" s="110" t="s">
        <v>795</v>
      </c>
      <c r="N54" s="110">
        <v>30</v>
      </c>
      <c r="O54" s="111">
        <v>45474</v>
      </c>
      <c r="P54" s="111">
        <v>45657</v>
      </c>
      <c r="Q54" s="67">
        <f t="shared" si="0"/>
        <v>183</v>
      </c>
      <c r="R54" s="116">
        <v>300</v>
      </c>
      <c r="S54" s="112"/>
      <c r="T54" s="113" t="s">
        <v>763</v>
      </c>
      <c r="U54" s="113" t="s">
        <v>764</v>
      </c>
      <c r="V54" s="113" t="s">
        <v>765</v>
      </c>
      <c r="W54" s="165" t="s">
        <v>633</v>
      </c>
      <c r="X54" s="110" t="s">
        <v>790</v>
      </c>
      <c r="Y54" s="171">
        <v>9000000</v>
      </c>
      <c r="Z54" s="110" t="s">
        <v>643</v>
      </c>
      <c r="AA54" s="110" t="s">
        <v>636</v>
      </c>
      <c r="AB54" s="110" t="s">
        <v>644</v>
      </c>
      <c r="AC54" s="117">
        <v>9000000</v>
      </c>
      <c r="AD54" s="117">
        <v>9000000</v>
      </c>
      <c r="AE54" s="113" t="s">
        <v>677</v>
      </c>
      <c r="AF54" s="118" t="s">
        <v>791</v>
      </c>
    </row>
    <row r="55" spans="1:32" ht="147" customHeight="1">
      <c r="A55" s="378" t="s">
        <v>216</v>
      </c>
      <c r="B55" s="378" t="s">
        <v>226</v>
      </c>
      <c r="C55" s="378" t="s">
        <v>227</v>
      </c>
      <c r="D55" s="378">
        <v>3452</v>
      </c>
      <c r="E55" s="378"/>
      <c r="F55" s="376">
        <v>2024130010047</v>
      </c>
      <c r="G55" s="376"/>
      <c r="H55" s="377"/>
      <c r="I55" s="377" t="s">
        <v>787</v>
      </c>
      <c r="J55" s="351"/>
      <c r="K55" s="113" t="s">
        <v>796</v>
      </c>
      <c r="L55" s="110"/>
      <c r="M55" s="110" t="s">
        <v>777</v>
      </c>
      <c r="N55" s="110">
        <v>1</v>
      </c>
      <c r="O55" s="111">
        <v>45474</v>
      </c>
      <c r="P55" s="111">
        <v>45657</v>
      </c>
      <c r="Q55" s="67">
        <f t="shared" si="0"/>
        <v>183</v>
      </c>
      <c r="R55" s="112"/>
      <c r="S55" s="112"/>
      <c r="T55" s="113" t="s">
        <v>763</v>
      </c>
      <c r="U55" s="113" t="s">
        <v>764</v>
      </c>
      <c r="V55" s="113" t="s">
        <v>765</v>
      </c>
      <c r="W55" s="165" t="s">
        <v>633</v>
      </c>
      <c r="X55" s="110" t="s">
        <v>790</v>
      </c>
      <c r="Y55" s="171">
        <v>7500000</v>
      </c>
      <c r="Z55" s="110" t="s">
        <v>643</v>
      </c>
      <c r="AA55" s="110" t="s">
        <v>636</v>
      </c>
      <c r="AB55" s="110" t="s">
        <v>644</v>
      </c>
      <c r="AC55" s="117">
        <v>2000000</v>
      </c>
      <c r="AD55" s="117">
        <v>2000000</v>
      </c>
      <c r="AE55" s="113" t="s">
        <v>677</v>
      </c>
      <c r="AF55" s="118" t="s">
        <v>791</v>
      </c>
    </row>
    <row r="56" spans="1:32" ht="147" customHeight="1">
      <c r="A56" s="378" t="s">
        <v>216</v>
      </c>
      <c r="B56" s="378" t="s">
        <v>226</v>
      </c>
      <c r="C56" s="378" t="s">
        <v>227</v>
      </c>
      <c r="D56" s="378">
        <v>3452</v>
      </c>
      <c r="E56" s="378"/>
      <c r="F56" s="376">
        <v>2024130010047</v>
      </c>
      <c r="G56" s="376"/>
      <c r="H56" s="375" t="s">
        <v>797</v>
      </c>
      <c r="I56" s="375" t="s">
        <v>798</v>
      </c>
      <c r="J56" s="351"/>
      <c r="K56" s="113" t="s">
        <v>799</v>
      </c>
      <c r="L56" s="110"/>
      <c r="M56" s="110" t="s">
        <v>800</v>
      </c>
      <c r="N56" s="110">
        <v>30</v>
      </c>
      <c r="O56" s="111">
        <v>45474</v>
      </c>
      <c r="P56" s="111">
        <v>45657</v>
      </c>
      <c r="Q56" s="67">
        <f t="shared" si="0"/>
        <v>183</v>
      </c>
      <c r="R56" s="112"/>
      <c r="S56" s="112"/>
      <c r="T56" s="113" t="s">
        <v>763</v>
      </c>
      <c r="U56" s="113" t="s">
        <v>764</v>
      </c>
      <c r="V56" s="113" t="s">
        <v>765</v>
      </c>
      <c r="W56" s="165" t="s">
        <v>633</v>
      </c>
      <c r="X56" s="110" t="s">
        <v>801</v>
      </c>
      <c r="Y56" s="171">
        <v>2000000</v>
      </c>
      <c r="Z56" s="110" t="s">
        <v>676</v>
      </c>
      <c r="AA56" s="110" t="s">
        <v>636</v>
      </c>
      <c r="AB56" s="110" t="s">
        <v>644</v>
      </c>
      <c r="AC56" s="117">
        <v>7500000</v>
      </c>
      <c r="AD56" s="117">
        <v>7500000</v>
      </c>
      <c r="AE56" s="113" t="s">
        <v>677</v>
      </c>
      <c r="AF56" s="118" t="s">
        <v>791</v>
      </c>
    </row>
    <row r="57" spans="1:32" ht="147" customHeight="1">
      <c r="A57" s="378" t="s">
        <v>216</v>
      </c>
      <c r="B57" s="378" t="s">
        <v>226</v>
      </c>
      <c r="C57" s="378" t="s">
        <v>227</v>
      </c>
      <c r="D57" s="378">
        <v>3452</v>
      </c>
      <c r="E57" s="378"/>
      <c r="F57" s="376">
        <v>2024130010047</v>
      </c>
      <c r="G57" s="376"/>
      <c r="H57" s="376"/>
      <c r="I57" s="376" t="s">
        <v>798</v>
      </c>
      <c r="J57" s="351"/>
      <c r="K57" s="113" t="s">
        <v>802</v>
      </c>
      <c r="L57" s="110"/>
      <c r="M57" s="110" t="s">
        <v>803</v>
      </c>
      <c r="N57" s="110">
        <v>0.3</v>
      </c>
      <c r="O57" s="111">
        <v>45474</v>
      </c>
      <c r="P57" s="111">
        <v>45657</v>
      </c>
      <c r="Q57" s="67">
        <f t="shared" si="0"/>
        <v>183</v>
      </c>
      <c r="R57" s="112"/>
      <c r="S57" s="112"/>
      <c r="T57" s="113" t="s">
        <v>763</v>
      </c>
      <c r="U57" s="113" t="s">
        <v>764</v>
      </c>
      <c r="V57" s="113" t="s">
        <v>765</v>
      </c>
      <c r="W57" s="165" t="s">
        <v>633</v>
      </c>
      <c r="X57" s="110" t="s">
        <v>790</v>
      </c>
      <c r="Y57" s="171">
        <v>7500000</v>
      </c>
      <c r="Z57" s="110" t="s">
        <v>643</v>
      </c>
      <c r="AA57" s="110" t="s">
        <v>636</v>
      </c>
      <c r="AB57" s="110" t="s">
        <v>644</v>
      </c>
      <c r="AC57" s="117">
        <v>9000000</v>
      </c>
      <c r="AD57" s="117">
        <v>9000000</v>
      </c>
      <c r="AE57" s="113" t="s">
        <v>677</v>
      </c>
      <c r="AF57" s="118" t="s">
        <v>791</v>
      </c>
    </row>
    <row r="58" spans="1:32" ht="168" customHeight="1">
      <c r="A58" s="378" t="s">
        <v>216</v>
      </c>
      <c r="B58" s="378" t="s">
        <v>226</v>
      </c>
      <c r="C58" s="378" t="s">
        <v>227</v>
      </c>
      <c r="D58" s="378">
        <v>3452</v>
      </c>
      <c r="E58" s="378"/>
      <c r="F58" s="376">
        <v>2024130010047</v>
      </c>
      <c r="G58" s="376"/>
      <c r="H58" s="377"/>
      <c r="I58" s="377" t="s">
        <v>798</v>
      </c>
      <c r="J58" s="351"/>
      <c r="K58" s="113" t="s">
        <v>804</v>
      </c>
      <c r="L58" s="110"/>
      <c r="M58" s="110" t="s">
        <v>805</v>
      </c>
      <c r="N58" s="110">
        <v>50</v>
      </c>
      <c r="O58" s="111">
        <v>45474</v>
      </c>
      <c r="P58" s="111">
        <v>45657</v>
      </c>
      <c r="Q58" s="67">
        <f t="shared" si="0"/>
        <v>183</v>
      </c>
      <c r="R58" s="112"/>
      <c r="S58" s="112"/>
      <c r="T58" s="113" t="s">
        <v>763</v>
      </c>
      <c r="U58" s="113" t="s">
        <v>764</v>
      </c>
      <c r="V58" s="113" t="s">
        <v>765</v>
      </c>
      <c r="W58" s="165" t="s">
        <v>633</v>
      </c>
      <c r="X58" s="110" t="s">
        <v>806</v>
      </c>
      <c r="Y58" s="171">
        <v>40000000</v>
      </c>
      <c r="Z58" s="110" t="s">
        <v>676</v>
      </c>
      <c r="AA58" s="110" t="s">
        <v>636</v>
      </c>
      <c r="AB58" s="110" t="s">
        <v>644</v>
      </c>
      <c r="AC58" s="117">
        <v>7500000</v>
      </c>
      <c r="AD58" s="117">
        <v>7500000</v>
      </c>
      <c r="AE58" s="113" t="s">
        <v>677</v>
      </c>
      <c r="AF58" s="118" t="s">
        <v>791</v>
      </c>
    </row>
    <row r="59" spans="1:32" ht="147" customHeight="1">
      <c r="A59" s="378" t="s">
        <v>216</v>
      </c>
      <c r="B59" s="378" t="s">
        <v>226</v>
      </c>
      <c r="C59" s="378" t="s">
        <v>227</v>
      </c>
      <c r="D59" s="378">
        <v>3452</v>
      </c>
      <c r="E59" s="378"/>
      <c r="F59" s="376">
        <v>2024130010047</v>
      </c>
      <c r="G59" s="376"/>
      <c r="H59" s="375" t="s">
        <v>807</v>
      </c>
      <c r="I59" s="375" t="s">
        <v>808</v>
      </c>
      <c r="J59" s="351"/>
      <c r="K59" s="113" t="s">
        <v>809</v>
      </c>
      <c r="L59" s="110"/>
      <c r="M59" s="110" t="s">
        <v>810</v>
      </c>
      <c r="N59" s="110">
        <v>50</v>
      </c>
      <c r="O59" s="111">
        <v>45474</v>
      </c>
      <c r="P59" s="111">
        <v>45657</v>
      </c>
      <c r="Q59" s="67">
        <f t="shared" si="0"/>
        <v>183</v>
      </c>
      <c r="R59" s="116">
        <v>200</v>
      </c>
      <c r="S59" s="112"/>
      <c r="T59" s="113" t="s">
        <v>763</v>
      </c>
      <c r="U59" s="113" t="s">
        <v>764</v>
      </c>
      <c r="V59" s="113" t="s">
        <v>765</v>
      </c>
      <c r="W59" s="165" t="s">
        <v>633</v>
      </c>
      <c r="X59" s="110" t="s">
        <v>811</v>
      </c>
      <c r="Y59" s="171">
        <v>8061319.2999999998</v>
      </c>
      <c r="Z59" s="110" t="s">
        <v>676</v>
      </c>
      <c r="AA59" s="110" t="s">
        <v>636</v>
      </c>
      <c r="AB59" s="110" t="s">
        <v>644</v>
      </c>
      <c r="AC59" s="117">
        <v>40000000</v>
      </c>
      <c r="AD59" s="117">
        <v>40000000</v>
      </c>
      <c r="AE59" s="113" t="s">
        <v>677</v>
      </c>
      <c r="AF59" s="118" t="s">
        <v>791</v>
      </c>
    </row>
    <row r="60" spans="1:32" ht="209.25">
      <c r="A60" s="378" t="s">
        <v>216</v>
      </c>
      <c r="B60" s="378" t="s">
        <v>226</v>
      </c>
      <c r="C60" s="378" t="s">
        <v>227</v>
      </c>
      <c r="D60" s="378">
        <v>3452</v>
      </c>
      <c r="E60" s="378"/>
      <c r="F60" s="376">
        <v>2024130010047</v>
      </c>
      <c r="G60" s="376"/>
      <c r="H60" s="376"/>
      <c r="I60" s="376" t="s">
        <v>808</v>
      </c>
      <c r="J60" s="351"/>
      <c r="K60" s="113" t="s">
        <v>812</v>
      </c>
      <c r="L60" s="110"/>
      <c r="M60" s="110" t="s">
        <v>813</v>
      </c>
      <c r="N60" s="110">
        <v>5</v>
      </c>
      <c r="O60" s="111">
        <v>45474</v>
      </c>
      <c r="P60" s="111">
        <v>45657</v>
      </c>
      <c r="Q60" s="67">
        <f t="shared" si="0"/>
        <v>183</v>
      </c>
      <c r="R60" s="112"/>
      <c r="S60" s="112"/>
      <c r="T60" s="113" t="s">
        <v>763</v>
      </c>
      <c r="U60" s="113" t="s">
        <v>764</v>
      </c>
      <c r="V60" s="113" t="s">
        <v>765</v>
      </c>
      <c r="W60" s="165" t="s">
        <v>633</v>
      </c>
      <c r="X60" s="110" t="s">
        <v>790</v>
      </c>
      <c r="Y60" s="171">
        <v>7500000</v>
      </c>
      <c r="Z60" s="110" t="s">
        <v>643</v>
      </c>
      <c r="AA60" s="110" t="s">
        <v>636</v>
      </c>
      <c r="AB60" s="110" t="s">
        <v>644</v>
      </c>
      <c r="AC60" s="117">
        <v>7500000</v>
      </c>
      <c r="AD60" s="117">
        <v>7500000</v>
      </c>
      <c r="AE60" s="113" t="s">
        <v>677</v>
      </c>
      <c r="AF60" s="118" t="s">
        <v>791</v>
      </c>
    </row>
    <row r="61" spans="1:32" ht="147" customHeight="1">
      <c r="A61" s="378" t="s">
        <v>216</v>
      </c>
      <c r="B61" s="378" t="s">
        <v>226</v>
      </c>
      <c r="C61" s="378" t="s">
        <v>227</v>
      </c>
      <c r="D61" s="378">
        <v>3452</v>
      </c>
      <c r="E61" s="378"/>
      <c r="F61" s="376">
        <v>2024130010047</v>
      </c>
      <c r="G61" s="376"/>
      <c r="H61" s="376"/>
      <c r="I61" s="376" t="s">
        <v>808</v>
      </c>
      <c r="J61" s="351"/>
      <c r="K61" s="113" t="s">
        <v>814</v>
      </c>
      <c r="L61" s="110"/>
      <c r="M61" s="110" t="s">
        <v>815</v>
      </c>
      <c r="N61" s="110">
        <v>2</v>
      </c>
      <c r="O61" s="111">
        <v>45474</v>
      </c>
      <c r="P61" s="111">
        <v>45657</v>
      </c>
      <c r="Q61" s="67">
        <f t="shared" si="0"/>
        <v>183</v>
      </c>
      <c r="R61" s="112"/>
      <c r="S61" s="112"/>
      <c r="T61" s="113" t="s">
        <v>763</v>
      </c>
      <c r="U61" s="113" t="s">
        <v>764</v>
      </c>
      <c r="V61" s="113" t="s">
        <v>765</v>
      </c>
      <c r="W61" s="165" t="s">
        <v>633</v>
      </c>
      <c r="X61" s="110" t="s">
        <v>790</v>
      </c>
      <c r="Y61" s="171">
        <v>9000000</v>
      </c>
      <c r="Z61" s="110" t="s">
        <v>643</v>
      </c>
      <c r="AA61" s="110" t="s">
        <v>636</v>
      </c>
      <c r="AB61" s="110" t="s">
        <v>644</v>
      </c>
      <c r="AC61" s="117">
        <v>8061319.2999999998</v>
      </c>
      <c r="AD61" s="117">
        <v>8061319.2999999998</v>
      </c>
      <c r="AE61" s="113" t="s">
        <v>677</v>
      </c>
      <c r="AF61" s="118" t="s">
        <v>791</v>
      </c>
    </row>
    <row r="62" spans="1:32" ht="168" customHeight="1">
      <c r="A62" s="378" t="s">
        <v>216</v>
      </c>
      <c r="B62" s="378" t="s">
        <v>226</v>
      </c>
      <c r="C62" s="378" t="s">
        <v>227</v>
      </c>
      <c r="D62" s="378">
        <v>3452</v>
      </c>
      <c r="E62" s="378"/>
      <c r="F62" s="376">
        <v>2024130010047</v>
      </c>
      <c r="G62" s="376"/>
      <c r="H62" s="376"/>
      <c r="I62" s="376" t="s">
        <v>808</v>
      </c>
      <c r="J62" s="351"/>
      <c r="K62" s="113" t="s">
        <v>816</v>
      </c>
      <c r="L62" s="110"/>
      <c r="M62" s="110" t="s">
        <v>817</v>
      </c>
      <c r="N62" s="110">
        <v>4</v>
      </c>
      <c r="O62" s="111">
        <v>45474</v>
      </c>
      <c r="P62" s="111">
        <v>45657</v>
      </c>
      <c r="Q62" s="67">
        <f t="shared" si="0"/>
        <v>183</v>
      </c>
      <c r="R62" s="112"/>
      <c r="S62" s="112"/>
      <c r="T62" s="113" t="s">
        <v>763</v>
      </c>
      <c r="U62" s="113" t="s">
        <v>764</v>
      </c>
      <c r="V62" s="113" t="s">
        <v>765</v>
      </c>
      <c r="W62" s="165" t="s">
        <v>633</v>
      </c>
      <c r="X62" s="110" t="s">
        <v>790</v>
      </c>
      <c r="Y62" s="171">
        <v>7500000</v>
      </c>
      <c r="Z62" s="110" t="s">
        <v>643</v>
      </c>
      <c r="AA62" s="110" t="s">
        <v>636</v>
      </c>
      <c r="AB62" s="110" t="s">
        <v>644</v>
      </c>
      <c r="AC62" s="117">
        <v>7500000</v>
      </c>
      <c r="AD62" s="117">
        <v>7500000</v>
      </c>
      <c r="AE62" s="113" t="s">
        <v>677</v>
      </c>
      <c r="AF62" s="118" t="s">
        <v>791</v>
      </c>
    </row>
    <row r="63" spans="1:32" ht="232.5">
      <c r="A63" s="378" t="s">
        <v>216</v>
      </c>
      <c r="B63" s="378" t="s">
        <v>226</v>
      </c>
      <c r="C63" s="378" t="s">
        <v>227</v>
      </c>
      <c r="D63" s="378">
        <v>3452</v>
      </c>
      <c r="E63" s="378"/>
      <c r="F63" s="376">
        <v>2024130010047</v>
      </c>
      <c r="G63" s="376"/>
      <c r="H63" s="376"/>
      <c r="I63" s="376" t="s">
        <v>808</v>
      </c>
      <c r="J63" s="351"/>
      <c r="K63" s="113" t="s">
        <v>818</v>
      </c>
      <c r="L63" s="110"/>
      <c r="M63" s="110" t="s">
        <v>819</v>
      </c>
      <c r="N63" s="110">
        <v>30</v>
      </c>
      <c r="O63" s="111">
        <v>45474</v>
      </c>
      <c r="P63" s="111">
        <v>45657</v>
      </c>
      <c r="Q63" s="67">
        <f t="shared" si="0"/>
        <v>183</v>
      </c>
      <c r="R63" s="116">
        <v>120</v>
      </c>
      <c r="S63" s="112"/>
      <c r="T63" s="113" t="s">
        <v>763</v>
      </c>
      <c r="U63" s="113" t="s">
        <v>764</v>
      </c>
      <c r="V63" s="113" t="s">
        <v>765</v>
      </c>
      <c r="W63" s="165" t="s">
        <v>633</v>
      </c>
      <c r="X63" s="110" t="s">
        <v>790</v>
      </c>
      <c r="Y63" s="171">
        <v>9000000</v>
      </c>
      <c r="Z63" s="110" t="s">
        <v>643</v>
      </c>
      <c r="AA63" s="110" t="s">
        <v>636</v>
      </c>
      <c r="AB63" s="110" t="s">
        <v>644</v>
      </c>
      <c r="AC63" s="117">
        <v>9000000</v>
      </c>
      <c r="AD63" s="117">
        <v>9000000</v>
      </c>
      <c r="AE63" s="113" t="s">
        <v>677</v>
      </c>
      <c r="AF63" s="118" t="s">
        <v>791</v>
      </c>
    </row>
    <row r="64" spans="1:32" ht="325.5">
      <c r="A64" s="378" t="s">
        <v>216</v>
      </c>
      <c r="B64" s="378" t="s">
        <v>226</v>
      </c>
      <c r="C64" s="378" t="s">
        <v>227</v>
      </c>
      <c r="D64" s="378">
        <v>3452</v>
      </c>
      <c r="E64" s="378"/>
      <c r="F64" s="376">
        <v>2024130010047</v>
      </c>
      <c r="G64" s="376"/>
      <c r="H64" s="376"/>
      <c r="I64" s="376" t="s">
        <v>808</v>
      </c>
      <c r="J64" s="351"/>
      <c r="K64" s="125" t="s">
        <v>820</v>
      </c>
      <c r="L64" s="121"/>
      <c r="M64" s="121" t="s">
        <v>821</v>
      </c>
      <c r="N64" s="121">
        <v>1</v>
      </c>
      <c r="O64" s="122">
        <v>45474</v>
      </c>
      <c r="P64" s="122">
        <v>45657</v>
      </c>
      <c r="Q64" s="123">
        <f t="shared" si="0"/>
        <v>183</v>
      </c>
      <c r="R64" s="124"/>
      <c r="S64" s="124"/>
      <c r="T64" s="125" t="s">
        <v>763</v>
      </c>
      <c r="U64" s="125" t="s">
        <v>764</v>
      </c>
      <c r="V64" s="125" t="s">
        <v>765</v>
      </c>
      <c r="W64" s="166" t="s">
        <v>633</v>
      </c>
      <c r="X64" s="121" t="s">
        <v>790</v>
      </c>
      <c r="Y64" s="175">
        <v>9000000</v>
      </c>
      <c r="Z64" s="121" t="s">
        <v>643</v>
      </c>
      <c r="AA64" s="121" t="s">
        <v>636</v>
      </c>
      <c r="AB64" s="121" t="s">
        <v>644</v>
      </c>
      <c r="AC64" s="129">
        <v>9000000</v>
      </c>
      <c r="AD64" s="129">
        <v>9000000</v>
      </c>
      <c r="AE64" s="125" t="s">
        <v>677</v>
      </c>
      <c r="AF64" s="130" t="s">
        <v>791</v>
      </c>
    </row>
    <row r="65" spans="1:32" ht="209.25">
      <c r="A65" s="345" t="s">
        <v>241</v>
      </c>
      <c r="B65" s="345" t="s">
        <v>242</v>
      </c>
      <c r="C65" s="345" t="s">
        <v>243</v>
      </c>
      <c r="D65" s="345">
        <v>849</v>
      </c>
      <c r="E65" s="345" t="s">
        <v>822</v>
      </c>
      <c r="F65" s="341">
        <v>2024130010181</v>
      </c>
      <c r="G65" s="132" t="s">
        <v>823</v>
      </c>
      <c r="H65" s="218" t="s">
        <v>824</v>
      </c>
      <c r="I65" s="176" t="s">
        <v>825</v>
      </c>
      <c r="J65" s="177">
        <v>1</v>
      </c>
      <c r="K65" s="131" t="s">
        <v>826</v>
      </c>
      <c r="L65" s="133"/>
      <c r="M65" s="133" t="s">
        <v>827</v>
      </c>
      <c r="N65" s="133">
        <v>1</v>
      </c>
      <c r="O65" s="134">
        <v>45474</v>
      </c>
      <c r="P65" s="134">
        <v>45657</v>
      </c>
      <c r="Q65" s="68">
        <f t="shared" si="0"/>
        <v>183</v>
      </c>
      <c r="R65" s="135"/>
      <c r="S65" s="135"/>
      <c r="T65" s="131" t="s">
        <v>828</v>
      </c>
      <c r="U65" s="131" t="s">
        <v>673</v>
      </c>
      <c r="V65" s="131" t="s">
        <v>749</v>
      </c>
      <c r="W65" s="163" t="s">
        <v>633</v>
      </c>
      <c r="X65" s="133" t="s">
        <v>829</v>
      </c>
      <c r="Y65" s="169">
        <v>196709</v>
      </c>
      <c r="Z65" s="169" t="s">
        <v>650</v>
      </c>
      <c r="AA65" s="133" t="s">
        <v>636</v>
      </c>
      <c r="AB65" s="133" t="s">
        <v>644</v>
      </c>
      <c r="AC65" s="140">
        <v>196709</v>
      </c>
      <c r="AD65" s="140">
        <v>196709</v>
      </c>
      <c r="AE65" s="131" t="s">
        <v>830</v>
      </c>
      <c r="AF65" s="141" t="s">
        <v>831</v>
      </c>
    </row>
    <row r="66" spans="1:32" ht="209.25">
      <c r="A66" s="345" t="s">
        <v>241</v>
      </c>
      <c r="B66" s="345" t="s">
        <v>242</v>
      </c>
      <c r="C66" s="345" t="s">
        <v>243</v>
      </c>
      <c r="D66" s="345">
        <v>849</v>
      </c>
      <c r="E66" s="345"/>
      <c r="F66" s="342"/>
      <c r="G66" s="239" t="s">
        <v>823</v>
      </c>
      <c r="H66" s="219" t="s">
        <v>824</v>
      </c>
      <c r="I66" s="240" t="s">
        <v>825</v>
      </c>
      <c r="J66" s="119">
        <v>1</v>
      </c>
      <c r="K66" s="113" t="s">
        <v>832</v>
      </c>
      <c r="L66" s="110"/>
      <c r="M66" s="110" t="s">
        <v>833</v>
      </c>
      <c r="N66" s="110">
        <v>1</v>
      </c>
      <c r="O66" s="111">
        <v>45474</v>
      </c>
      <c r="P66" s="111">
        <v>45657</v>
      </c>
      <c r="Q66" s="67">
        <f t="shared" si="0"/>
        <v>183</v>
      </c>
      <c r="R66" s="116">
        <v>849</v>
      </c>
      <c r="S66" s="112"/>
      <c r="T66" s="113" t="s">
        <v>828</v>
      </c>
      <c r="U66" s="113" t="s">
        <v>673</v>
      </c>
      <c r="V66" s="113" t="s">
        <v>749</v>
      </c>
      <c r="W66" s="165" t="s">
        <v>633</v>
      </c>
      <c r="X66" s="110" t="s">
        <v>829</v>
      </c>
      <c r="Y66" s="171">
        <v>4312557</v>
      </c>
      <c r="Z66" s="171" t="s">
        <v>650</v>
      </c>
      <c r="AA66" s="110" t="s">
        <v>636</v>
      </c>
      <c r="AB66" s="110" t="s">
        <v>644</v>
      </c>
      <c r="AC66" s="117">
        <v>4312557</v>
      </c>
      <c r="AD66" s="117">
        <v>4312557</v>
      </c>
      <c r="AE66" s="113" t="s">
        <v>830</v>
      </c>
      <c r="AF66" s="118" t="s">
        <v>831</v>
      </c>
    </row>
    <row r="67" spans="1:32" ht="209.25">
      <c r="A67" s="345" t="s">
        <v>241</v>
      </c>
      <c r="B67" s="345" t="s">
        <v>242</v>
      </c>
      <c r="C67" s="345" t="s">
        <v>243</v>
      </c>
      <c r="D67" s="345">
        <v>849</v>
      </c>
      <c r="E67" s="345"/>
      <c r="F67" s="342"/>
      <c r="G67" s="239" t="s">
        <v>823</v>
      </c>
      <c r="H67" s="219" t="s">
        <v>824</v>
      </c>
      <c r="I67" s="240" t="s">
        <v>825</v>
      </c>
      <c r="J67" s="119">
        <v>1</v>
      </c>
      <c r="K67" s="113" t="s">
        <v>834</v>
      </c>
      <c r="L67" s="110"/>
      <c r="M67" s="110" t="s">
        <v>835</v>
      </c>
      <c r="N67" s="110">
        <v>10</v>
      </c>
      <c r="O67" s="111">
        <v>45474</v>
      </c>
      <c r="P67" s="111">
        <v>45657</v>
      </c>
      <c r="Q67" s="67">
        <f t="shared" si="0"/>
        <v>183</v>
      </c>
      <c r="R67" s="112"/>
      <c r="S67" s="112"/>
      <c r="T67" s="113" t="s">
        <v>828</v>
      </c>
      <c r="U67" s="113" t="s">
        <v>673</v>
      </c>
      <c r="V67" s="113" t="s">
        <v>749</v>
      </c>
      <c r="W67" s="165" t="s">
        <v>633</v>
      </c>
      <c r="X67" s="110" t="s">
        <v>829</v>
      </c>
      <c r="Y67" s="171">
        <v>33500000</v>
      </c>
      <c r="Z67" s="171" t="s">
        <v>650</v>
      </c>
      <c r="AA67" s="110" t="s">
        <v>636</v>
      </c>
      <c r="AB67" s="110" t="s">
        <v>644</v>
      </c>
      <c r="AC67" s="117">
        <v>33500000</v>
      </c>
      <c r="AD67" s="117">
        <v>33500000</v>
      </c>
      <c r="AE67" s="113" t="s">
        <v>830</v>
      </c>
      <c r="AF67" s="118" t="s">
        <v>831</v>
      </c>
    </row>
    <row r="68" spans="1:32" ht="209.25">
      <c r="A68" s="345" t="s">
        <v>241</v>
      </c>
      <c r="B68" s="345" t="s">
        <v>242</v>
      </c>
      <c r="C68" s="345" t="s">
        <v>243</v>
      </c>
      <c r="D68" s="345">
        <v>849</v>
      </c>
      <c r="E68" s="345"/>
      <c r="F68" s="342"/>
      <c r="G68" s="239" t="s">
        <v>823</v>
      </c>
      <c r="H68" s="219" t="s">
        <v>824</v>
      </c>
      <c r="I68" s="240" t="s">
        <v>825</v>
      </c>
      <c r="J68" s="119">
        <v>1</v>
      </c>
      <c r="K68" s="113" t="s">
        <v>836</v>
      </c>
      <c r="L68" s="110"/>
      <c r="M68" s="110" t="s">
        <v>837</v>
      </c>
      <c r="N68" s="110">
        <v>10</v>
      </c>
      <c r="O68" s="111">
        <v>45474</v>
      </c>
      <c r="P68" s="111">
        <v>45657</v>
      </c>
      <c r="Q68" s="67">
        <f t="shared" si="0"/>
        <v>183</v>
      </c>
      <c r="R68" s="112"/>
      <c r="S68" s="112"/>
      <c r="T68" s="113" t="s">
        <v>828</v>
      </c>
      <c r="U68" s="113" t="s">
        <v>673</v>
      </c>
      <c r="V68" s="113" t="s">
        <v>749</v>
      </c>
      <c r="W68" s="165" t="s">
        <v>633</v>
      </c>
      <c r="X68" s="110" t="s">
        <v>829</v>
      </c>
      <c r="Y68" s="171">
        <v>75900000</v>
      </c>
      <c r="Z68" s="171" t="s">
        <v>650</v>
      </c>
      <c r="AA68" s="110" t="s">
        <v>636</v>
      </c>
      <c r="AB68" s="110" t="s">
        <v>644</v>
      </c>
      <c r="AC68" s="117">
        <v>75900000</v>
      </c>
      <c r="AD68" s="117">
        <v>75900000</v>
      </c>
      <c r="AE68" s="113" t="s">
        <v>830</v>
      </c>
      <c r="AF68" s="118" t="s">
        <v>831</v>
      </c>
    </row>
    <row r="69" spans="1:32" ht="209.25">
      <c r="A69" s="345" t="s">
        <v>241</v>
      </c>
      <c r="B69" s="345" t="s">
        <v>242</v>
      </c>
      <c r="C69" s="345" t="s">
        <v>243</v>
      </c>
      <c r="D69" s="345">
        <v>849</v>
      </c>
      <c r="E69" s="345"/>
      <c r="F69" s="342"/>
      <c r="G69" s="239" t="s">
        <v>823</v>
      </c>
      <c r="H69" s="219" t="s">
        <v>824</v>
      </c>
      <c r="I69" s="240" t="s">
        <v>825</v>
      </c>
      <c r="J69" s="119">
        <v>1</v>
      </c>
      <c r="K69" s="113" t="s">
        <v>838</v>
      </c>
      <c r="L69" s="110"/>
      <c r="M69" s="110" t="s">
        <v>688</v>
      </c>
      <c r="N69" s="110">
        <v>1</v>
      </c>
      <c r="O69" s="111">
        <v>45474</v>
      </c>
      <c r="P69" s="111">
        <v>45657</v>
      </c>
      <c r="Q69" s="67">
        <f t="shared" si="0"/>
        <v>183</v>
      </c>
      <c r="R69" s="112"/>
      <c r="S69" s="112"/>
      <c r="T69" s="113" t="s">
        <v>828</v>
      </c>
      <c r="U69" s="113" t="s">
        <v>673</v>
      </c>
      <c r="V69" s="113" t="s">
        <v>749</v>
      </c>
      <c r="W69" s="165" t="s">
        <v>633</v>
      </c>
      <c r="X69" s="110" t="s">
        <v>840</v>
      </c>
      <c r="Y69" s="178">
        <v>241330000</v>
      </c>
      <c r="Z69" s="178" t="s">
        <v>643</v>
      </c>
      <c r="AA69" s="110" t="s">
        <v>636</v>
      </c>
      <c r="AB69" s="110" t="s">
        <v>644</v>
      </c>
      <c r="AC69" s="117">
        <v>241330000</v>
      </c>
      <c r="AD69" s="117">
        <v>241330000</v>
      </c>
      <c r="AE69" s="113" t="s">
        <v>830</v>
      </c>
      <c r="AF69" s="118" t="s">
        <v>831</v>
      </c>
    </row>
    <row r="70" spans="1:32" ht="209.25">
      <c r="A70" s="345" t="s">
        <v>241</v>
      </c>
      <c r="B70" s="345" t="s">
        <v>242</v>
      </c>
      <c r="C70" s="345" t="s">
        <v>243</v>
      </c>
      <c r="D70" s="345">
        <v>849</v>
      </c>
      <c r="E70" s="345"/>
      <c r="F70" s="342"/>
      <c r="G70" s="239" t="s">
        <v>823</v>
      </c>
      <c r="H70" s="219" t="s">
        <v>824</v>
      </c>
      <c r="I70" s="240" t="s">
        <v>825</v>
      </c>
      <c r="J70" s="119">
        <v>1</v>
      </c>
      <c r="K70" s="113" t="s">
        <v>841</v>
      </c>
      <c r="L70" s="110"/>
      <c r="M70" s="110" t="s">
        <v>842</v>
      </c>
      <c r="N70" s="110">
        <v>80</v>
      </c>
      <c r="O70" s="111">
        <v>45474</v>
      </c>
      <c r="P70" s="111">
        <v>45657</v>
      </c>
      <c r="Q70" s="67">
        <f t="shared" si="0"/>
        <v>183</v>
      </c>
      <c r="R70" s="116">
        <v>80</v>
      </c>
      <c r="S70" s="112"/>
      <c r="T70" s="113" t="s">
        <v>828</v>
      </c>
      <c r="U70" s="113" t="s">
        <v>673</v>
      </c>
      <c r="V70" s="113" t="s">
        <v>749</v>
      </c>
      <c r="W70" s="165" t="s">
        <v>633</v>
      </c>
      <c r="X70" s="179" t="s">
        <v>843</v>
      </c>
      <c r="Y70" s="171">
        <v>521452573</v>
      </c>
      <c r="Z70" s="171" t="s">
        <v>656</v>
      </c>
      <c r="AA70" s="110" t="s">
        <v>636</v>
      </c>
      <c r="AB70" s="110" t="s">
        <v>657</v>
      </c>
      <c r="AC70" s="117">
        <v>521452573</v>
      </c>
      <c r="AD70" s="117">
        <v>521452573</v>
      </c>
      <c r="AE70" s="113" t="s">
        <v>830</v>
      </c>
      <c r="AF70" s="118" t="s">
        <v>831</v>
      </c>
    </row>
    <row r="71" spans="1:32" ht="209.25">
      <c r="A71" s="345" t="s">
        <v>241</v>
      </c>
      <c r="B71" s="345" t="s">
        <v>242</v>
      </c>
      <c r="C71" s="345" t="s">
        <v>243</v>
      </c>
      <c r="D71" s="345">
        <v>849</v>
      </c>
      <c r="E71" s="345"/>
      <c r="F71" s="342"/>
      <c r="G71" s="239" t="s">
        <v>823</v>
      </c>
      <c r="H71" s="219" t="s">
        <v>824</v>
      </c>
      <c r="I71" s="240" t="s">
        <v>825</v>
      </c>
      <c r="J71" s="119">
        <v>1</v>
      </c>
      <c r="K71" s="113" t="s">
        <v>844</v>
      </c>
      <c r="L71" s="110"/>
      <c r="M71" s="110" t="s">
        <v>845</v>
      </c>
      <c r="N71" s="110">
        <v>80</v>
      </c>
      <c r="O71" s="111">
        <v>45474</v>
      </c>
      <c r="P71" s="111">
        <v>45657</v>
      </c>
      <c r="Q71" s="67">
        <f t="shared" si="0"/>
        <v>183</v>
      </c>
      <c r="R71" s="112"/>
      <c r="S71" s="112"/>
      <c r="T71" s="113" t="s">
        <v>828</v>
      </c>
      <c r="U71" s="113" t="s">
        <v>673</v>
      </c>
      <c r="V71" s="113" t="s">
        <v>749</v>
      </c>
      <c r="W71" s="165" t="s">
        <v>633</v>
      </c>
      <c r="X71" s="110" t="s">
        <v>844</v>
      </c>
      <c r="Y71" s="171">
        <v>40000000</v>
      </c>
      <c r="Z71" s="171" t="s">
        <v>676</v>
      </c>
      <c r="AA71" s="110" t="s">
        <v>636</v>
      </c>
      <c r="AB71" s="110" t="s">
        <v>657</v>
      </c>
      <c r="AC71" s="117">
        <v>40000000</v>
      </c>
      <c r="AD71" s="117">
        <v>40000000</v>
      </c>
      <c r="AE71" s="113" t="s">
        <v>830</v>
      </c>
      <c r="AF71" s="118" t="s">
        <v>831</v>
      </c>
    </row>
    <row r="72" spans="1:32" ht="209.25">
      <c r="A72" s="345" t="s">
        <v>241</v>
      </c>
      <c r="B72" s="345" t="s">
        <v>242</v>
      </c>
      <c r="C72" s="345" t="s">
        <v>243</v>
      </c>
      <c r="D72" s="345">
        <v>849</v>
      </c>
      <c r="E72" s="345"/>
      <c r="F72" s="342"/>
      <c r="G72" s="239" t="s">
        <v>823</v>
      </c>
      <c r="H72" s="219" t="s">
        <v>824</v>
      </c>
      <c r="I72" s="240" t="s">
        <v>825</v>
      </c>
      <c r="J72" s="119">
        <v>1</v>
      </c>
      <c r="K72" s="113" t="s">
        <v>846</v>
      </c>
      <c r="L72" s="110"/>
      <c r="M72" s="110" t="s">
        <v>847</v>
      </c>
      <c r="N72" s="110">
        <v>1</v>
      </c>
      <c r="O72" s="111">
        <v>45474</v>
      </c>
      <c r="P72" s="111">
        <v>45657</v>
      </c>
      <c r="Q72" s="67">
        <f t="shared" si="0"/>
        <v>183</v>
      </c>
      <c r="R72" s="112"/>
      <c r="S72" s="112"/>
      <c r="T72" s="113" t="s">
        <v>828</v>
      </c>
      <c r="U72" s="113" t="s">
        <v>673</v>
      </c>
      <c r="V72" s="113" t="s">
        <v>749</v>
      </c>
      <c r="W72" s="165" t="s">
        <v>633</v>
      </c>
      <c r="X72" s="110" t="s">
        <v>846</v>
      </c>
      <c r="Y72" s="180">
        <v>34000000</v>
      </c>
      <c r="Z72" s="180" t="s">
        <v>676</v>
      </c>
      <c r="AA72" s="110" t="s">
        <v>636</v>
      </c>
      <c r="AB72" s="110" t="s">
        <v>657</v>
      </c>
      <c r="AC72" s="117">
        <v>34000000</v>
      </c>
      <c r="AD72" s="117">
        <v>34000000</v>
      </c>
      <c r="AE72" s="113" t="s">
        <v>830</v>
      </c>
      <c r="AF72" s="118" t="s">
        <v>831</v>
      </c>
    </row>
    <row r="73" spans="1:32" ht="210" thickBot="1">
      <c r="A73" s="345" t="s">
        <v>241</v>
      </c>
      <c r="B73" s="345" t="s">
        <v>242</v>
      </c>
      <c r="C73" s="345" t="s">
        <v>243</v>
      </c>
      <c r="D73" s="345">
        <v>849</v>
      </c>
      <c r="E73" s="345"/>
      <c r="F73" s="354"/>
      <c r="G73" s="241" t="s">
        <v>823</v>
      </c>
      <c r="H73" s="220" t="s">
        <v>824</v>
      </c>
      <c r="I73" s="214" t="s">
        <v>825</v>
      </c>
      <c r="J73" s="215">
        <v>1</v>
      </c>
      <c r="K73" s="181" t="s">
        <v>848</v>
      </c>
      <c r="L73" s="172"/>
      <c r="M73" s="172" t="s">
        <v>849</v>
      </c>
      <c r="N73" s="172">
        <v>10</v>
      </c>
      <c r="O73" s="122">
        <v>45474</v>
      </c>
      <c r="P73" s="122">
        <v>45657</v>
      </c>
      <c r="Q73" s="123">
        <f t="shared" si="0"/>
        <v>183</v>
      </c>
      <c r="R73" s="124"/>
      <c r="S73" s="124"/>
      <c r="T73" s="125" t="s">
        <v>828</v>
      </c>
      <c r="U73" s="125" t="s">
        <v>673</v>
      </c>
      <c r="V73" s="125" t="s">
        <v>749</v>
      </c>
      <c r="W73" s="166" t="s">
        <v>633</v>
      </c>
      <c r="X73" s="121" t="s">
        <v>848</v>
      </c>
      <c r="Y73" s="182">
        <v>258318161</v>
      </c>
      <c r="Z73" s="182" t="s">
        <v>650</v>
      </c>
      <c r="AA73" s="121" t="s">
        <v>636</v>
      </c>
      <c r="AB73" s="121" t="s">
        <v>657</v>
      </c>
      <c r="AC73" s="129">
        <v>258318161</v>
      </c>
      <c r="AD73" s="129">
        <v>258318161</v>
      </c>
      <c r="AE73" s="125" t="s">
        <v>830</v>
      </c>
      <c r="AF73" s="130" t="s">
        <v>831</v>
      </c>
    </row>
    <row r="74" spans="1:32" ht="162.75">
      <c r="A74" s="147" t="s">
        <v>258</v>
      </c>
      <c r="B74" s="133" t="s">
        <v>259</v>
      </c>
      <c r="C74" s="148"/>
      <c r="D74" s="70">
        <v>8.5599999999999996E-2</v>
      </c>
      <c r="E74" s="133" t="s">
        <v>850</v>
      </c>
      <c r="F74" s="348" t="s">
        <v>851</v>
      </c>
      <c r="G74" s="133"/>
      <c r="H74" s="133"/>
      <c r="I74" s="135"/>
      <c r="J74" s="135"/>
      <c r="K74" s="174" t="s">
        <v>852</v>
      </c>
      <c r="L74" s="133" t="s">
        <v>679</v>
      </c>
      <c r="M74" s="174" t="s">
        <v>853</v>
      </c>
      <c r="N74" s="133">
        <v>0</v>
      </c>
      <c r="O74" s="134">
        <v>45474</v>
      </c>
      <c r="P74" s="134">
        <v>45657</v>
      </c>
      <c r="Q74" s="68">
        <f t="shared" ref="Q74:Q85" si="1">+P74-O74</f>
        <v>183</v>
      </c>
      <c r="R74" s="139">
        <v>3554</v>
      </c>
      <c r="S74" s="135"/>
      <c r="T74" s="131" t="s">
        <v>854</v>
      </c>
      <c r="U74" s="131" t="s">
        <v>855</v>
      </c>
      <c r="V74" s="131" t="s">
        <v>856</v>
      </c>
      <c r="W74" s="139" t="s">
        <v>696</v>
      </c>
      <c r="X74" s="183"/>
      <c r="Y74" s="135"/>
      <c r="Z74" s="183"/>
      <c r="AA74" s="135"/>
      <c r="AB74" s="184"/>
      <c r="AC74" s="140">
        <v>0</v>
      </c>
      <c r="AD74" s="140">
        <v>0</v>
      </c>
      <c r="AE74" s="131" t="s">
        <v>677</v>
      </c>
      <c r="AF74" s="141" t="s">
        <v>851</v>
      </c>
    </row>
    <row r="75" spans="1:32" ht="162.75">
      <c r="A75" s="153" t="s">
        <v>258</v>
      </c>
      <c r="B75" s="110" t="s">
        <v>259</v>
      </c>
      <c r="C75" s="154"/>
      <c r="D75" s="71">
        <v>8.5599999999999996E-2</v>
      </c>
      <c r="E75" s="110" t="s">
        <v>850</v>
      </c>
      <c r="F75" s="345"/>
      <c r="G75" s="110"/>
      <c r="H75" s="110"/>
      <c r="I75" s="112"/>
      <c r="J75" s="112"/>
      <c r="K75" s="109" t="s">
        <v>857</v>
      </c>
      <c r="L75" s="110" t="s">
        <v>679</v>
      </c>
      <c r="M75" s="109" t="s">
        <v>858</v>
      </c>
      <c r="N75" s="110">
        <v>0</v>
      </c>
      <c r="O75" s="111">
        <v>45474</v>
      </c>
      <c r="P75" s="111">
        <v>45657</v>
      </c>
      <c r="Q75" s="67">
        <f t="shared" si="1"/>
        <v>183</v>
      </c>
      <c r="R75" s="116">
        <v>55</v>
      </c>
      <c r="S75" s="112"/>
      <c r="T75" s="113" t="s">
        <v>854</v>
      </c>
      <c r="U75" s="113" t="s">
        <v>855</v>
      </c>
      <c r="V75" s="113" t="s">
        <v>856</v>
      </c>
      <c r="W75" s="116" t="s">
        <v>696</v>
      </c>
      <c r="X75" s="185"/>
      <c r="Y75" s="112"/>
      <c r="Z75" s="185"/>
      <c r="AA75" s="112"/>
      <c r="AB75" s="157"/>
      <c r="AC75" s="117">
        <v>0</v>
      </c>
      <c r="AD75" s="117">
        <v>0</v>
      </c>
      <c r="AE75" s="113" t="s">
        <v>677</v>
      </c>
      <c r="AF75" s="118" t="s">
        <v>851</v>
      </c>
    </row>
    <row r="76" spans="1:32" ht="163.5" thickBot="1">
      <c r="A76" s="186" t="s">
        <v>258</v>
      </c>
      <c r="B76" s="172" t="s">
        <v>259</v>
      </c>
      <c r="C76" s="242"/>
      <c r="D76" s="72">
        <v>8.5599999999999996E-2</v>
      </c>
      <c r="E76" s="172" t="s">
        <v>850</v>
      </c>
      <c r="F76" s="349"/>
      <c r="G76" s="172"/>
      <c r="H76" s="172"/>
      <c r="I76" s="187"/>
      <c r="J76" s="187"/>
      <c r="K76" s="188" t="s">
        <v>859</v>
      </c>
      <c r="L76" s="172" t="s">
        <v>679</v>
      </c>
      <c r="M76" s="188" t="s">
        <v>860</v>
      </c>
      <c r="N76" s="172"/>
      <c r="O76" s="189">
        <v>45474</v>
      </c>
      <c r="P76" s="189">
        <v>45657</v>
      </c>
      <c r="Q76" s="75">
        <f t="shared" si="1"/>
        <v>183</v>
      </c>
      <c r="R76" s="190"/>
      <c r="S76" s="187"/>
      <c r="T76" s="181" t="s">
        <v>854</v>
      </c>
      <c r="U76" s="181" t="s">
        <v>855</v>
      </c>
      <c r="V76" s="181" t="s">
        <v>856</v>
      </c>
      <c r="W76" s="190" t="s">
        <v>696</v>
      </c>
      <c r="X76" s="191"/>
      <c r="Y76" s="187"/>
      <c r="Z76" s="191"/>
      <c r="AA76" s="187"/>
      <c r="AB76" s="192"/>
      <c r="AC76" s="193">
        <v>0</v>
      </c>
      <c r="AD76" s="193">
        <v>0</v>
      </c>
      <c r="AE76" s="181" t="s">
        <v>677</v>
      </c>
      <c r="AF76" s="194" t="s">
        <v>851</v>
      </c>
    </row>
    <row r="77" spans="1:32" ht="325.5">
      <c r="A77" s="355" t="s">
        <v>268</v>
      </c>
      <c r="B77" s="355" t="s">
        <v>269</v>
      </c>
      <c r="C77" s="355" t="s">
        <v>270</v>
      </c>
      <c r="D77" s="355">
        <v>0.43</v>
      </c>
      <c r="E77" s="355" t="s">
        <v>861</v>
      </c>
      <c r="F77" s="355">
        <v>2024130010156</v>
      </c>
      <c r="G77" s="355" t="s">
        <v>862</v>
      </c>
      <c r="H77" s="373" t="s">
        <v>863</v>
      </c>
      <c r="I77" s="373" t="s">
        <v>864</v>
      </c>
      <c r="J77" s="357">
        <v>0.2</v>
      </c>
      <c r="K77" s="103" t="s">
        <v>865</v>
      </c>
      <c r="L77" s="243"/>
      <c r="M77" s="99" t="s">
        <v>866</v>
      </c>
      <c r="N77" s="99">
        <v>1</v>
      </c>
      <c r="O77" s="100">
        <v>45474</v>
      </c>
      <c r="P77" s="100">
        <v>45657</v>
      </c>
      <c r="Q77" s="101">
        <f t="shared" si="1"/>
        <v>183</v>
      </c>
      <c r="R77" s="102"/>
      <c r="S77" s="102"/>
      <c r="T77" s="103" t="s">
        <v>630</v>
      </c>
      <c r="U77" s="103" t="s">
        <v>867</v>
      </c>
      <c r="V77" s="103" t="s">
        <v>868</v>
      </c>
      <c r="W77" s="167" t="s">
        <v>869</v>
      </c>
      <c r="X77" s="99" t="s">
        <v>870</v>
      </c>
      <c r="Y77" s="73">
        <v>10000000</v>
      </c>
      <c r="Z77" s="99" t="s">
        <v>643</v>
      </c>
      <c r="AA77" s="99" t="s">
        <v>636</v>
      </c>
      <c r="AB77" s="99" t="s">
        <v>644</v>
      </c>
      <c r="AC77" s="107">
        <v>10000000</v>
      </c>
      <c r="AD77" s="107">
        <v>10000000</v>
      </c>
      <c r="AE77" s="103" t="s">
        <v>767</v>
      </c>
      <c r="AF77" s="108" t="s">
        <v>871</v>
      </c>
    </row>
    <row r="78" spans="1:32" ht="325.5">
      <c r="A78" s="332" t="s">
        <v>268</v>
      </c>
      <c r="B78" s="332" t="s">
        <v>269</v>
      </c>
      <c r="C78" s="332" t="s">
        <v>270</v>
      </c>
      <c r="D78" s="332">
        <v>0.43</v>
      </c>
      <c r="E78" s="332"/>
      <c r="F78" s="332">
        <v>2024130010156</v>
      </c>
      <c r="G78" s="332"/>
      <c r="H78" s="370" t="s">
        <v>863</v>
      </c>
      <c r="I78" s="370" t="s">
        <v>864</v>
      </c>
      <c r="J78" s="358"/>
      <c r="K78" s="113" t="s">
        <v>872</v>
      </c>
      <c r="L78" s="239"/>
      <c r="M78" s="110" t="s">
        <v>873</v>
      </c>
      <c r="N78" s="110">
        <v>10</v>
      </c>
      <c r="O78" s="111">
        <v>45474</v>
      </c>
      <c r="P78" s="111">
        <v>45657</v>
      </c>
      <c r="Q78" s="67">
        <f t="shared" si="1"/>
        <v>183</v>
      </c>
      <c r="R78" s="195">
        <v>500</v>
      </c>
      <c r="S78" s="112"/>
      <c r="T78" s="113" t="s">
        <v>630</v>
      </c>
      <c r="U78" s="113" t="s">
        <v>867</v>
      </c>
      <c r="V78" s="113" t="s">
        <v>868</v>
      </c>
      <c r="W78" s="165" t="s">
        <v>696</v>
      </c>
      <c r="X78" s="110" t="s">
        <v>208</v>
      </c>
      <c r="Y78" s="110" t="s">
        <v>208</v>
      </c>
      <c r="Z78" s="110" t="s">
        <v>208</v>
      </c>
      <c r="AA78" s="110" t="s">
        <v>208</v>
      </c>
      <c r="AB78" s="110" t="s">
        <v>208</v>
      </c>
      <c r="AC78" s="117">
        <v>0</v>
      </c>
      <c r="AD78" s="117">
        <v>0</v>
      </c>
      <c r="AE78" s="113" t="s">
        <v>767</v>
      </c>
      <c r="AF78" s="118" t="s">
        <v>871</v>
      </c>
    </row>
    <row r="79" spans="1:32" ht="325.5">
      <c r="A79" s="332" t="s">
        <v>268</v>
      </c>
      <c r="B79" s="332" t="s">
        <v>269</v>
      </c>
      <c r="C79" s="332" t="s">
        <v>270</v>
      </c>
      <c r="D79" s="332">
        <v>0.43</v>
      </c>
      <c r="E79" s="332"/>
      <c r="F79" s="332">
        <v>2024130010156</v>
      </c>
      <c r="G79" s="332"/>
      <c r="H79" s="369" t="s">
        <v>874</v>
      </c>
      <c r="I79" s="369" t="s">
        <v>875</v>
      </c>
      <c r="J79" s="350">
        <v>0.6</v>
      </c>
      <c r="K79" s="113" t="s">
        <v>876</v>
      </c>
      <c r="L79" s="239"/>
      <c r="M79" s="110" t="s">
        <v>860</v>
      </c>
      <c r="N79" s="110">
        <v>10</v>
      </c>
      <c r="O79" s="111">
        <v>45474</v>
      </c>
      <c r="P79" s="111">
        <v>45657</v>
      </c>
      <c r="Q79" s="67">
        <f t="shared" si="1"/>
        <v>183</v>
      </c>
      <c r="R79" s="112"/>
      <c r="S79" s="112"/>
      <c r="T79" s="113" t="s">
        <v>630</v>
      </c>
      <c r="U79" s="113" t="s">
        <v>867</v>
      </c>
      <c r="V79" s="113" t="s">
        <v>868</v>
      </c>
      <c r="W79" s="165" t="s">
        <v>696</v>
      </c>
      <c r="X79" s="110" t="s">
        <v>208</v>
      </c>
      <c r="Y79" s="110" t="s">
        <v>208</v>
      </c>
      <c r="Z79" s="110" t="s">
        <v>208</v>
      </c>
      <c r="AA79" s="110" t="s">
        <v>208</v>
      </c>
      <c r="AB79" s="110" t="s">
        <v>208</v>
      </c>
      <c r="AC79" s="117">
        <v>0</v>
      </c>
      <c r="AD79" s="117">
        <v>0</v>
      </c>
      <c r="AE79" s="113" t="s">
        <v>767</v>
      </c>
      <c r="AF79" s="118" t="s">
        <v>871</v>
      </c>
    </row>
    <row r="80" spans="1:32" ht="325.5">
      <c r="A80" s="332" t="s">
        <v>268</v>
      </c>
      <c r="B80" s="332" t="s">
        <v>269</v>
      </c>
      <c r="C80" s="332" t="s">
        <v>270</v>
      </c>
      <c r="D80" s="332">
        <v>0.43</v>
      </c>
      <c r="E80" s="332"/>
      <c r="F80" s="332">
        <v>2024130010156</v>
      </c>
      <c r="G80" s="332"/>
      <c r="H80" s="374" t="s">
        <v>874</v>
      </c>
      <c r="I80" s="374" t="s">
        <v>875</v>
      </c>
      <c r="J80" s="351"/>
      <c r="K80" s="113" t="s">
        <v>877</v>
      </c>
      <c r="L80" s="239"/>
      <c r="M80" s="110" t="s">
        <v>878</v>
      </c>
      <c r="N80" s="110">
        <v>1</v>
      </c>
      <c r="O80" s="111">
        <v>45474</v>
      </c>
      <c r="P80" s="111">
        <v>45657</v>
      </c>
      <c r="Q80" s="67">
        <f t="shared" si="1"/>
        <v>183</v>
      </c>
      <c r="R80" s="112"/>
      <c r="S80" s="112"/>
      <c r="T80" s="113" t="s">
        <v>630</v>
      </c>
      <c r="U80" s="113" t="s">
        <v>867</v>
      </c>
      <c r="V80" s="113" t="s">
        <v>868</v>
      </c>
      <c r="W80" s="165" t="s">
        <v>696</v>
      </c>
      <c r="X80" s="110" t="s">
        <v>208</v>
      </c>
      <c r="Y80" s="110" t="s">
        <v>208</v>
      </c>
      <c r="Z80" s="110" t="s">
        <v>208</v>
      </c>
      <c r="AA80" s="110" t="s">
        <v>208</v>
      </c>
      <c r="AB80" s="110" t="s">
        <v>208</v>
      </c>
      <c r="AC80" s="117">
        <v>0</v>
      </c>
      <c r="AD80" s="117">
        <v>0</v>
      </c>
      <c r="AE80" s="113" t="s">
        <v>767</v>
      </c>
      <c r="AF80" s="118" t="s">
        <v>871</v>
      </c>
    </row>
    <row r="81" spans="1:32" ht="325.5">
      <c r="A81" s="332" t="s">
        <v>268</v>
      </c>
      <c r="B81" s="332" t="s">
        <v>269</v>
      </c>
      <c r="C81" s="332" t="s">
        <v>270</v>
      </c>
      <c r="D81" s="332">
        <v>0.43</v>
      </c>
      <c r="E81" s="332"/>
      <c r="F81" s="332">
        <v>2024130010156</v>
      </c>
      <c r="G81" s="332"/>
      <c r="H81" s="370" t="s">
        <v>874</v>
      </c>
      <c r="I81" s="370" t="s">
        <v>875</v>
      </c>
      <c r="J81" s="358"/>
      <c r="K81" s="113" t="s">
        <v>879</v>
      </c>
      <c r="L81" s="239"/>
      <c r="M81" s="110" t="s">
        <v>880</v>
      </c>
      <c r="N81" s="110">
        <v>10</v>
      </c>
      <c r="O81" s="111">
        <v>45474</v>
      </c>
      <c r="P81" s="111">
        <v>45657</v>
      </c>
      <c r="Q81" s="67">
        <f t="shared" si="1"/>
        <v>183</v>
      </c>
      <c r="R81" s="112"/>
      <c r="S81" s="112"/>
      <c r="T81" s="113" t="s">
        <v>630</v>
      </c>
      <c r="U81" s="113" t="s">
        <v>867</v>
      </c>
      <c r="V81" s="113" t="s">
        <v>868</v>
      </c>
      <c r="W81" s="165" t="s">
        <v>696</v>
      </c>
      <c r="X81" s="110" t="s">
        <v>208</v>
      </c>
      <c r="Y81" s="110" t="s">
        <v>208</v>
      </c>
      <c r="Z81" s="110" t="s">
        <v>208</v>
      </c>
      <c r="AA81" s="110" t="s">
        <v>208</v>
      </c>
      <c r="AB81" s="110" t="s">
        <v>208</v>
      </c>
      <c r="AC81" s="117">
        <v>0</v>
      </c>
      <c r="AD81" s="117">
        <v>0</v>
      </c>
      <c r="AE81" s="113" t="s">
        <v>767</v>
      </c>
      <c r="AF81" s="118" t="s">
        <v>871</v>
      </c>
    </row>
    <row r="82" spans="1:32" ht="325.5">
      <c r="A82" s="332" t="s">
        <v>268</v>
      </c>
      <c r="B82" s="332" t="s">
        <v>269</v>
      </c>
      <c r="C82" s="332" t="s">
        <v>270</v>
      </c>
      <c r="D82" s="332">
        <v>0.43</v>
      </c>
      <c r="E82" s="332"/>
      <c r="F82" s="332">
        <v>2024130010156</v>
      </c>
      <c r="G82" s="332"/>
      <c r="H82" s="369" t="s">
        <v>881</v>
      </c>
      <c r="I82" s="369" t="s">
        <v>882</v>
      </c>
      <c r="J82" s="350">
        <v>0.2</v>
      </c>
      <c r="K82" s="113" t="s">
        <v>883</v>
      </c>
      <c r="L82" s="239"/>
      <c r="M82" s="110" t="s">
        <v>884</v>
      </c>
      <c r="N82" s="110" t="s">
        <v>1301</v>
      </c>
      <c r="O82" s="111">
        <v>45474</v>
      </c>
      <c r="P82" s="111">
        <v>45657</v>
      </c>
      <c r="Q82" s="67">
        <f t="shared" si="1"/>
        <v>183</v>
      </c>
      <c r="R82" s="112"/>
      <c r="S82" s="112"/>
      <c r="T82" s="113" t="s">
        <v>630</v>
      </c>
      <c r="U82" s="113" t="s">
        <v>867</v>
      </c>
      <c r="V82" s="113" t="s">
        <v>868</v>
      </c>
      <c r="W82" s="165" t="s">
        <v>696</v>
      </c>
      <c r="X82" s="110" t="s">
        <v>208</v>
      </c>
      <c r="Y82" s="110" t="s">
        <v>208</v>
      </c>
      <c r="Z82" s="110" t="s">
        <v>208</v>
      </c>
      <c r="AA82" s="110" t="s">
        <v>208</v>
      </c>
      <c r="AB82" s="110" t="s">
        <v>208</v>
      </c>
      <c r="AC82" s="117">
        <v>0</v>
      </c>
      <c r="AD82" s="117">
        <v>0</v>
      </c>
      <c r="AE82" s="113" t="s">
        <v>767</v>
      </c>
      <c r="AF82" s="118" t="s">
        <v>871</v>
      </c>
    </row>
    <row r="83" spans="1:32" ht="325.5">
      <c r="A83" s="332" t="s">
        <v>268</v>
      </c>
      <c r="B83" s="332" t="s">
        <v>269</v>
      </c>
      <c r="C83" s="332" t="s">
        <v>270</v>
      </c>
      <c r="D83" s="332">
        <v>0.43</v>
      </c>
      <c r="E83" s="332"/>
      <c r="F83" s="332">
        <v>2024130010156</v>
      </c>
      <c r="G83" s="332"/>
      <c r="H83" s="374" t="s">
        <v>881</v>
      </c>
      <c r="I83" s="374" t="s">
        <v>882</v>
      </c>
      <c r="J83" s="351"/>
      <c r="K83" s="113" t="s">
        <v>885</v>
      </c>
      <c r="L83" s="239"/>
      <c r="M83" s="110" t="s">
        <v>886</v>
      </c>
      <c r="N83" s="110">
        <v>0.2</v>
      </c>
      <c r="O83" s="111">
        <v>45474</v>
      </c>
      <c r="P83" s="111">
        <v>45657</v>
      </c>
      <c r="Q83" s="67">
        <f t="shared" si="1"/>
        <v>183</v>
      </c>
      <c r="R83" s="112"/>
      <c r="S83" s="112"/>
      <c r="T83" s="113" t="s">
        <v>630</v>
      </c>
      <c r="U83" s="113" t="s">
        <v>867</v>
      </c>
      <c r="V83" s="113" t="s">
        <v>868</v>
      </c>
      <c r="W83" s="165" t="s">
        <v>633</v>
      </c>
      <c r="X83" s="110" t="s">
        <v>870</v>
      </c>
      <c r="Y83" s="74">
        <f>20000000+46810000</f>
        <v>66810000</v>
      </c>
      <c r="Z83" s="110" t="s">
        <v>643</v>
      </c>
      <c r="AA83" s="110" t="s">
        <v>636</v>
      </c>
      <c r="AB83" s="110" t="s">
        <v>644</v>
      </c>
      <c r="AC83" s="117">
        <v>66810000</v>
      </c>
      <c r="AD83" s="117">
        <v>66810000</v>
      </c>
      <c r="AE83" s="113" t="s">
        <v>767</v>
      </c>
      <c r="AF83" s="118" t="s">
        <v>871</v>
      </c>
    </row>
    <row r="84" spans="1:32" ht="395.25">
      <c r="A84" s="332" t="s">
        <v>268</v>
      </c>
      <c r="B84" s="332" t="s">
        <v>269</v>
      </c>
      <c r="C84" s="332" t="s">
        <v>270</v>
      </c>
      <c r="D84" s="332">
        <v>0.43</v>
      </c>
      <c r="E84" s="332"/>
      <c r="F84" s="332">
        <v>2024130010156</v>
      </c>
      <c r="G84" s="332"/>
      <c r="H84" s="374" t="s">
        <v>881</v>
      </c>
      <c r="I84" s="374" t="s">
        <v>882</v>
      </c>
      <c r="J84" s="351"/>
      <c r="K84" s="113" t="s">
        <v>887</v>
      </c>
      <c r="L84" s="239"/>
      <c r="M84" s="110" t="s">
        <v>888</v>
      </c>
      <c r="N84" s="110" t="s">
        <v>201</v>
      </c>
      <c r="O84" s="111">
        <v>45474</v>
      </c>
      <c r="P84" s="111">
        <v>45657</v>
      </c>
      <c r="Q84" s="67">
        <f t="shared" si="1"/>
        <v>183</v>
      </c>
      <c r="R84" s="112"/>
      <c r="S84" s="112"/>
      <c r="T84" s="113" t="s">
        <v>630</v>
      </c>
      <c r="U84" s="113" t="s">
        <v>867</v>
      </c>
      <c r="V84" s="113" t="s">
        <v>868</v>
      </c>
      <c r="W84" s="165" t="s">
        <v>633</v>
      </c>
      <c r="X84" s="110" t="s">
        <v>889</v>
      </c>
      <c r="Y84" s="74">
        <f>16000000+50000000</f>
        <v>66000000</v>
      </c>
      <c r="Z84" s="110" t="s">
        <v>890</v>
      </c>
      <c r="AA84" s="110" t="s">
        <v>636</v>
      </c>
      <c r="AB84" s="110" t="s">
        <v>637</v>
      </c>
      <c r="AC84" s="117">
        <v>66000000</v>
      </c>
      <c r="AD84" s="117">
        <v>66000000</v>
      </c>
      <c r="AE84" s="113" t="s">
        <v>767</v>
      </c>
      <c r="AF84" s="118" t="s">
        <v>871</v>
      </c>
    </row>
    <row r="85" spans="1:32" ht="326.25" thickBot="1">
      <c r="A85" s="332" t="s">
        <v>268</v>
      </c>
      <c r="B85" s="332" t="s">
        <v>269</v>
      </c>
      <c r="C85" s="332" t="s">
        <v>270</v>
      </c>
      <c r="D85" s="332">
        <v>0.43</v>
      </c>
      <c r="E85" s="332"/>
      <c r="F85" s="332">
        <v>2024130010156</v>
      </c>
      <c r="G85" s="332"/>
      <c r="H85" s="374" t="s">
        <v>881</v>
      </c>
      <c r="I85" s="374" t="s">
        <v>882</v>
      </c>
      <c r="J85" s="351"/>
      <c r="K85" s="125" t="s">
        <v>891</v>
      </c>
      <c r="L85" s="143"/>
      <c r="M85" s="121" t="s">
        <v>892</v>
      </c>
      <c r="N85" s="121">
        <v>2</v>
      </c>
      <c r="O85" s="122">
        <v>45474</v>
      </c>
      <c r="P85" s="122">
        <v>45657</v>
      </c>
      <c r="Q85" s="123">
        <f t="shared" si="1"/>
        <v>183</v>
      </c>
      <c r="R85" s="124"/>
      <c r="S85" s="124"/>
      <c r="T85" s="125" t="s">
        <v>630</v>
      </c>
      <c r="U85" s="125" t="s">
        <v>867</v>
      </c>
      <c r="V85" s="125" t="s">
        <v>868</v>
      </c>
      <c r="W85" s="166" t="s">
        <v>696</v>
      </c>
      <c r="X85" s="121" t="s">
        <v>208</v>
      </c>
      <c r="Y85" s="121" t="s">
        <v>208</v>
      </c>
      <c r="Z85" s="121" t="s">
        <v>208</v>
      </c>
      <c r="AA85" s="121" t="s">
        <v>208</v>
      </c>
      <c r="AB85" s="121" t="s">
        <v>208</v>
      </c>
      <c r="AC85" s="129">
        <v>0</v>
      </c>
      <c r="AD85" s="129">
        <v>0</v>
      </c>
      <c r="AE85" s="125" t="s">
        <v>767</v>
      </c>
      <c r="AF85" s="130" t="s">
        <v>871</v>
      </c>
    </row>
    <row r="86" spans="1:32" ht="116.25">
      <c r="A86" s="196" t="s">
        <v>268</v>
      </c>
      <c r="B86" s="99" t="s">
        <v>286</v>
      </c>
      <c r="C86" s="244" t="s">
        <v>287</v>
      </c>
      <c r="D86" s="197">
        <v>0.43</v>
      </c>
      <c r="E86" s="99" t="s">
        <v>893</v>
      </c>
      <c r="F86" s="132">
        <v>2024130010191</v>
      </c>
      <c r="G86" s="333"/>
      <c r="H86" s="218"/>
      <c r="I86" s="135"/>
      <c r="J86" s="135"/>
      <c r="K86" s="133"/>
      <c r="L86" s="133" t="s">
        <v>628</v>
      </c>
      <c r="M86" s="131"/>
      <c r="N86" s="133"/>
      <c r="O86" s="102"/>
      <c r="P86" s="102"/>
      <c r="Q86" s="102"/>
      <c r="R86" s="102"/>
      <c r="S86" s="102"/>
      <c r="T86" s="103" t="s">
        <v>630</v>
      </c>
      <c r="U86" s="103"/>
      <c r="V86" s="103"/>
      <c r="W86" s="106" t="s">
        <v>696</v>
      </c>
      <c r="X86" s="198"/>
      <c r="Y86" s="102"/>
      <c r="Z86" s="198"/>
      <c r="AA86" s="102"/>
      <c r="AB86" s="199"/>
      <c r="AC86" s="107">
        <v>0</v>
      </c>
      <c r="AD86" s="107">
        <v>0</v>
      </c>
      <c r="AE86" s="103" t="s">
        <v>677</v>
      </c>
      <c r="AF86" s="108" t="s">
        <v>894</v>
      </c>
    </row>
    <row r="87" spans="1:32" ht="116.25">
      <c r="A87" s="153" t="s">
        <v>268</v>
      </c>
      <c r="B87" s="110" t="s">
        <v>286</v>
      </c>
      <c r="C87" s="154" t="s">
        <v>287</v>
      </c>
      <c r="D87" s="200">
        <v>0.43</v>
      </c>
      <c r="E87" s="110" t="s">
        <v>893</v>
      </c>
      <c r="F87" s="239">
        <v>2024130010191</v>
      </c>
      <c r="G87" s="371"/>
      <c r="H87" s="219"/>
      <c r="I87" s="112"/>
      <c r="J87" s="112"/>
      <c r="K87" s="110"/>
      <c r="L87" s="110" t="s">
        <v>628</v>
      </c>
      <c r="M87" s="113"/>
      <c r="N87" s="110"/>
      <c r="O87" s="112"/>
      <c r="P87" s="112"/>
      <c r="Q87" s="112"/>
      <c r="R87" s="112"/>
      <c r="S87" s="112"/>
      <c r="T87" s="113" t="s">
        <v>630</v>
      </c>
      <c r="U87" s="113"/>
      <c r="V87" s="113"/>
      <c r="W87" s="116" t="s">
        <v>696</v>
      </c>
      <c r="X87" s="185"/>
      <c r="Y87" s="112"/>
      <c r="Z87" s="185"/>
      <c r="AA87" s="112"/>
      <c r="AB87" s="157"/>
      <c r="AC87" s="117">
        <v>0</v>
      </c>
      <c r="AD87" s="117">
        <v>0</v>
      </c>
      <c r="AE87" s="113" t="s">
        <v>677</v>
      </c>
      <c r="AF87" s="118" t="s">
        <v>894</v>
      </c>
    </row>
    <row r="88" spans="1:32" ht="116.25">
      <c r="A88" s="153" t="s">
        <v>268</v>
      </c>
      <c r="B88" s="110" t="s">
        <v>286</v>
      </c>
      <c r="C88" s="154" t="s">
        <v>287</v>
      </c>
      <c r="D88" s="200">
        <v>0.43</v>
      </c>
      <c r="E88" s="110" t="s">
        <v>893</v>
      </c>
      <c r="F88" s="239">
        <v>2024130010191</v>
      </c>
      <c r="G88" s="371"/>
      <c r="H88" s="219"/>
      <c r="I88" s="112"/>
      <c r="J88" s="112"/>
      <c r="K88" s="110"/>
      <c r="L88" s="110" t="s">
        <v>628</v>
      </c>
      <c r="M88" s="113"/>
      <c r="N88" s="110"/>
      <c r="O88" s="112"/>
      <c r="P88" s="112"/>
      <c r="Q88" s="112"/>
      <c r="R88" s="112"/>
      <c r="S88" s="112"/>
      <c r="T88" s="113" t="s">
        <v>630</v>
      </c>
      <c r="U88" s="113"/>
      <c r="V88" s="113"/>
      <c r="W88" s="116" t="s">
        <v>696</v>
      </c>
      <c r="X88" s="185"/>
      <c r="Y88" s="112"/>
      <c r="Z88" s="185"/>
      <c r="AA88" s="112"/>
      <c r="AB88" s="157"/>
      <c r="AC88" s="117">
        <v>0</v>
      </c>
      <c r="AD88" s="117">
        <v>0</v>
      </c>
      <c r="AE88" s="113" t="s">
        <v>677</v>
      </c>
      <c r="AF88" s="118" t="s">
        <v>894</v>
      </c>
    </row>
    <row r="89" spans="1:32" ht="117" thickBot="1">
      <c r="A89" s="160" t="s">
        <v>268</v>
      </c>
      <c r="B89" s="121" t="s">
        <v>286</v>
      </c>
      <c r="C89" s="161" t="s">
        <v>287</v>
      </c>
      <c r="D89" s="201">
        <v>0.43</v>
      </c>
      <c r="E89" s="172" t="s">
        <v>893</v>
      </c>
      <c r="F89" s="241">
        <v>2024130010191</v>
      </c>
      <c r="G89" s="372"/>
      <c r="H89" s="220"/>
      <c r="I89" s="187"/>
      <c r="J89" s="187"/>
      <c r="K89" s="172"/>
      <c r="L89" s="172" t="s">
        <v>628</v>
      </c>
      <c r="M89" s="181"/>
      <c r="N89" s="172"/>
      <c r="O89" s="187"/>
      <c r="P89" s="187"/>
      <c r="Q89" s="187"/>
      <c r="R89" s="187"/>
      <c r="S89" s="187"/>
      <c r="T89" s="181" t="s">
        <v>630</v>
      </c>
      <c r="U89" s="181"/>
      <c r="V89" s="181"/>
      <c r="W89" s="190" t="s">
        <v>696</v>
      </c>
      <c r="X89" s="191"/>
      <c r="Y89" s="187"/>
      <c r="Z89" s="191"/>
      <c r="AA89" s="187"/>
      <c r="AB89" s="192"/>
      <c r="AC89" s="193">
        <v>0</v>
      </c>
      <c r="AD89" s="193">
        <v>0</v>
      </c>
      <c r="AE89" s="181" t="s">
        <v>677</v>
      </c>
      <c r="AF89" s="194" t="s">
        <v>894</v>
      </c>
    </row>
    <row r="90" spans="1:32" ht="409.5">
      <c r="A90" s="345" t="s">
        <v>302</v>
      </c>
      <c r="B90" s="345" t="s">
        <v>303</v>
      </c>
      <c r="C90" s="345" t="s">
        <v>304</v>
      </c>
      <c r="D90" s="345">
        <v>0.13</v>
      </c>
      <c r="E90" s="355" t="s">
        <v>895</v>
      </c>
      <c r="F90" s="353">
        <v>2024130010137</v>
      </c>
      <c r="G90" s="355" t="s">
        <v>896</v>
      </c>
      <c r="H90" s="363" t="s">
        <v>897</v>
      </c>
      <c r="I90" s="363" t="s">
        <v>898</v>
      </c>
      <c r="J90" s="177">
        <v>0.7</v>
      </c>
      <c r="K90" s="174" t="s">
        <v>899</v>
      </c>
      <c r="L90" s="133" t="s">
        <v>645</v>
      </c>
      <c r="M90" s="131" t="s">
        <v>900</v>
      </c>
      <c r="N90" s="133">
        <v>700</v>
      </c>
      <c r="O90" s="134">
        <v>45474</v>
      </c>
      <c r="P90" s="134">
        <v>45657</v>
      </c>
      <c r="Q90" s="68">
        <f t="shared" ref="Q90:Q153" si="2">+P90-O90</f>
        <v>183</v>
      </c>
      <c r="R90" s="139">
        <v>2800</v>
      </c>
      <c r="S90" s="135"/>
      <c r="T90" s="131" t="s">
        <v>901</v>
      </c>
      <c r="U90" s="131" t="s">
        <v>764</v>
      </c>
      <c r="V90" s="131" t="s">
        <v>902</v>
      </c>
      <c r="W90" s="163" t="s">
        <v>696</v>
      </c>
      <c r="X90" s="133" t="s">
        <v>208</v>
      </c>
      <c r="Y90" s="133" t="s">
        <v>208</v>
      </c>
      <c r="Z90" s="133" t="s">
        <v>208</v>
      </c>
      <c r="AA90" s="133" t="s">
        <v>208</v>
      </c>
      <c r="AB90" s="133" t="s">
        <v>208</v>
      </c>
      <c r="AC90" s="140">
        <v>6061461.96</v>
      </c>
      <c r="AD90" s="140">
        <v>0</v>
      </c>
      <c r="AE90" s="131" t="s">
        <v>903</v>
      </c>
      <c r="AF90" s="141" t="s">
        <v>904</v>
      </c>
    </row>
    <row r="91" spans="1:32" ht="409.5">
      <c r="A91" s="345"/>
      <c r="B91" s="345" t="s">
        <v>303</v>
      </c>
      <c r="C91" s="345" t="s">
        <v>304</v>
      </c>
      <c r="D91" s="345">
        <v>0.13</v>
      </c>
      <c r="E91" s="332"/>
      <c r="F91" s="342"/>
      <c r="G91" s="332"/>
      <c r="H91" s="340" t="s">
        <v>897</v>
      </c>
      <c r="I91" s="340"/>
      <c r="J91" s="119">
        <v>0.7</v>
      </c>
      <c r="K91" s="109" t="s">
        <v>905</v>
      </c>
      <c r="L91" s="110" t="s">
        <v>645</v>
      </c>
      <c r="M91" s="113" t="s">
        <v>906</v>
      </c>
      <c r="N91" s="110">
        <v>100</v>
      </c>
      <c r="O91" s="111">
        <v>45474</v>
      </c>
      <c r="P91" s="111">
        <v>45657</v>
      </c>
      <c r="Q91" s="67">
        <f t="shared" si="2"/>
        <v>183</v>
      </c>
      <c r="R91" s="116"/>
      <c r="S91" s="112"/>
      <c r="T91" s="113" t="s">
        <v>901</v>
      </c>
      <c r="U91" s="113" t="s">
        <v>764</v>
      </c>
      <c r="V91" s="113" t="s">
        <v>902</v>
      </c>
      <c r="W91" s="165" t="s">
        <v>633</v>
      </c>
      <c r="X91" s="110" t="s">
        <v>905</v>
      </c>
      <c r="Y91" s="171">
        <v>120000000</v>
      </c>
      <c r="Z91" s="110" t="s">
        <v>643</v>
      </c>
      <c r="AA91" s="110" t="s">
        <v>636</v>
      </c>
      <c r="AB91" s="110" t="s">
        <v>907</v>
      </c>
      <c r="AC91" s="117">
        <v>206000000</v>
      </c>
      <c r="AD91" s="117">
        <v>120000000</v>
      </c>
      <c r="AE91" s="113" t="s">
        <v>903</v>
      </c>
      <c r="AF91" s="118" t="s">
        <v>904</v>
      </c>
    </row>
    <row r="92" spans="1:32" ht="409.5">
      <c r="A92" s="345"/>
      <c r="B92" s="345" t="s">
        <v>303</v>
      </c>
      <c r="C92" s="345" t="s">
        <v>304</v>
      </c>
      <c r="D92" s="345">
        <v>0.13</v>
      </c>
      <c r="E92" s="332"/>
      <c r="F92" s="342"/>
      <c r="G92" s="332"/>
      <c r="H92" s="340" t="s">
        <v>897</v>
      </c>
      <c r="I92" s="340"/>
      <c r="J92" s="119">
        <v>0.7</v>
      </c>
      <c r="K92" s="109" t="s">
        <v>908</v>
      </c>
      <c r="L92" s="110" t="s">
        <v>645</v>
      </c>
      <c r="M92" s="113" t="s">
        <v>909</v>
      </c>
      <c r="N92" s="110">
        <v>1</v>
      </c>
      <c r="O92" s="111">
        <v>45474</v>
      </c>
      <c r="P92" s="111">
        <v>45657</v>
      </c>
      <c r="Q92" s="67">
        <f t="shared" si="2"/>
        <v>183</v>
      </c>
      <c r="R92" s="116"/>
      <c r="S92" s="112"/>
      <c r="T92" s="113" t="s">
        <v>901</v>
      </c>
      <c r="U92" s="113" t="s">
        <v>764</v>
      </c>
      <c r="V92" s="113" t="s">
        <v>902</v>
      </c>
      <c r="W92" s="165" t="s">
        <v>696</v>
      </c>
      <c r="X92" s="110" t="s">
        <v>208</v>
      </c>
      <c r="Y92" s="110" t="s">
        <v>208</v>
      </c>
      <c r="Z92" s="110" t="s">
        <v>208</v>
      </c>
      <c r="AA92" s="110" t="s">
        <v>208</v>
      </c>
      <c r="AB92" s="110" t="s">
        <v>208</v>
      </c>
      <c r="AC92" s="117">
        <v>215564038.61000001</v>
      </c>
      <c r="AD92" s="117">
        <v>0</v>
      </c>
      <c r="AE92" s="113" t="s">
        <v>903</v>
      </c>
      <c r="AF92" s="118" t="s">
        <v>904</v>
      </c>
    </row>
    <row r="93" spans="1:32" ht="409.5">
      <c r="A93" s="345"/>
      <c r="B93" s="345" t="s">
        <v>303</v>
      </c>
      <c r="C93" s="345" t="s">
        <v>304</v>
      </c>
      <c r="D93" s="345">
        <v>0.13</v>
      </c>
      <c r="E93" s="332"/>
      <c r="F93" s="342"/>
      <c r="G93" s="332"/>
      <c r="H93" s="340" t="s">
        <v>897</v>
      </c>
      <c r="I93" s="340"/>
      <c r="J93" s="119">
        <v>0.7</v>
      </c>
      <c r="K93" s="109" t="s">
        <v>910</v>
      </c>
      <c r="L93" s="110" t="s">
        <v>645</v>
      </c>
      <c r="M93" s="113" t="s">
        <v>911</v>
      </c>
      <c r="N93" s="110">
        <v>1</v>
      </c>
      <c r="O93" s="111">
        <v>45474</v>
      </c>
      <c r="P93" s="111">
        <v>45657</v>
      </c>
      <c r="Q93" s="67">
        <f t="shared" si="2"/>
        <v>183</v>
      </c>
      <c r="R93" s="112"/>
      <c r="S93" s="112"/>
      <c r="T93" s="113" t="s">
        <v>901</v>
      </c>
      <c r="U93" s="113" t="s">
        <v>764</v>
      </c>
      <c r="V93" s="113" t="s">
        <v>902</v>
      </c>
      <c r="W93" s="165" t="s">
        <v>633</v>
      </c>
      <c r="X93" s="110" t="s">
        <v>912</v>
      </c>
      <c r="Y93" s="170">
        <v>357000000</v>
      </c>
      <c r="Z93" s="110" t="s">
        <v>650</v>
      </c>
      <c r="AA93" s="110" t="s">
        <v>636</v>
      </c>
      <c r="AB93" s="110" t="s">
        <v>644</v>
      </c>
      <c r="AC93" s="117">
        <v>130000000</v>
      </c>
      <c r="AD93" s="117">
        <v>357000000</v>
      </c>
      <c r="AE93" s="113" t="s">
        <v>903</v>
      </c>
      <c r="AF93" s="118" t="s">
        <v>904</v>
      </c>
    </row>
    <row r="94" spans="1:32" ht="409.5">
      <c r="A94" s="345"/>
      <c r="B94" s="345" t="s">
        <v>303</v>
      </c>
      <c r="C94" s="345" t="s">
        <v>304</v>
      </c>
      <c r="D94" s="345">
        <v>0.13</v>
      </c>
      <c r="E94" s="332"/>
      <c r="F94" s="342"/>
      <c r="G94" s="332"/>
      <c r="H94" s="340" t="s">
        <v>897</v>
      </c>
      <c r="I94" s="340"/>
      <c r="J94" s="119">
        <v>0.7</v>
      </c>
      <c r="K94" s="202" t="s">
        <v>913</v>
      </c>
      <c r="L94" s="110" t="s">
        <v>645</v>
      </c>
      <c r="M94" s="113" t="s">
        <v>913</v>
      </c>
      <c r="N94" s="110">
        <v>1</v>
      </c>
      <c r="O94" s="111">
        <v>45474</v>
      </c>
      <c r="P94" s="111">
        <v>45657</v>
      </c>
      <c r="Q94" s="67">
        <f t="shared" si="2"/>
        <v>183</v>
      </c>
      <c r="R94" s="112"/>
      <c r="S94" s="112"/>
      <c r="T94" s="113" t="s">
        <v>901</v>
      </c>
      <c r="U94" s="113" t="s">
        <v>764</v>
      </c>
      <c r="V94" s="113" t="s">
        <v>902</v>
      </c>
      <c r="W94" s="165" t="s">
        <v>633</v>
      </c>
      <c r="X94" s="110" t="s">
        <v>914</v>
      </c>
      <c r="Y94" s="170">
        <v>150073000</v>
      </c>
      <c r="Z94" s="110" t="s">
        <v>779</v>
      </c>
      <c r="AA94" s="110" t="s">
        <v>636</v>
      </c>
      <c r="AB94" s="110" t="s">
        <v>644</v>
      </c>
      <c r="AC94" s="117">
        <v>144305962.71000001</v>
      </c>
      <c r="AD94" s="117">
        <v>150073000</v>
      </c>
      <c r="AE94" s="113" t="s">
        <v>903</v>
      </c>
      <c r="AF94" s="118" t="s">
        <v>904</v>
      </c>
    </row>
    <row r="95" spans="1:32" ht="409.5">
      <c r="A95" s="345"/>
      <c r="B95" s="345" t="s">
        <v>303</v>
      </c>
      <c r="C95" s="345" t="s">
        <v>304</v>
      </c>
      <c r="D95" s="345">
        <v>0.13</v>
      </c>
      <c r="E95" s="332"/>
      <c r="F95" s="342"/>
      <c r="G95" s="332"/>
      <c r="H95" s="340" t="s">
        <v>897</v>
      </c>
      <c r="I95" s="340"/>
      <c r="J95" s="119">
        <v>0.7</v>
      </c>
      <c r="K95" s="109" t="s">
        <v>915</v>
      </c>
      <c r="L95" s="110" t="s">
        <v>645</v>
      </c>
      <c r="M95" s="113" t="s">
        <v>916</v>
      </c>
      <c r="N95" s="110">
        <v>1</v>
      </c>
      <c r="O95" s="111">
        <v>45474</v>
      </c>
      <c r="P95" s="111">
        <v>45657</v>
      </c>
      <c r="Q95" s="67">
        <f t="shared" si="2"/>
        <v>183</v>
      </c>
      <c r="R95" s="112"/>
      <c r="S95" s="112"/>
      <c r="T95" s="113" t="s">
        <v>901</v>
      </c>
      <c r="U95" s="113" t="s">
        <v>764</v>
      </c>
      <c r="V95" s="113" t="s">
        <v>902</v>
      </c>
      <c r="W95" s="165" t="s">
        <v>633</v>
      </c>
      <c r="X95" s="110" t="s">
        <v>917</v>
      </c>
      <c r="Y95" s="170">
        <v>424564038.06</v>
      </c>
      <c r="Z95" s="110" t="s">
        <v>656</v>
      </c>
      <c r="AA95" s="110" t="s">
        <v>636</v>
      </c>
      <c r="AB95" s="110" t="s">
        <v>644</v>
      </c>
      <c r="AC95" s="117">
        <v>300000000</v>
      </c>
      <c r="AD95" s="117">
        <v>424564038.06</v>
      </c>
      <c r="AE95" s="113" t="s">
        <v>903</v>
      </c>
      <c r="AF95" s="118" t="s">
        <v>904</v>
      </c>
    </row>
    <row r="96" spans="1:32" ht="409.5">
      <c r="A96" s="345"/>
      <c r="B96" s="345" t="s">
        <v>303</v>
      </c>
      <c r="C96" s="345" t="s">
        <v>304</v>
      </c>
      <c r="D96" s="345">
        <v>0.13</v>
      </c>
      <c r="E96" s="332"/>
      <c r="F96" s="342"/>
      <c r="G96" s="332"/>
      <c r="H96" s="340" t="s">
        <v>897</v>
      </c>
      <c r="I96" s="340"/>
      <c r="J96" s="119">
        <v>0.7</v>
      </c>
      <c r="K96" s="109" t="s">
        <v>918</v>
      </c>
      <c r="L96" s="110" t="s">
        <v>645</v>
      </c>
      <c r="M96" s="113" t="s">
        <v>919</v>
      </c>
      <c r="N96" s="110">
        <v>5</v>
      </c>
      <c r="O96" s="111">
        <v>45474</v>
      </c>
      <c r="P96" s="111">
        <v>45657</v>
      </c>
      <c r="Q96" s="67">
        <f t="shared" si="2"/>
        <v>183</v>
      </c>
      <c r="R96" s="112"/>
      <c r="S96" s="112"/>
      <c r="T96" s="113" t="s">
        <v>901</v>
      </c>
      <c r="U96" s="113" t="s">
        <v>764</v>
      </c>
      <c r="V96" s="113" t="s">
        <v>902</v>
      </c>
      <c r="W96" s="165" t="s">
        <v>633</v>
      </c>
      <c r="X96" s="110" t="s">
        <v>920</v>
      </c>
      <c r="Y96" s="170">
        <v>300000000</v>
      </c>
      <c r="Z96" s="110" t="s">
        <v>650</v>
      </c>
      <c r="AA96" s="110" t="s">
        <v>636</v>
      </c>
      <c r="AB96" s="110" t="s">
        <v>644</v>
      </c>
      <c r="AC96" s="117">
        <v>400000000</v>
      </c>
      <c r="AD96" s="117">
        <v>300000000</v>
      </c>
      <c r="AE96" s="113" t="s">
        <v>903</v>
      </c>
      <c r="AF96" s="118" t="s">
        <v>904</v>
      </c>
    </row>
    <row r="97" spans="1:32" ht="409.5">
      <c r="A97" s="345"/>
      <c r="B97" s="345" t="s">
        <v>303</v>
      </c>
      <c r="C97" s="345" t="s">
        <v>304</v>
      </c>
      <c r="D97" s="345">
        <v>0.13</v>
      </c>
      <c r="E97" s="332"/>
      <c r="F97" s="342"/>
      <c r="G97" s="332"/>
      <c r="H97" s="348" t="s">
        <v>897</v>
      </c>
      <c r="I97" s="348"/>
      <c r="J97" s="119">
        <v>0.7</v>
      </c>
      <c r="K97" s="109" t="s">
        <v>921</v>
      </c>
      <c r="L97" s="110" t="s">
        <v>645</v>
      </c>
      <c r="M97" s="113" t="s">
        <v>922</v>
      </c>
      <c r="N97" s="110">
        <v>4433</v>
      </c>
      <c r="O97" s="111">
        <v>45474</v>
      </c>
      <c r="P97" s="111">
        <v>45657</v>
      </c>
      <c r="Q97" s="67">
        <f t="shared" si="2"/>
        <v>183</v>
      </c>
      <c r="R97" s="116">
        <v>33822</v>
      </c>
      <c r="S97" s="112"/>
      <c r="T97" s="113" t="s">
        <v>901</v>
      </c>
      <c r="U97" s="113" t="s">
        <v>764</v>
      </c>
      <c r="V97" s="113" t="s">
        <v>902</v>
      </c>
      <c r="W97" s="165" t="s">
        <v>633</v>
      </c>
      <c r="X97" s="110" t="s">
        <v>923</v>
      </c>
      <c r="Y97" s="171">
        <v>223000000</v>
      </c>
      <c r="Z97" s="110" t="s">
        <v>643</v>
      </c>
      <c r="AA97" s="110" t="s">
        <v>636</v>
      </c>
      <c r="AB97" s="110" t="s">
        <v>644</v>
      </c>
      <c r="AC97" s="117">
        <v>123000000</v>
      </c>
      <c r="AD97" s="117">
        <v>223000000</v>
      </c>
      <c r="AE97" s="113" t="s">
        <v>903</v>
      </c>
      <c r="AF97" s="118" t="s">
        <v>904</v>
      </c>
    </row>
    <row r="98" spans="1:32" ht="409.5">
      <c r="A98" s="345"/>
      <c r="B98" s="345" t="s">
        <v>303</v>
      </c>
      <c r="C98" s="345" t="s">
        <v>304</v>
      </c>
      <c r="D98" s="345">
        <v>0.13</v>
      </c>
      <c r="E98" s="332"/>
      <c r="F98" s="342"/>
      <c r="G98" s="332"/>
      <c r="H98" s="331" t="s">
        <v>924</v>
      </c>
      <c r="I98" s="331" t="s">
        <v>319</v>
      </c>
      <c r="J98" s="334">
        <v>0.3</v>
      </c>
      <c r="K98" s="109" t="s">
        <v>925</v>
      </c>
      <c r="L98" s="110" t="s">
        <v>645</v>
      </c>
      <c r="M98" s="113" t="s">
        <v>926</v>
      </c>
      <c r="N98" s="110" t="s">
        <v>201</v>
      </c>
      <c r="O98" s="111">
        <v>45474</v>
      </c>
      <c r="P98" s="111">
        <v>45657</v>
      </c>
      <c r="Q98" s="67">
        <f t="shared" si="2"/>
        <v>183</v>
      </c>
      <c r="R98" s="112"/>
      <c r="S98" s="112"/>
      <c r="T98" s="113" t="s">
        <v>901</v>
      </c>
      <c r="U98" s="113" t="s">
        <v>764</v>
      </c>
      <c r="V98" s="113" t="s">
        <v>902</v>
      </c>
      <c r="W98" s="165" t="s">
        <v>633</v>
      </c>
      <c r="X98" s="150" t="s">
        <v>927</v>
      </c>
      <c r="Y98" s="203">
        <v>250000000</v>
      </c>
      <c r="Z98" s="150" t="s">
        <v>928</v>
      </c>
      <c r="AA98" s="150" t="s">
        <v>636</v>
      </c>
      <c r="AB98" s="150" t="s">
        <v>657</v>
      </c>
      <c r="AC98" s="117">
        <v>600000000</v>
      </c>
      <c r="AD98" s="117">
        <v>250000000</v>
      </c>
      <c r="AE98" s="113" t="s">
        <v>903</v>
      </c>
      <c r="AF98" s="118" t="s">
        <v>904</v>
      </c>
    </row>
    <row r="99" spans="1:32" ht="409.5">
      <c r="A99" s="345"/>
      <c r="B99" s="345" t="s">
        <v>303</v>
      </c>
      <c r="C99" s="345" t="s">
        <v>304</v>
      </c>
      <c r="D99" s="345">
        <v>0.13</v>
      </c>
      <c r="E99" s="332"/>
      <c r="F99" s="342"/>
      <c r="G99" s="333"/>
      <c r="H99" s="332"/>
      <c r="I99" s="332" t="s">
        <v>319</v>
      </c>
      <c r="J99" s="335">
        <v>0.3</v>
      </c>
      <c r="K99" s="120" t="s">
        <v>929</v>
      </c>
      <c r="L99" s="121" t="s">
        <v>645</v>
      </c>
      <c r="M99" s="125" t="s">
        <v>930</v>
      </c>
      <c r="N99" s="121" t="s">
        <v>201</v>
      </c>
      <c r="O99" s="122">
        <v>45474</v>
      </c>
      <c r="P99" s="122">
        <v>45657</v>
      </c>
      <c r="Q99" s="123">
        <f t="shared" si="2"/>
        <v>183</v>
      </c>
      <c r="R99" s="124"/>
      <c r="S99" s="124"/>
      <c r="T99" s="125" t="s">
        <v>901</v>
      </c>
      <c r="U99" s="125" t="s">
        <v>764</v>
      </c>
      <c r="V99" s="125" t="s">
        <v>902</v>
      </c>
      <c r="W99" s="166" t="s">
        <v>633</v>
      </c>
      <c r="X99" s="121" t="s">
        <v>931</v>
      </c>
      <c r="Y99" s="173">
        <f>4918362961.39 +1310294425.22</f>
        <v>6228657386.6100006</v>
      </c>
      <c r="Z99" s="121" t="s">
        <v>779</v>
      </c>
      <c r="AA99" s="121" t="s">
        <v>636</v>
      </c>
      <c r="AB99" s="121" t="s">
        <v>644</v>
      </c>
      <c r="AC99" s="129">
        <v>5928362961.3900003</v>
      </c>
      <c r="AD99" s="129">
        <v>6228657386.6099997</v>
      </c>
      <c r="AE99" s="125" t="s">
        <v>903</v>
      </c>
      <c r="AF99" s="130" t="s">
        <v>904</v>
      </c>
    </row>
    <row r="100" spans="1:32" ht="116.25">
      <c r="A100" s="345" t="s">
        <v>302</v>
      </c>
      <c r="B100" s="345" t="s">
        <v>320</v>
      </c>
      <c r="C100" s="345" t="s">
        <v>321</v>
      </c>
      <c r="D100" s="345">
        <v>0.13</v>
      </c>
      <c r="E100" s="345" t="s">
        <v>932</v>
      </c>
      <c r="F100" s="331">
        <v>2024130010031</v>
      </c>
      <c r="G100" s="331" t="s">
        <v>933</v>
      </c>
      <c r="H100" s="339" t="s">
        <v>934</v>
      </c>
      <c r="I100" s="339" t="s">
        <v>935</v>
      </c>
      <c r="J100" s="350">
        <v>0.3</v>
      </c>
      <c r="K100" s="131" t="s">
        <v>936</v>
      </c>
      <c r="L100" s="133" t="s">
        <v>645</v>
      </c>
      <c r="M100" s="131" t="s">
        <v>922</v>
      </c>
      <c r="N100" s="133">
        <v>6000</v>
      </c>
      <c r="O100" s="134">
        <v>45474</v>
      </c>
      <c r="P100" s="134">
        <v>45657</v>
      </c>
      <c r="Q100" s="68">
        <f t="shared" si="2"/>
        <v>183</v>
      </c>
      <c r="R100" s="135"/>
      <c r="S100" s="135"/>
      <c r="T100" s="131" t="s">
        <v>901</v>
      </c>
      <c r="U100" s="131" t="s">
        <v>855</v>
      </c>
      <c r="V100" s="131" t="s">
        <v>902</v>
      </c>
      <c r="W100" s="163" t="s">
        <v>633</v>
      </c>
      <c r="X100" s="133" t="s">
        <v>937</v>
      </c>
      <c r="Y100" s="204">
        <v>171000000</v>
      </c>
      <c r="Z100" s="133" t="s">
        <v>643</v>
      </c>
      <c r="AA100" s="133" t="s">
        <v>636</v>
      </c>
      <c r="AB100" s="133" t="s">
        <v>644</v>
      </c>
      <c r="AC100" s="140">
        <v>322361463</v>
      </c>
      <c r="AD100" s="140">
        <v>171000000</v>
      </c>
      <c r="AE100" s="131" t="s">
        <v>767</v>
      </c>
      <c r="AF100" s="141" t="s">
        <v>938</v>
      </c>
    </row>
    <row r="101" spans="1:32" ht="116.25">
      <c r="A101" s="345" t="s">
        <v>302</v>
      </c>
      <c r="B101" s="345" t="s">
        <v>320</v>
      </c>
      <c r="C101" s="345" t="s">
        <v>321</v>
      </c>
      <c r="D101" s="345">
        <v>0.13</v>
      </c>
      <c r="E101" s="345"/>
      <c r="F101" s="332">
        <v>2024130010031</v>
      </c>
      <c r="G101" s="332"/>
      <c r="H101" s="340"/>
      <c r="I101" s="340"/>
      <c r="J101" s="351"/>
      <c r="K101" s="113" t="s">
        <v>939</v>
      </c>
      <c r="L101" s="110" t="s">
        <v>645</v>
      </c>
      <c r="M101" s="113" t="s">
        <v>940</v>
      </c>
      <c r="N101" s="110">
        <v>1</v>
      </c>
      <c r="O101" s="111">
        <v>45474</v>
      </c>
      <c r="P101" s="111">
        <v>45657</v>
      </c>
      <c r="Q101" s="67">
        <f t="shared" si="2"/>
        <v>183</v>
      </c>
      <c r="R101" s="116">
        <v>36000</v>
      </c>
      <c r="S101" s="112"/>
      <c r="T101" s="113" t="s">
        <v>901</v>
      </c>
      <c r="U101" s="113" t="s">
        <v>855</v>
      </c>
      <c r="V101" s="113" t="s">
        <v>902</v>
      </c>
      <c r="W101" s="165" t="s">
        <v>633</v>
      </c>
      <c r="X101" s="110" t="s">
        <v>941</v>
      </c>
      <c r="Y101" s="170">
        <v>302000000</v>
      </c>
      <c r="Z101" s="180" t="s">
        <v>656</v>
      </c>
      <c r="AA101" s="110" t="s">
        <v>636</v>
      </c>
      <c r="AB101" s="110" t="s">
        <v>644</v>
      </c>
      <c r="AC101" s="117">
        <v>302000000</v>
      </c>
      <c r="AD101" s="117">
        <v>302000000</v>
      </c>
      <c r="AE101" s="113" t="s">
        <v>767</v>
      </c>
      <c r="AF101" s="118" t="s">
        <v>938</v>
      </c>
    </row>
    <row r="102" spans="1:32" ht="116.25">
      <c r="A102" s="345" t="s">
        <v>302</v>
      </c>
      <c r="B102" s="345" t="s">
        <v>320</v>
      </c>
      <c r="C102" s="345" t="s">
        <v>321</v>
      </c>
      <c r="D102" s="345">
        <v>0.13</v>
      </c>
      <c r="E102" s="345"/>
      <c r="F102" s="332">
        <v>2024130010031</v>
      </c>
      <c r="G102" s="332"/>
      <c r="H102" s="348"/>
      <c r="I102" s="348"/>
      <c r="J102" s="358"/>
      <c r="K102" s="113" t="s">
        <v>942</v>
      </c>
      <c r="L102" s="110" t="s">
        <v>645</v>
      </c>
      <c r="M102" s="113" t="s">
        <v>913</v>
      </c>
      <c r="N102" s="110">
        <v>1</v>
      </c>
      <c r="O102" s="111">
        <v>45474</v>
      </c>
      <c r="P102" s="111">
        <v>45657</v>
      </c>
      <c r="Q102" s="67">
        <f t="shared" si="2"/>
        <v>183</v>
      </c>
      <c r="R102" s="112"/>
      <c r="S102" s="112"/>
      <c r="T102" s="113" t="s">
        <v>901</v>
      </c>
      <c r="U102" s="113" t="s">
        <v>855</v>
      </c>
      <c r="V102" s="113" t="s">
        <v>902</v>
      </c>
      <c r="W102" s="165" t="s">
        <v>633</v>
      </c>
      <c r="X102" s="110" t="s">
        <v>943</v>
      </c>
      <c r="Y102" s="170">
        <v>65000000</v>
      </c>
      <c r="Z102" s="110" t="s">
        <v>779</v>
      </c>
      <c r="AA102" s="110" t="s">
        <v>636</v>
      </c>
      <c r="AB102" s="110" t="s">
        <v>644</v>
      </c>
      <c r="AC102" s="117">
        <v>154000000</v>
      </c>
      <c r="AD102" s="117">
        <v>154000000</v>
      </c>
      <c r="AE102" s="113" t="s">
        <v>767</v>
      </c>
      <c r="AF102" s="118" t="s">
        <v>938</v>
      </c>
    </row>
    <row r="103" spans="1:32" ht="116.25">
      <c r="A103" s="345" t="s">
        <v>302</v>
      </c>
      <c r="B103" s="345" t="s">
        <v>320</v>
      </c>
      <c r="C103" s="345" t="s">
        <v>321</v>
      </c>
      <c r="D103" s="345">
        <v>0.13</v>
      </c>
      <c r="E103" s="345"/>
      <c r="F103" s="332">
        <v>2024130010031</v>
      </c>
      <c r="G103" s="332"/>
      <c r="H103" s="369" t="s">
        <v>944</v>
      </c>
      <c r="I103" s="369" t="s">
        <v>945</v>
      </c>
      <c r="J103" s="350">
        <v>0.25</v>
      </c>
      <c r="K103" s="113" t="s">
        <v>946</v>
      </c>
      <c r="L103" s="110" t="s">
        <v>645</v>
      </c>
      <c r="M103" s="113" t="s">
        <v>947</v>
      </c>
      <c r="N103" s="110">
        <v>1</v>
      </c>
      <c r="O103" s="111">
        <v>45474</v>
      </c>
      <c r="P103" s="111">
        <v>45657</v>
      </c>
      <c r="Q103" s="67">
        <f t="shared" si="2"/>
        <v>183</v>
      </c>
      <c r="R103" s="112"/>
      <c r="S103" s="112"/>
      <c r="T103" s="113" t="s">
        <v>901</v>
      </c>
      <c r="U103" s="113" t="s">
        <v>855</v>
      </c>
      <c r="V103" s="113" t="s">
        <v>902</v>
      </c>
      <c r="W103" s="165" t="s">
        <v>633</v>
      </c>
      <c r="X103" s="110" t="s">
        <v>948</v>
      </c>
      <c r="Y103" s="170">
        <v>126500000</v>
      </c>
      <c r="Z103" s="110" t="s">
        <v>650</v>
      </c>
      <c r="AA103" s="110" t="s">
        <v>636</v>
      </c>
      <c r="AB103" s="110" t="s">
        <v>644</v>
      </c>
      <c r="AC103" s="117"/>
      <c r="AD103" s="117">
        <v>126500000</v>
      </c>
      <c r="AE103" s="113" t="s">
        <v>767</v>
      </c>
      <c r="AF103" s="118" t="s">
        <v>938</v>
      </c>
    </row>
    <row r="104" spans="1:32" ht="126" customHeight="1">
      <c r="A104" s="345" t="s">
        <v>302</v>
      </c>
      <c r="B104" s="345" t="s">
        <v>320</v>
      </c>
      <c r="C104" s="345" t="s">
        <v>321</v>
      </c>
      <c r="D104" s="345">
        <v>0.13</v>
      </c>
      <c r="E104" s="345"/>
      <c r="F104" s="332">
        <v>2024130010031</v>
      </c>
      <c r="G104" s="332"/>
      <c r="H104" s="370"/>
      <c r="I104" s="370"/>
      <c r="J104" s="358"/>
      <c r="K104" s="113" t="s">
        <v>949</v>
      </c>
      <c r="L104" s="110" t="s">
        <v>645</v>
      </c>
      <c r="M104" s="113" t="s">
        <v>950</v>
      </c>
      <c r="N104" s="110">
        <v>1</v>
      </c>
      <c r="O104" s="111">
        <v>45474</v>
      </c>
      <c r="P104" s="111">
        <v>45657</v>
      </c>
      <c r="Q104" s="67">
        <f t="shared" si="2"/>
        <v>183</v>
      </c>
      <c r="R104" s="116">
        <v>2000</v>
      </c>
      <c r="S104" s="112"/>
      <c r="T104" s="113" t="s">
        <v>901</v>
      </c>
      <c r="U104" s="113" t="s">
        <v>855</v>
      </c>
      <c r="V104" s="113" t="s">
        <v>902</v>
      </c>
      <c r="W104" s="165" t="s">
        <v>633</v>
      </c>
      <c r="X104" s="110" t="s">
        <v>951</v>
      </c>
      <c r="Y104" s="170">
        <v>320351000</v>
      </c>
      <c r="Z104" s="180" t="s">
        <v>656</v>
      </c>
      <c r="AA104" s="110" t="s">
        <v>636</v>
      </c>
      <c r="AB104" s="110" t="s">
        <v>644</v>
      </c>
      <c r="AC104" s="117">
        <v>320351000</v>
      </c>
      <c r="AD104" s="117">
        <v>320351000</v>
      </c>
      <c r="AE104" s="113" t="s">
        <v>767</v>
      </c>
      <c r="AF104" s="118" t="s">
        <v>938</v>
      </c>
    </row>
    <row r="105" spans="1:32" ht="116.25">
      <c r="A105" s="345" t="s">
        <v>302</v>
      </c>
      <c r="B105" s="345" t="s">
        <v>320</v>
      </c>
      <c r="C105" s="345" t="s">
        <v>321</v>
      </c>
      <c r="D105" s="345">
        <v>0.13</v>
      </c>
      <c r="E105" s="345"/>
      <c r="F105" s="332">
        <v>2024130010031</v>
      </c>
      <c r="G105" s="332"/>
      <c r="H105" s="339" t="s">
        <v>952</v>
      </c>
      <c r="I105" s="339" t="s">
        <v>882</v>
      </c>
      <c r="J105" s="350">
        <v>0.15</v>
      </c>
      <c r="K105" s="113" t="s">
        <v>953</v>
      </c>
      <c r="L105" s="110" t="s">
        <v>645</v>
      </c>
      <c r="M105" s="113" t="s">
        <v>954</v>
      </c>
      <c r="N105" s="110">
        <v>1</v>
      </c>
      <c r="O105" s="111">
        <v>45474</v>
      </c>
      <c r="P105" s="111">
        <v>45657</v>
      </c>
      <c r="Q105" s="67">
        <f t="shared" si="2"/>
        <v>183</v>
      </c>
      <c r="R105" s="112"/>
      <c r="S105" s="112"/>
      <c r="T105" s="113" t="s">
        <v>901</v>
      </c>
      <c r="U105" s="113" t="s">
        <v>855</v>
      </c>
      <c r="V105" s="113" t="s">
        <v>902</v>
      </c>
      <c r="W105" s="165" t="s">
        <v>633</v>
      </c>
      <c r="X105" s="110" t="s">
        <v>955</v>
      </c>
      <c r="Y105" s="170">
        <v>200000000</v>
      </c>
      <c r="Z105" s="110" t="s">
        <v>650</v>
      </c>
      <c r="AA105" s="110" t="s">
        <v>636</v>
      </c>
      <c r="AB105" s="110" t="s">
        <v>644</v>
      </c>
      <c r="AC105" s="117">
        <v>200000000</v>
      </c>
      <c r="AD105" s="117">
        <v>200000000</v>
      </c>
      <c r="AE105" s="113" t="s">
        <v>767</v>
      </c>
      <c r="AF105" s="118" t="s">
        <v>938</v>
      </c>
    </row>
    <row r="106" spans="1:32" ht="232.5">
      <c r="A106" s="345" t="s">
        <v>302</v>
      </c>
      <c r="B106" s="345" t="s">
        <v>320</v>
      </c>
      <c r="C106" s="345" t="s">
        <v>321</v>
      </c>
      <c r="D106" s="345">
        <v>0.13</v>
      </c>
      <c r="E106" s="345"/>
      <c r="F106" s="332">
        <v>2024130010031</v>
      </c>
      <c r="G106" s="332"/>
      <c r="H106" s="348"/>
      <c r="I106" s="348"/>
      <c r="J106" s="358"/>
      <c r="K106" s="113" t="s">
        <v>956</v>
      </c>
      <c r="L106" s="110" t="s">
        <v>645</v>
      </c>
      <c r="M106" s="113" t="s">
        <v>957</v>
      </c>
      <c r="N106" s="110">
        <v>0.5</v>
      </c>
      <c r="O106" s="111">
        <v>45474</v>
      </c>
      <c r="P106" s="111">
        <v>45657</v>
      </c>
      <c r="Q106" s="67">
        <f t="shared" si="2"/>
        <v>183</v>
      </c>
      <c r="R106" s="112"/>
      <c r="S106" s="112"/>
      <c r="T106" s="113" t="s">
        <v>901</v>
      </c>
      <c r="U106" s="113" t="s">
        <v>855</v>
      </c>
      <c r="V106" s="113" t="s">
        <v>902</v>
      </c>
      <c r="W106" s="165" t="s">
        <v>633</v>
      </c>
      <c r="X106" s="110" t="s">
        <v>958</v>
      </c>
      <c r="Y106" s="170">
        <v>122861464</v>
      </c>
      <c r="Z106" s="110" t="s">
        <v>650</v>
      </c>
      <c r="AA106" s="110" t="s">
        <v>636</v>
      </c>
      <c r="AB106" s="110" t="s">
        <v>644</v>
      </c>
      <c r="AC106" s="117">
        <v>98000000</v>
      </c>
      <c r="AD106" s="117">
        <v>122861463</v>
      </c>
      <c r="AE106" s="113" t="s">
        <v>767</v>
      </c>
      <c r="AF106" s="118" t="s">
        <v>938</v>
      </c>
    </row>
    <row r="107" spans="1:32" ht="116.25">
      <c r="A107" s="345" t="s">
        <v>302</v>
      </c>
      <c r="B107" s="345" t="s">
        <v>320</v>
      </c>
      <c r="C107" s="345" t="s">
        <v>321</v>
      </c>
      <c r="D107" s="345">
        <v>0.13</v>
      </c>
      <c r="E107" s="345"/>
      <c r="F107" s="332">
        <v>2024130010031</v>
      </c>
      <c r="G107" s="332"/>
      <c r="H107" s="331" t="s">
        <v>959</v>
      </c>
      <c r="I107" s="331" t="s">
        <v>960</v>
      </c>
      <c r="J107" s="350">
        <v>0.3</v>
      </c>
      <c r="K107" s="113" t="s">
        <v>961</v>
      </c>
      <c r="L107" s="110" t="s">
        <v>645</v>
      </c>
      <c r="M107" s="113" t="s">
        <v>962</v>
      </c>
      <c r="N107" s="110">
        <v>1000</v>
      </c>
      <c r="O107" s="111">
        <v>45474</v>
      </c>
      <c r="P107" s="111">
        <v>45657</v>
      </c>
      <c r="Q107" s="67">
        <f t="shared" si="2"/>
        <v>183</v>
      </c>
      <c r="R107" s="112"/>
      <c r="S107" s="112"/>
      <c r="T107" s="113" t="s">
        <v>901</v>
      </c>
      <c r="U107" s="113" t="s">
        <v>855</v>
      </c>
      <c r="V107" s="113" t="s">
        <v>902</v>
      </c>
      <c r="W107" s="205" t="s">
        <v>696</v>
      </c>
      <c r="X107" s="150" t="s">
        <v>202</v>
      </c>
      <c r="Y107" s="150" t="s">
        <v>202</v>
      </c>
      <c r="Z107" s="150" t="s">
        <v>202</v>
      </c>
      <c r="AA107" s="150" t="s">
        <v>202</v>
      </c>
      <c r="AB107" s="150" t="s">
        <v>202</v>
      </c>
      <c r="AC107" s="117">
        <v>0</v>
      </c>
      <c r="AD107" s="117">
        <v>0</v>
      </c>
      <c r="AE107" s="113" t="s">
        <v>767</v>
      </c>
      <c r="AF107" s="118" t="s">
        <v>938</v>
      </c>
    </row>
    <row r="108" spans="1:32" ht="162.75">
      <c r="A108" s="345" t="s">
        <v>302</v>
      </c>
      <c r="B108" s="345" t="s">
        <v>320</v>
      </c>
      <c r="C108" s="345" t="s">
        <v>321</v>
      </c>
      <c r="D108" s="345">
        <v>0.13</v>
      </c>
      <c r="E108" s="345"/>
      <c r="F108" s="332">
        <v>2024130010031</v>
      </c>
      <c r="G108" s="332"/>
      <c r="H108" s="332"/>
      <c r="I108" s="332" t="s">
        <v>960</v>
      </c>
      <c r="J108" s="351"/>
      <c r="K108" s="113" t="s">
        <v>963</v>
      </c>
      <c r="L108" s="110" t="s">
        <v>645</v>
      </c>
      <c r="M108" s="113" t="s">
        <v>964</v>
      </c>
      <c r="N108" s="110" t="s">
        <v>201</v>
      </c>
      <c r="O108" s="111">
        <v>45474</v>
      </c>
      <c r="P108" s="111">
        <v>45657</v>
      </c>
      <c r="Q108" s="67">
        <f t="shared" si="2"/>
        <v>183</v>
      </c>
      <c r="R108" s="116">
        <v>8000</v>
      </c>
      <c r="S108" s="112"/>
      <c r="T108" s="113" t="s">
        <v>901</v>
      </c>
      <c r="U108" s="113" t="s">
        <v>855</v>
      </c>
      <c r="V108" s="113" t="s">
        <v>902</v>
      </c>
      <c r="W108" s="165" t="s">
        <v>696</v>
      </c>
      <c r="X108" s="110" t="s">
        <v>202</v>
      </c>
      <c r="Y108" s="110" t="s">
        <v>202</v>
      </c>
      <c r="Z108" s="110" t="s">
        <v>202</v>
      </c>
      <c r="AA108" s="110" t="s">
        <v>202</v>
      </c>
      <c r="AB108" s="110" t="s">
        <v>202</v>
      </c>
      <c r="AC108" s="117">
        <v>0</v>
      </c>
      <c r="AD108" s="117">
        <v>0</v>
      </c>
      <c r="AE108" s="113" t="s">
        <v>767</v>
      </c>
      <c r="AF108" s="118" t="s">
        <v>938</v>
      </c>
    </row>
    <row r="109" spans="1:32" ht="117" thickBot="1">
      <c r="A109" s="345" t="s">
        <v>302</v>
      </c>
      <c r="B109" s="345" t="s">
        <v>320</v>
      </c>
      <c r="C109" s="345" t="s">
        <v>321</v>
      </c>
      <c r="D109" s="345">
        <v>0.13</v>
      </c>
      <c r="E109" s="345"/>
      <c r="F109" s="356">
        <v>2024130010031</v>
      </c>
      <c r="G109" s="356"/>
      <c r="H109" s="356"/>
      <c r="I109" s="356" t="s">
        <v>960</v>
      </c>
      <c r="J109" s="360"/>
      <c r="K109" s="181" t="s">
        <v>965</v>
      </c>
      <c r="L109" s="172" t="s">
        <v>645</v>
      </c>
      <c r="M109" s="181" t="s">
        <v>966</v>
      </c>
      <c r="N109" s="172">
        <v>1</v>
      </c>
      <c r="O109" s="189">
        <v>45474</v>
      </c>
      <c r="P109" s="189">
        <v>45657</v>
      </c>
      <c r="Q109" s="75">
        <f t="shared" si="2"/>
        <v>183</v>
      </c>
      <c r="R109" s="187"/>
      <c r="S109" s="187"/>
      <c r="T109" s="181" t="s">
        <v>901</v>
      </c>
      <c r="U109" s="181" t="s">
        <v>855</v>
      </c>
      <c r="V109" s="181" t="s">
        <v>902</v>
      </c>
      <c r="W109" s="206" t="s">
        <v>633</v>
      </c>
      <c r="X109" s="172" t="s">
        <v>967</v>
      </c>
      <c r="Y109" s="207">
        <v>73500000</v>
      </c>
      <c r="Z109" s="172" t="s">
        <v>676</v>
      </c>
      <c r="AA109" s="172" t="s">
        <v>636</v>
      </c>
      <c r="AB109" s="172" t="s">
        <v>644</v>
      </c>
      <c r="AC109" s="193">
        <v>73500000</v>
      </c>
      <c r="AD109" s="193">
        <v>73500000</v>
      </c>
      <c r="AE109" s="181" t="s">
        <v>767</v>
      </c>
      <c r="AF109" s="194" t="s">
        <v>938</v>
      </c>
    </row>
    <row r="110" spans="1:32" ht="210" customHeight="1">
      <c r="A110" s="368" t="s">
        <v>302</v>
      </c>
      <c r="B110" s="368" t="s">
        <v>336</v>
      </c>
      <c r="C110" s="368" t="s">
        <v>337</v>
      </c>
      <c r="D110" s="334">
        <v>0.13</v>
      </c>
      <c r="E110" s="339" t="s">
        <v>968</v>
      </c>
      <c r="F110" s="331">
        <v>2024130010117</v>
      </c>
      <c r="G110" s="331" t="s">
        <v>969</v>
      </c>
      <c r="H110" s="339" t="s">
        <v>970</v>
      </c>
      <c r="I110" s="339" t="s">
        <v>898</v>
      </c>
      <c r="J110" s="350">
        <v>0.8</v>
      </c>
      <c r="K110" s="131" t="s">
        <v>971</v>
      </c>
      <c r="L110" s="133" t="s">
        <v>645</v>
      </c>
      <c r="M110" s="131" t="s">
        <v>972</v>
      </c>
      <c r="N110" s="133">
        <v>20</v>
      </c>
      <c r="O110" s="134">
        <v>45474</v>
      </c>
      <c r="P110" s="134">
        <v>45657</v>
      </c>
      <c r="Q110" s="68">
        <f t="shared" si="2"/>
        <v>183</v>
      </c>
      <c r="R110" s="135"/>
      <c r="S110" s="135"/>
      <c r="T110" s="131" t="s">
        <v>901</v>
      </c>
      <c r="U110" s="131" t="s">
        <v>973</v>
      </c>
      <c r="V110" s="131" t="s">
        <v>974</v>
      </c>
      <c r="W110" s="163" t="s">
        <v>633</v>
      </c>
      <c r="X110" s="133" t="s">
        <v>975</v>
      </c>
      <c r="Y110" s="164">
        <v>29610500</v>
      </c>
      <c r="Z110" s="133" t="s">
        <v>643</v>
      </c>
      <c r="AA110" s="133" t="s">
        <v>636</v>
      </c>
      <c r="AB110" s="133" t="s">
        <v>644</v>
      </c>
      <c r="AC110" s="140">
        <v>29610500</v>
      </c>
      <c r="AD110" s="140">
        <v>29610500</v>
      </c>
      <c r="AE110" s="131" t="s">
        <v>976</v>
      </c>
      <c r="AF110" s="141" t="s">
        <v>977</v>
      </c>
    </row>
    <row r="111" spans="1:32" ht="162.75">
      <c r="A111" s="362" t="s">
        <v>302</v>
      </c>
      <c r="B111" s="362" t="s">
        <v>336</v>
      </c>
      <c r="C111" s="362"/>
      <c r="D111" s="335">
        <v>0.13</v>
      </c>
      <c r="E111" s="340"/>
      <c r="F111" s="332">
        <v>2024130010117</v>
      </c>
      <c r="G111" s="332"/>
      <c r="H111" s="340"/>
      <c r="I111" s="340"/>
      <c r="J111" s="351"/>
      <c r="K111" s="113" t="s">
        <v>978</v>
      </c>
      <c r="L111" s="110" t="s">
        <v>645</v>
      </c>
      <c r="M111" s="113" t="s">
        <v>979</v>
      </c>
      <c r="N111" s="110">
        <v>1</v>
      </c>
      <c r="O111" s="111">
        <v>45474</v>
      </c>
      <c r="P111" s="111">
        <v>45657</v>
      </c>
      <c r="Q111" s="67">
        <f t="shared" si="2"/>
        <v>183</v>
      </c>
      <c r="R111" s="112"/>
      <c r="S111" s="112"/>
      <c r="T111" s="113" t="s">
        <v>901</v>
      </c>
      <c r="U111" s="113" t="s">
        <v>973</v>
      </c>
      <c r="V111" s="113" t="s">
        <v>974</v>
      </c>
      <c r="W111" s="165" t="s">
        <v>696</v>
      </c>
      <c r="X111" s="110" t="s">
        <v>696</v>
      </c>
      <c r="Y111" s="110" t="s">
        <v>208</v>
      </c>
      <c r="Z111" s="110" t="s">
        <v>208</v>
      </c>
      <c r="AA111" s="110" t="s">
        <v>208</v>
      </c>
      <c r="AB111" s="110" t="s">
        <v>208</v>
      </c>
      <c r="AC111" s="117">
        <v>0</v>
      </c>
      <c r="AD111" s="117">
        <v>0</v>
      </c>
      <c r="AE111" s="113" t="s">
        <v>976</v>
      </c>
      <c r="AF111" s="118" t="s">
        <v>977</v>
      </c>
    </row>
    <row r="112" spans="1:32" ht="162.75">
      <c r="A112" s="362" t="s">
        <v>302</v>
      </c>
      <c r="B112" s="362" t="s">
        <v>336</v>
      </c>
      <c r="C112" s="362"/>
      <c r="D112" s="335">
        <v>0.13</v>
      </c>
      <c r="E112" s="340"/>
      <c r="F112" s="332">
        <v>2024130010117</v>
      </c>
      <c r="G112" s="332"/>
      <c r="H112" s="340"/>
      <c r="I112" s="340"/>
      <c r="J112" s="351"/>
      <c r="K112" s="113" t="s">
        <v>980</v>
      </c>
      <c r="L112" s="110" t="s">
        <v>645</v>
      </c>
      <c r="M112" s="113" t="s">
        <v>981</v>
      </c>
      <c r="N112" s="110" t="s">
        <v>201</v>
      </c>
      <c r="O112" s="111">
        <v>45474</v>
      </c>
      <c r="P112" s="111">
        <v>45657</v>
      </c>
      <c r="Q112" s="67">
        <f t="shared" si="2"/>
        <v>183</v>
      </c>
      <c r="R112" s="112"/>
      <c r="S112" s="112"/>
      <c r="T112" s="113" t="s">
        <v>901</v>
      </c>
      <c r="U112" s="113" t="s">
        <v>973</v>
      </c>
      <c r="V112" s="113" t="s">
        <v>974</v>
      </c>
      <c r="W112" s="165" t="s">
        <v>696</v>
      </c>
      <c r="X112" s="110" t="s">
        <v>208</v>
      </c>
      <c r="Y112" s="110" t="s">
        <v>208</v>
      </c>
      <c r="Z112" s="110" t="s">
        <v>208</v>
      </c>
      <c r="AA112" s="110" t="s">
        <v>208</v>
      </c>
      <c r="AB112" s="110" t="s">
        <v>208</v>
      </c>
      <c r="AC112" s="117">
        <v>0</v>
      </c>
      <c r="AD112" s="117">
        <v>0</v>
      </c>
      <c r="AE112" s="113" t="s">
        <v>976</v>
      </c>
      <c r="AF112" s="118" t="s">
        <v>977</v>
      </c>
    </row>
    <row r="113" spans="1:32" ht="162.75">
      <c r="A113" s="362" t="s">
        <v>302</v>
      </c>
      <c r="B113" s="362" t="s">
        <v>336</v>
      </c>
      <c r="C113" s="362"/>
      <c r="D113" s="335">
        <v>0.13</v>
      </c>
      <c r="E113" s="340"/>
      <c r="F113" s="332">
        <v>2024130010117</v>
      </c>
      <c r="G113" s="332"/>
      <c r="H113" s="340"/>
      <c r="I113" s="340"/>
      <c r="J113" s="351"/>
      <c r="K113" s="113" t="s">
        <v>982</v>
      </c>
      <c r="L113" s="110" t="s">
        <v>645</v>
      </c>
      <c r="M113" s="113" t="s">
        <v>983</v>
      </c>
      <c r="N113" s="110">
        <v>10000</v>
      </c>
      <c r="O113" s="111">
        <v>45474</v>
      </c>
      <c r="P113" s="111">
        <v>45657</v>
      </c>
      <c r="Q113" s="67">
        <f t="shared" si="2"/>
        <v>183</v>
      </c>
      <c r="R113" s="116">
        <v>63000</v>
      </c>
      <c r="S113" s="112"/>
      <c r="T113" s="113" t="s">
        <v>901</v>
      </c>
      <c r="U113" s="113" t="s">
        <v>973</v>
      </c>
      <c r="V113" s="113" t="s">
        <v>974</v>
      </c>
      <c r="W113" s="165" t="s">
        <v>633</v>
      </c>
      <c r="X113" s="180" t="s">
        <v>984</v>
      </c>
      <c r="Y113" s="171">
        <v>304395000</v>
      </c>
      <c r="Z113" s="110" t="s">
        <v>650</v>
      </c>
      <c r="AA113" s="110" t="s">
        <v>636</v>
      </c>
      <c r="AB113" s="110" t="s">
        <v>644</v>
      </c>
      <c r="AC113" s="117">
        <v>304395000</v>
      </c>
      <c r="AD113" s="117">
        <v>304395000</v>
      </c>
      <c r="AE113" s="113" t="s">
        <v>976</v>
      </c>
      <c r="AF113" s="118" t="s">
        <v>977</v>
      </c>
    </row>
    <row r="114" spans="1:32" ht="162.75">
      <c r="A114" s="362" t="s">
        <v>302</v>
      </c>
      <c r="B114" s="362" t="s">
        <v>336</v>
      </c>
      <c r="C114" s="362"/>
      <c r="D114" s="335">
        <v>0.13</v>
      </c>
      <c r="E114" s="340"/>
      <c r="F114" s="332">
        <v>2024130010117</v>
      </c>
      <c r="G114" s="332"/>
      <c r="H114" s="340"/>
      <c r="I114" s="340"/>
      <c r="J114" s="351"/>
      <c r="K114" s="113" t="s">
        <v>985</v>
      </c>
      <c r="L114" s="110" t="s">
        <v>645</v>
      </c>
      <c r="M114" s="113" t="s">
        <v>913</v>
      </c>
      <c r="N114" s="110">
        <v>1</v>
      </c>
      <c r="O114" s="111">
        <v>45474</v>
      </c>
      <c r="P114" s="111">
        <v>45657</v>
      </c>
      <c r="Q114" s="67">
        <f t="shared" si="2"/>
        <v>183</v>
      </c>
      <c r="R114" s="116"/>
      <c r="S114" s="112"/>
      <c r="T114" s="113" t="s">
        <v>901</v>
      </c>
      <c r="U114" s="113" t="s">
        <v>973</v>
      </c>
      <c r="V114" s="113" t="s">
        <v>974</v>
      </c>
      <c r="W114" s="165" t="s">
        <v>696</v>
      </c>
      <c r="X114" s="110" t="s">
        <v>208</v>
      </c>
      <c r="Y114" s="110" t="s">
        <v>208</v>
      </c>
      <c r="Z114" s="110" t="s">
        <v>208</v>
      </c>
      <c r="AA114" s="110" t="s">
        <v>208</v>
      </c>
      <c r="AB114" s="110" t="s">
        <v>208</v>
      </c>
      <c r="AC114" s="117">
        <v>9805000</v>
      </c>
      <c r="AD114" s="117">
        <v>9805000</v>
      </c>
      <c r="AE114" s="113" t="s">
        <v>976</v>
      </c>
      <c r="AF114" s="118" t="s">
        <v>977</v>
      </c>
    </row>
    <row r="115" spans="1:32" ht="162.75">
      <c r="A115" s="362" t="s">
        <v>302</v>
      </c>
      <c r="B115" s="362" t="s">
        <v>336</v>
      </c>
      <c r="C115" s="362"/>
      <c r="D115" s="335">
        <v>0.13</v>
      </c>
      <c r="E115" s="340"/>
      <c r="F115" s="332">
        <v>2024130010117</v>
      </c>
      <c r="G115" s="332"/>
      <c r="H115" s="348"/>
      <c r="I115" s="348"/>
      <c r="J115" s="358"/>
      <c r="K115" s="113" t="s">
        <v>986</v>
      </c>
      <c r="L115" s="110" t="s">
        <v>645</v>
      </c>
      <c r="M115" s="113" t="s">
        <v>987</v>
      </c>
      <c r="N115" s="110">
        <v>1</v>
      </c>
      <c r="O115" s="111">
        <v>45474</v>
      </c>
      <c r="P115" s="111">
        <v>45657</v>
      </c>
      <c r="Q115" s="67">
        <f t="shared" si="2"/>
        <v>183</v>
      </c>
      <c r="R115" s="116"/>
      <c r="S115" s="112"/>
      <c r="T115" s="113" t="s">
        <v>901</v>
      </c>
      <c r="U115" s="113" t="s">
        <v>973</v>
      </c>
      <c r="V115" s="113" t="s">
        <v>974</v>
      </c>
      <c r="W115" s="165" t="s">
        <v>696</v>
      </c>
      <c r="X115" s="110" t="s">
        <v>208</v>
      </c>
      <c r="Y115" s="110" t="s">
        <v>208</v>
      </c>
      <c r="Z115" s="110" t="s">
        <v>208</v>
      </c>
      <c r="AA115" s="110" t="s">
        <v>208</v>
      </c>
      <c r="AB115" s="110" t="s">
        <v>208</v>
      </c>
      <c r="AC115" s="117">
        <v>0</v>
      </c>
      <c r="AD115" s="117">
        <v>0</v>
      </c>
      <c r="AE115" s="113" t="s">
        <v>976</v>
      </c>
      <c r="AF115" s="118" t="s">
        <v>977</v>
      </c>
    </row>
    <row r="116" spans="1:32" ht="189" customHeight="1">
      <c r="A116" s="362" t="s">
        <v>302</v>
      </c>
      <c r="B116" s="362" t="s">
        <v>336</v>
      </c>
      <c r="C116" s="362"/>
      <c r="D116" s="335">
        <v>0.13</v>
      </c>
      <c r="E116" s="340"/>
      <c r="F116" s="332">
        <v>2024130010117</v>
      </c>
      <c r="G116" s="332"/>
      <c r="H116" s="331" t="s">
        <v>988</v>
      </c>
      <c r="I116" s="331" t="s">
        <v>989</v>
      </c>
      <c r="J116" s="350">
        <v>0.2</v>
      </c>
      <c r="K116" s="113" t="s">
        <v>990</v>
      </c>
      <c r="L116" s="110" t="s">
        <v>645</v>
      </c>
      <c r="M116" s="113" t="s">
        <v>991</v>
      </c>
      <c r="N116" s="110">
        <v>1</v>
      </c>
      <c r="O116" s="111">
        <v>45474</v>
      </c>
      <c r="P116" s="111">
        <v>45657</v>
      </c>
      <c r="Q116" s="67">
        <f t="shared" si="2"/>
        <v>183</v>
      </c>
      <c r="R116" s="116"/>
      <c r="S116" s="112"/>
      <c r="T116" s="113" t="s">
        <v>901</v>
      </c>
      <c r="U116" s="113" t="s">
        <v>973</v>
      </c>
      <c r="V116" s="113" t="s">
        <v>974</v>
      </c>
      <c r="W116" s="165" t="s">
        <v>696</v>
      </c>
      <c r="X116" s="110" t="s">
        <v>208</v>
      </c>
      <c r="Y116" s="110" t="s">
        <v>208</v>
      </c>
      <c r="Z116" s="110" t="s">
        <v>208</v>
      </c>
      <c r="AA116" s="110" t="s">
        <v>208</v>
      </c>
      <c r="AB116" s="110" t="s">
        <v>208</v>
      </c>
      <c r="AC116" s="117">
        <v>0</v>
      </c>
      <c r="AD116" s="117">
        <v>0</v>
      </c>
      <c r="AE116" s="113" t="s">
        <v>976</v>
      </c>
      <c r="AF116" s="118" t="s">
        <v>977</v>
      </c>
    </row>
    <row r="117" spans="1:32" ht="163.5" thickBot="1">
      <c r="A117" s="362" t="s">
        <v>302</v>
      </c>
      <c r="B117" s="362" t="s">
        <v>336</v>
      </c>
      <c r="C117" s="362"/>
      <c r="D117" s="335">
        <v>0.13</v>
      </c>
      <c r="E117" s="340"/>
      <c r="F117" s="356">
        <v>2024130010117</v>
      </c>
      <c r="G117" s="356"/>
      <c r="H117" s="356"/>
      <c r="I117" s="356"/>
      <c r="J117" s="360"/>
      <c r="K117" s="181" t="s">
        <v>992</v>
      </c>
      <c r="L117" s="172" t="s">
        <v>645</v>
      </c>
      <c r="M117" s="181" t="s">
        <v>993</v>
      </c>
      <c r="N117" s="172">
        <v>1</v>
      </c>
      <c r="O117" s="189">
        <v>45474</v>
      </c>
      <c r="P117" s="189">
        <v>45657</v>
      </c>
      <c r="Q117" s="75">
        <f t="shared" si="2"/>
        <v>183</v>
      </c>
      <c r="R117" s="190"/>
      <c r="S117" s="187"/>
      <c r="T117" s="181" t="s">
        <v>901</v>
      </c>
      <c r="U117" s="181" t="s">
        <v>973</v>
      </c>
      <c r="V117" s="181" t="s">
        <v>974</v>
      </c>
      <c r="W117" s="206" t="s">
        <v>696</v>
      </c>
      <c r="X117" s="172" t="s">
        <v>208</v>
      </c>
      <c r="Y117" s="172" t="s">
        <v>208</v>
      </c>
      <c r="Z117" s="172" t="s">
        <v>208</v>
      </c>
      <c r="AA117" s="172" t="s">
        <v>208</v>
      </c>
      <c r="AB117" s="172" t="s">
        <v>208</v>
      </c>
      <c r="AC117" s="193">
        <v>0</v>
      </c>
      <c r="AD117" s="193">
        <v>0</v>
      </c>
      <c r="AE117" s="181" t="s">
        <v>976</v>
      </c>
      <c r="AF117" s="194" t="s">
        <v>977</v>
      </c>
    </row>
    <row r="118" spans="1:32" ht="116.25">
      <c r="A118" s="361" t="s">
        <v>349</v>
      </c>
      <c r="B118" s="361" t="s">
        <v>350</v>
      </c>
      <c r="C118" s="361" t="s">
        <v>351</v>
      </c>
      <c r="D118" s="366">
        <v>6.3E-2</v>
      </c>
      <c r="E118" s="355" t="s">
        <v>994</v>
      </c>
      <c r="F118" s="355">
        <v>2024130010155</v>
      </c>
      <c r="G118" s="355" t="s">
        <v>995</v>
      </c>
      <c r="H118" s="355" t="s">
        <v>996</v>
      </c>
      <c r="I118" s="355" t="s">
        <v>997</v>
      </c>
      <c r="J118" s="355">
        <v>1</v>
      </c>
      <c r="K118" s="245" t="s">
        <v>998</v>
      </c>
      <c r="L118" s="243" t="s">
        <v>628</v>
      </c>
      <c r="M118" s="245" t="s">
        <v>860</v>
      </c>
      <c r="N118" s="99">
        <v>1</v>
      </c>
      <c r="O118" s="100">
        <v>45474</v>
      </c>
      <c r="P118" s="100">
        <v>45657</v>
      </c>
      <c r="Q118" s="101">
        <f t="shared" si="2"/>
        <v>183</v>
      </c>
      <c r="R118" s="106"/>
      <c r="S118" s="102"/>
      <c r="T118" s="103" t="s">
        <v>630</v>
      </c>
      <c r="U118" s="103" t="s">
        <v>673</v>
      </c>
      <c r="V118" s="103" t="s">
        <v>999</v>
      </c>
      <c r="W118" s="167" t="s">
        <v>633</v>
      </c>
      <c r="X118" s="99" t="s">
        <v>1000</v>
      </c>
      <c r="Y118" s="73">
        <v>22000000</v>
      </c>
      <c r="Z118" s="99" t="s">
        <v>643</v>
      </c>
      <c r="AA118" s="99" t="s">
        <v>636</v>
      </c>
      <c r="AB118" s="99" t="s">
        <v>644</v>
      </c>
      <c r="AC118" s="107">
        <v>22000000</v>
      </c>
      <c r="AD118" s="107">
        <v>22000000</v>
      </c>
      <c r="AE118" s="246" t="s">
        <v>1001</v>
      </c>
      <c r="AF118" s="247" t="s">
        <v>1002</v>
      </c>
    </row>
    <row r="119" spans="1:32" ht="93">
      <c r="A119" s="362" t="s">
        <v>349</v>
      </c>
      <c r="B119" s="362" t="s">
        <v>350</v>
      </c>
      <c r="C119" s="362"/>
      <c r="D119" s="367"/>
      <c r="E119" s="332"/>
      <c r="F119" s="332"/>
      <c r="G119" s="332" t="s">
        <v>995</v>
      </c>
      <c r="H119" s="332" t="s">
        <v>996</v>
      </c>
      <c r="I119" s="332" t="s">
        <v>997</v>
      </c>
      <c r="J119" s="332">
        <v>1</v>
      </c>
      <c r="K119" s="248" t="s">
        <v>1003</v>
      </c>
      <c r="L119" s="239" t="s">
        <v>628</v>
      </c>
      <c r="M119" s="248" t="s">
        <v>1004</v>
      </c>
      <c r="N119" s="110">
        <v>1</v>
      </c>
      <c r="O119" s="111">
        <v>45474</v>
      </c>
      <c r="P119" s="111">
        <v>45657</v>
      </c>
      <c r="Q119" s="67">
        <f t="shared" si="2"/>
        <v>183</v>
      </c>
      <c r="R119" s="116"/>
      <c r="S119" s="112"/>
      <c r="T119" s="113" t="s">
        <v>630</v>
      </c>
      <c r="U119" s="113" t="s">
        <v>673</v>
      </c>
      <c r="V119" s="113" t="s">
        <v>999</v>
      </c>
      <c r="W119" s="165" t="s">
        <v>696</v>
      </c>
      <c r="X119" s="110" t="s">
        <v>208</v>
      </c>
      <c r="Y119" s="110" t="s">
        <v>208</v>
      </c>
      <c r="Z119" s="110" t="s">
        <v>208</v>
      </c>
      <c r="AA119" s="110" t="s">
        <v>208</v>
      </c>
      <c r="AB119" s="110" t="s">
        <v>208</v>
      </c>
      <c r="AC119" s="117">
        <v>0</v>
      </c>
      <c r="AD119" s="117">
        <v>0</v>
      </c>
      <c r="AE119" s="219" t="s">
        <v>1001</v>
      </c>
      <c r="AF119" s="249" t="s">
        <v>1002</v>
      </c>
    </row>
    <row r="120" spans="1:32" ht="93">
      <c r="A120" s="362" t="s">
        <v>349</v>
      </c>
      <c r="B120" s="362" t="s">
        <v>350</v>
      </c>
      <c r="C120" s="362"/>
      <c r="D120" s="367"/>
      <c r="E120" s="332"/>
      <c r="F120" s="332"/>
      <c r="G120" s="332" t="s">
        <v>995</v>
      </c>
      <c r="H120" s="332" t="s">
        <v>996</v>
      </c>
      <c r="I120" s="332" t="s">
        <v>997</v>
      </c>
      <c r="J120" s="332">
        <v>1</v>
      </c>
      <c r="K120" s="248" t="s">
        <v>1005</v>
      </c>
      <c r="L120" s="239" t="s">
        <v>628</v>
      </c>
      <c r="M120" s="248" t="s">
        <v>1006</v>
      </c>
      <c r="N120" s="110">
        <v>300</v>
      </c>
      <c r="O120" s="111">
        <v>45474</v>
      </c>
      <c r="P120" s="111">
        <v>45657</v>
      </c>
      <c r="Q120" s="67">
        <f t="shared" si="2"/>
        <v>183</v>
      </c>
      <c r="R120" s="116">
        <v>1300</v>
      </c>
      <c r="S120" s="112"/>
      <c r="T120" s="113" t="s">
        <v>630</v>
      </c>
      <c r="U120" s="113" t="s">
        <v>673</v>
      </c>
      <c r="V120" s="113" t="s">
        <v>999</v>
      </c>
      <c r="W120" s="165" t="s">
        <v>633</v>
      </c>
      <c r="X120" s="110" t="s">
        <v>1007</v>
      </c>
      <c r="Y120" s="74">
        <v>78000000</v>
      </c>
      <c r="Z120" s="110" t="s">
        <v>676</v>
      </c>
      <c r="AA120" s="110" t="s">
        <v>636</v>
      </c>
      <c r="AB120" s="110" t="s">
        <v>644</v>
      </c>
      <c r="AC120" s="117">
        <v>78000000</v>
      </c>
      <c r="AD120" s="117">
        <v>78000000</v>
      </c>
      <c r="AE120" s="219" t="s">
        <v>1001</v>
      </c>
      <c r="AF120" s="249" t="s">
        <v>1002</v>
      </c>
    </row>
    <row r="121" spans="1:32" ht="93">
      <c r="A121" s="362" t="s">
        <v>349</v>
      </c>
      <c r="B121" s="362" t="s">
        <v>350</v>
      </c>
      <c r="C121" s="362"/>
      <c r="D121" s="367"/>
      <c r="E121" s="332"/>
      <c r="F121" s="332"/>
      <c r="G121" s="332" t="s">
        <v>995</v>
      </c>
      <c r="H121" s="332" t="s">
        <v>996</v>
      </c>
      <c r="I121" s="332" t="s">
        <v>997</v>
      </c>
      <c r="J121" s="332">
        <v>1</v>
      </c>
      <c r="K121" s="248" t="s">
        <v>1008</v>
      </c>
      <c r="L121" s="239" t="s">
        <v>628</v>
      </c>
      <c r="M121" s="248" t="s">
        <v>1009</v>
      </c>
      <c r="N121" s="110" t="s">
        <v>201</v>
      </c>
      <c r="O121" s="111">
        <v>45474</v>
      </c>
      <c r="P121" s="111">
        <v>45657</v>
      </c>
      <c r="Q121" s="67">
        <f t="shared" si="2"/>
        <v>183</v>
      </c>
      <c r="R121" s="116"/>
      <c r="S121" s="112"/>
      <c r="T121" s="113" t="s">
        <v>630</v>
      </c>
      <c r="U121" s="113" t="s">
        <v>673</v>
      </c>
      <c r="V121" s="113" t="s">
        <v>999</v>
      </c>
      <c r="W121" s="165" t="s">
        <v>696</v>
      </c>
      <c r="X121" s="110" t="s">
        <v>208</v>
      </c>
      <c r="Y121" s="110" t="s">
        <v>208</v>
      </c>
      <c r="Z121" s="110" t="s">
        <v>208</v>
      </c>
      <c r="AA121" s="110" t="s">
        <v>208</v>
      </c>
      <c r="AB121" s="110" t="s">
        <v>208</v>
      </c>
      <c r="AC121" s="117">
        <v>0</v>
      </c>
      <c r="AD121" s="117">
        <v>0</v>
      </c>
      <c r="AE121" s="219" t="s">
        <v>1001</v>
      </c>
      <c r="AF121" s="249" t="s">
        <v>1002</v>
      </c>
    </row>
    <row r="122" spans="1:32" ht="93.75" thickBot="1">
      <c r="A122" s="362" t="s">
        <v>349</v>
      </c>
      <c r="B122" s="362" t="s">
        <v>350</v>
      </c>
      <c r="C122" s="362"/>
      <c r="D122" s="367"/>
      <c r="E122" s="332"/>
      <c r="F122" s="356"/>
      <c r="G122" s="356" t="s">
        <v>995</v>
      </c>
      <c r="H122" s="356" t="s">
        <v>996</v>
      </c>
      <c r="I122" s="356" t="s">
        <v>997</v>
      </c>
      <c r="J122" s="356">
        <v>1</v>
      </c>
      <c r="K122" s="250" t="s">
        <v>1010</v>
      </c>
      <c r="L122" s="241" t="s">
        <v>628</v>
      </c>
      <c r="M122" s="250" t="s">
        <v>1011</v>
      </c>
      <c r="N122" s="190">
        <v>1</v>
      </c>
      <c r="O122" s="189">
        <v>45474</v>
      </c>
      <c r="P122" s="189">
        <v>45657</v>
      </c>
      <c r="Q122" s="75">
        <f t="shared" si="2"/>
        <v>183</v>
      </c>
      <c r="R122" s="190"/>
      <c r="S122" s="187"/>
      <c r="T122" s="181" t="s">
        <v>630</v>
      </c>
      <c r="U122" s="181" t="s">
        <v>673</v>
      </c>
      <c r="V122" s="181" t="s">
        <v>999</v>
      </c>
      <c r="W122" s="206" t="s">
        <v>696</v>
      </c>
      <c r="X122" s="172" t="s">
        <v>208</v>
      </c>
      <c r="Y122" s="172" t="s">
        <v>208</v>
      </c>
      <c r="Z122" s="172" t="s">
        <v>208</v>
      </c>
      <c r="AA122" s="172" t="s">
        <v>208</v>
      </c>
      <c r="AB122" s="172" t="s">
        <v>208</v>
      </c>
      <c r="AC122" s="193">
        <v>0</v>
      </c>
      <c r="AD122" s="193">
        <v>0</v>
      </c>
      <c r="AE122" s="220" t="s">
        <v>1001</v>
      </c>
      <c r="AF122" s="251" t="s">
        <v>1002</v>
      </c>
    </row>
    <row r="123" spans="1:32" ht="273" customHeight="1">
      <c r="A123" s="361" t="s">
        <v>358</v>
      </c>
      <c r="B123" s="361" t="s">
        <v>359</v>
      </c>
      <c r="C123" s="361" t="s">
        <v>360</v>
      </c>
      <c r="D123" s="363">
        <v>2876</v>
      </c>
      <c r="E123" s="363" t="s">
        <v>1012</v>
      </c>
      <c r="F123" s="355">
        <v>2024130010025</v>
      </c>
      <c r="G123" s="363" t="s">
        <v>1013</v>
      </c>
      <c r="H123" s="363" t="s">
        <v>1014</v>
      </c>
      <c r="I123" s="363" t="s">
        <v>1015</v>
      </c>
      <c r="J123" s="357">
        <v>0.6</v>
      </c>
      <c r="K123" s="103" t="s">
        <v>1016</v>
      </c>
      <c r="L123" s="99"/>
      <c r="M123" s="103" t="s">
        <v>1017</v>
      </c>
      <c r="N123" s="99">
        <v>1</v>
      </c>
      <c r="O123" s="100">
        <v>45474</v>
      </c>
      <c r="P123" s="100">
        <v>45657</v>
      </c>
      <c r="Q123" s="101">
        <f t="shared" si="2"/>
        <v>183</v>
      </c>
      <c r="R123" s="102"/>
      <c r="S123" s="102"/>
      <c r="T123" s="103" t="s">
        <v>854</v>
      </c>
      <c r="U123" s="103" t="s">
        <v>764</v>
      </c>
      <c r="V123" s="103" t="s">
        <v>856</v>
      </c>
      <c r="W123" s="102"/>
      <c r="X123" s="198"/>
      <c r="Y123" s="102"/>
      <c r="Z123" s="198"/>
      <c r="AA123" s="102"/>
      <c r="AB123" s="199"/>
      <c r="AC123" s="107">
        <v>0</v>
      </c>
      <c r="AD123" s="107">
        <v>0</v>
      </c>
      <c r="AE123" s="103" t="s">
        <v>767</v>
      </c>
      <c r="AF123" s="108" t="s">
        <v>1018</v>
      </c>
    </row>
    <row r="124" spans="1:32" ht="162.75">
      <c r="A124" s="362" t="s">
        <v>358</v>
      </c>
      <c r="B124" s="362" t="s">
        <v>359</v>
      </c>
      <c r="C124" s="362"/>
      <c r="D124" s="340"/>
      <c r="E124" s="340"/>
      <c r="F124" s="332">
        <v>2024130010025</v>
      </c>
      <c r="G124" s="340"/>
      <c r="H124" s="340"/>
      <c r="I124" s="340"/>
      <c r="J124" s="351"/>
      <c r="K124" s="113" t="s">
        <v>1019</v>
      </c>
      <c r="L124" s="110"/>
      <c r="M124" s="113" t="s">
        <v>1020</v>
      </c>
      <c r="N124" s="110">
        <v>1</v>
      </c>
      <c r="O124" s="111">
        <v>45474</v>
      </c>
      <c r="P124" s="111">
        <v>45657</v>
      </c>
      <c r="Q124" s="67">
        <f t="shared" si="2"/>
        <v>183</v>
      </c>
      <c r="R124" s="112"/>
      <c r="S124" s="112"/>
      <c r="T124" s="113" t="s">
        <v>854</v>
      </c>
      <c r="U124" s="113" t="s">
        <v>764</v>
      </c>
      <c r="V124" s="113" t="s">
        <v>856</v>
      </c>
      <c r="W124" s="112"/>
      <c r="X124" s="185"/>
      <c r="Y124" s="112"/>
      <c r="Z124" s="185"/>
      <c r="AA124" s="112"/>
      <c r="AB124" s="157"/>
      <c r="AC124" s="117">
        <v>0</v>
      </c>
      <c r="AD124" s="117">
        <v>0</v>
      </c>
      <c r="AE124" s="113" t="s">
        <v>767</v>
      </c>
      <c r="AF124" s="118" t="s">
        <v>1018</v>
      </c>
    </row>
    <row r="125" spans="1:32" ht="162.75">
      <c r="A125" s="362" t="s">
        <v>358</v>
      </c>
      <c r="B125" s="362" t="s">
        <v>359</v>
      </c>
      <c r="C125" s="362"/>
      <c r="D125" s="340"/>
      <c r="E125" s="340"/>
      <c r="F125" s="332">
        <v>2024130010025</v>
      </c>
      <c r="G125" s="340"/>
      <c r="H125" s="348"/>
      <c r="I125" s="348"/>
      <c r="J125" s="358"/>
      <c r="K125" s="113" t="s">
        <v>1021</v>
      </c>
      <c r="L125" s="110"/>
      <c r="M125" s="113" t="s">
        <v>1022</v>
      </c>
      <c r="N125" s="110" t="s">
        <v>201</v>
      </c>
      <c r="O125" s="111">
        <v>45474</v>
      </c>
      <c r="P125" s="111">
        <v>45657</v>
      </c>
      <c r="Q125" s="67">
        <f t="shared" si="2"/>
        <v>183</v>
      </c>
      <c r="R125" s="112"/>
      <c r="S125" s="112"/>
      <c r="T125" s="113" t="s">
        <v>854</v>
      </c>
      <c r="U125" s="113" t="s">
        <v>764</v>
      </c>
      <c r="V125" s="113" t="s">
        <v>856</v>
      </c>
      <c r="W125" s="112"/>
      <c r="X125" s="185"/>
      <c r="Y125" s="112"/>
      <c r="Z125" s="185"/>
      <c r="AA125" s="112"/>
      <c r="AB125" s="157"/>
      <c r="AC125" s="117">
        <v>0</v>
      </c>
      <c r="AD125" s="117">
        <v>0</v>
      </c>
      <c r="AE125" s="113" t="s">
        <v>767</v>
      </c>
      <c r="AF125" s="118" t="s">
        <v>1018</v>
      </c>
    </row>
    <row r="126" spans="1:32" ht="162.75">
      <c r="A126" s="362" t="s">
        <v>358</v>
      </c>
      <c r="B126" s="362" t="s">
        <v>359</v>
      </c>
      <c r="C126" s="362"/>
      <c r="D126" s="340"/>
      <c r="E126" s="340"/>
      <c r="F126" s="332">
        <v>2024130010025</v>
      </c>
      <c r="G126" s="340"/>
      <c r="H126" s="339" t="s">
        <v>1023</v>
      </c>
      <c r="I126" s="339" t="s">
        <v>1024</v>
      </c>
      <c r="J126" s="350">
        <v>0.4</v>
      </c>
      <c r="K126" s="113" t="s">
        <v>852</v>
      </c>
      <c r="L126" s="110"/>
      <c r="M126" s="113" t="s">
        <v>1025</v>
      </c>
      <c r="N126" s="110">
        <v>500</v>
      </c>
      <c r="O126" s="111">
        <v>45474</v>
      </c>
      <c r="P126" s="111">
        <v>45657</v>
      </c>
      <c r="Q126" s="67">
        <f t="shared" si="2"/>
        <v>183</v>
      </c>
      <c r="R126" s="116">
        <v>4000</v>
      </c>
      <c r="S126" s="112"/>
      <c r="T126" s="113" t="s">
        <v>854</v>
      </c>
      <c r="U126" s="113" t="s">
        <v>764</v>
      </c>
      <c r="V126" s="113" t="s">
        <v>856</v>
      </c>
      <c r="W126" s="112"/>
      <c r="X126" s="185"/>
      <c r="Y126" s="112"/>
      <c r="Z126" s="185"/>
      <c r="AA126" s="112"/>
      <c r="AB126" s="157"/>
      <c r="AC126" s="117">
        <v>47047661.549999997</v>
      </c>
      <c r="AD126" s="117">
        <v>47047661.549999997</v>
      </c>
      <c r="AE126" s="113" t="s">
        <v>767</v>
      </c>
      <c r="AF126" s="155" t="s">
        <v>1018</v>
      </c>
    </row>
    <row r="127" spans="1:32" ht="162.75">
      <c r="A127" s="362" t="s">
        <v>358</v>
      </c>
      <c r="B127" s="362" t="s">
        <v>359</v>
      </c>
      <c r="C127" s="362"/>
      <c r="D127" s="340"/>
      <c r="E127" s="340"/>
      <c r="F127" s="332">
        <v>2024130010025</v>
      </c>
      <c r="G127" s="340"/>
      <c r="H127" s="340"/>
      <c r="I127" s="340"/>
      <c r="J127" s="351"/>
      <c r="K127" s="113" t="s">
        <v>1026</v>
      </c>
      <c r="L127" s="110"/>
      <c r="M127" s="113" t="s">
        <v>1027</v>
      </c>
      <c r="N127" s="110" t="s">
        <v>201</v>
      </c>
      <c r="O127" s="111">
        <v>45474</v>
      </c>
      <c r="P127" s="111">
        <v>45657</v>
      </c>
      <c r="Q127" s="67">
        <f t="shared" si="2"/>
        <v>183</v>
      </c>
      <c r="R127" s="112"/>
      <c r="S127" s="112"/>
      <c r="T127" s="113" t="s">
        <v>854</v>
      </c>
      <c r="U127" s="113" t="s">
        <v>764</v>
      </c>
      <c r="V127" s="113" t="s">
        <v>856</v>
      </c>
      <c r="W127" s="112"/>
      <c r="X127" s="185"/>
      <c r="Y127" s="112"/>
      <c r="Z127" s="185"/>
      <c r="AA127" s="112"/>
      <c r="AB127" s="157"/>
      <c r="AC127" s="117">
        <v>0</v>
      </c>
      <c r="AD127" s="117">
        <v>0</v>
      </c>
      <c r="AE127" s="113" t="s">
        <v>767</v>
      </c>
      <c r="AF127" s="155" t="s">
        <v>1018</v>
      </c>
    </row>
    <row r="128" spans="1:32" ht="163.5" thickBot="1">
      <c r="A128" s="362" t="s">
        <v>358</v>
      </c>
      <c r="B128" s="362" t="s">
        <v>359</v>
      </c>
      <c r="C128" s="362"/>
      <c r="D128" s="340"/>
      <c r="E128" s="340"/>
      <c r="F128" s="356">
        <v>2024130010025</v>
      </c>
      <c r="G128" s="359"/>
      <c r="H128" s="359"/>
      <c r="I128" s="359"/>
      <c r="J128" s="360"/>
      <c r="K128" s="181" t="s">
        <v>1028</v>
      </c>
      <c r="L128" s="172"/>
      <c r="M128" s="181" t="s">
        <v>1029</v>
      </c>
      <c r="N128" s="172">
        <v>1</v>
      </c>
      <c r="O128" s="189">
        <v>45474</v>
      </c>
      <c r="P128" s="189">
        <v>45657</v>
      </c>
      <c r="Q128" s="75">
        <f t="shared" si="2"/>
        <v>183</v>
      </c>
      <c r="R128" s="187"/>
      <c r="S128" s="187"/>
      <c r="T128" s="181" t="s">
        <v>854</v>
      </c>
      <c r="U128" s="181" t="s">
        <v>764</v>
      </c>
      <c r="V128" s="181" t="s">
        <v>856</v>
      </c>
      <c r="W128" s="187"/>
      <c r="X128" s="191"/>
      <c r="Y128" s="187"/>
      <c r="Z128" s="191"/>
      <c r="AA128" s="187"/>
      <c r="AB128" s="192"/>
      <c r="AC128" s="193">
        <v>200000000</v>
      </c>
      <c r="AD128" s="193">
        <v>200000000</v>
      </c>
      <c r="AE128" s="181" t="s">
        <v>767</v>
      </c>
      <c r="AF128" s="208" t="s">
        <v>1018</v>
      </c>
    </row>
    <row r="129" spans="1:32" ht="186">
      <c r="A129" s="361" t="s">
        <v>358</v>
      </c>
      <c r="B129" s="361" t="s">
        <v>359</v>
      </c>
      <c r="C129" s="361" t="s">
        <v>360</v>
      </c>
      <c r="D129" s="363">
        <v>2876</v>
      </c>
      <c r="E129" s="355" t="s">
        <v>1030</v>
      </c>
      <c r="F129" s="355">
        <v>2024130010165</v>
      </c>
      <c r="G129" s="355" t="s">
        <v>1031</v>
      </c>
      <c r="H129" s="355" t="s">
        <v>1032</v>
      </c>
      <c r="I129" s="355" t="s">
        <v>1033</v>
      </c>
      <c r="J129" s="364">
        <v>1</v>
      </c>
      <c r="K129" s="103" t="s">
        <v>1034</v>
      </c>
      <c r="L129" s="243" t="s">
        <v>628</v>
      </c>
      <c r="M129" s="103" t="s">
        <v>860</v>
      </c>
      <c r="N129" s="99" t="s">
        <v>201</v>
      </c>
      <c r="O129" s="100">
        <v>45474</v>
      </c>
      <c r="P129" s="100">
        <v>45657</v>
      </c>
      <c r="Q129" s="101">
        <f t="shared" si="2"/>
        <v>183</v>
      </c>
      <c r="R129" s="106"/>
      <c r="S129" s="102"/>
      <c r="T129" s="103" t="s">
        <v>630</v>
      </c>
      <c r="U129" s="103" t="s">
        <v>673</v>
      </c>
      <c r="V129" s="103" t="s">
        <v>1035</v>
      </c>
      <c r="W129" s="167" t="s">
        <v>633</v>
      </c>
      <c r="X129" s="99" t="s">
        <v>1036</v>
      </c>
      <c r="Y129" s="73">
        <v>20000000</v>
      </c>
      <c r="Z129" s="99" t="s">
        <v>643</v>
      </c>
      <c r="AA129" s="99" t="s">
        <v>636</v>
      </c>
      <c r="AB129" s="99" t="s">
        <v>644</v>
      </c>
      <c r="AC129" s="107">
        <v>20000000</v>
      </c>
      <c r="AD129" s="107">
        <v>20000000</v>
      </c>
      <c r="AE129" s="103" t="s">
        <v>677</v>
      </c>
      <c r="AF129" s="209" t="s">
        <v>1037</v>
      </c>
    </row>
    <row r="130" spans="1:32" ht="186">
      <c r="A130" s="362" t="s">
        <v>358</v>
      </c>
      <c r="B130" s="362" t="s">
        <v>359</v>
      </c>
      <c r="C130" s="362"/>
      <c r="D130" s="340"/>
      <c r="E130" s="332"/>
      <c r="F130" s="332"/>
      <c r="G130" s="332"/>
      <c r="H130" s="332"/>
      <c r="I130" s="332"/>
      <c r="J130" s="335"/>
      <c r="K130" s="113" t="s">
        <v>1038</v>
      </c>
      <c r="L130" s="239" t="s">
        <v>628</v>
      </c>
      <c r="M130" s="113" t="s">
        <v>1039</v>
      </c>
      <c r="N130" s="110">
        <v>5</v>
      </c>
      <c r="O130" s="111">
        <v>45474</v>
      </c>
      <c r="P130" s="111">
        <v>45657</v>
      </c>
      <c r="Q130" s="67">
        <f t="shared" si="2"/>
        <v>183</v>
      </c>
      <c r="R130" s="116"/>
      <c r="S130" s="112"/>
      <c r="T130" s="113" t="s">
        <v>630</v>
      </c>
      <c r="U130" s="113" t="s">
        <v>673</v>
      </c>
      <c r="V130" s="113" t="s">
        <v>1035</v>
      </c>
      <c r="W130" s="165" t="s">
        <v>633</v>
      </c>
      <c r="X130" s="110" t="s">
        <v>1036</v>
      </c>
      <c r="Y130" s="74">
        <v>10000000</v>
      </c>
      <c r="Z130" s="110" t="s">
        <v>676</v>
      </c>
      <c r="AA130" s="110" t="s">
        <v>636</v>
      </c>
      <c r="AB130" s="110" t="s">
        <v>644</v>
      </c>
      <c r="AC130" s="117">
        <v>10000000</v>
      </c>
      <c r="AD130" s="117">
        <v>10000000</v>
      </c>
      <c r="AE130" s="113" t="s">
        <v>677</v>
      </c>
      <c r="AF130" s="155" t="s">
        <v>1037</v>
      </c>
    </row>
    <row r="131" spans="1:32" ht="186">
      <c r="A131" s="362" t="s">
        <v>358</v>
      </c>
      <c r="B131" s="362" t="s">
        <v>359</v>
      </c>
      <c r="C131" s="362"/>
      <c r="D131" s="340"/>
      <c r="E131" s="332"/>
      <c r="F131" s="332"/>
      <c r="G131" s="332"/>
      <c r="H131" s="332"/>
      <c r="I131" s="332"/>
      <c r="J131" s="335"/>
      <c r="K131" s="113" t="s">
        <v>1040</v>
      </c>
      <c r="L131" s="239" t="s">
        <v>628</v>
      </c>
      <c r="M131" s="113" t="s">
        <v>1041</v>
      </c>
      <c r="N131" s="110">
        <v>200</v>
      </c>
      <c r="O131" s="111">
        <v>45474</v>
      </c>
      <c r="P131" s="111">
        <v>45657</v>
      </c>
      <c r="Q131" s="67">
        <f t="shared" si="2"/>
        <v>183</v>
      </c>
      <c r="R131" s="116">
        <v>100</v>
      </c>
      <c r="S131" s="112"/>
      <c r="T131" s="113" t="s">
        <v>630</v>
      </c>
      <c r="U131" s="113" t="s">
        <v>673</v>
      </c>
      <c r="V131" s="113" t="s">
        <v>1035</v>
      </c>
      <c r="W131" s="165" t="s">
        <v>633</v>
      </c>
      <c r="X131" s="110" t="s">
        <v>1036</v>
      </c>
      <c r="Y131" s="210">
        <v>41130471.740000002</v>
      </c>
      <c r="Z131" s="110" t="s">
        <v>676</v>
      </c>
      <c r="AA131" s="110" t="s">
        <v>636</v>
      </c>
      <c r="AB131" s="110" t="s">
        <v>644</v>
      </c>
      <c r="AC131" s="117">
        <v>41130471.740000002</v>
      </c>
      <c r="AD131" s="117">
        <v>41130471.740000002</v>
      </c>
      <c r="AE131" s="113" t="s">
        <v>677</v>
      </c>
      <c r="AF131" s="155" t="s">
        <v>1037</v>
      </c>
    </row>
    <row r="132" spans="1:32" ht="186.75" thickBot="1">
      <c r="A132" s="362" t="s">
        <v>358</v>
      </c>
      <c r="B132" s="362" t="s">
        <v>359</v>
      </c>
      <c r="C132" s="362"/>
      <c r="D132" s="340"/>
      <c r="E132" s="332"/>
      <c r="F132" s="356"/>
      <c r="G132" s="356"/>
      <c r="H132" s="356"/>
      <c r="I132" s="356"/>
      <c r="J132" s="365"/>
      <c r="K132" s="181" t="s">
        <v>1042</v>
      </c>
      <c r="L132" s="241" t="s">
        <v>628</v>
      </c>
      <c r="M132" s="181" t="s">
        <v>1043</v>
      </c>
      <c r="N132" s="190">
        <v>1</v>
      </c>
      <c r="O132" s="189">
        <v>45474</v>
      </c>
      <c r="P132" s="189">
        <v>45657</v>
      </c>
      <c r="Q132" s="75">
        <f t="shared" si="2"/>
        <v>183</v>
      </c>
      <c r="R132" s="190"/>
      <c r="S132" s="187"/>
      <c r="T132" s="181" t="s">
        <v>630</v>
      </c>
      <c r="U132" s="181" t="s">
        <v>673</v>
      </c>
      <c r="V132" s="181" t="s">
        <v>1035</v>
      </c>
      <c r="W132" s="206" t="s">
        <v>633</v>
      </c>
      <c r="X132" s="172" t="s">
        <v>1036</v>
      </c>
      <c r="Y132" s="211">
        <v>15000000</v>
      </c>
      <c r="Z132" s="172" t="s">
        <v>676</v>
      </c>
      <c r="AA132" s="172" t="s">
        <v>636</v>
      </c>
      <c r="AB132" s="172" t="s">
        <v>644</v>
      </c>
      <c r="AC132" s="193">
        <v>15000000</v>
      </c>
      <c r="AD132" s="193">
        <v>15000000</v>
      </c>
      <c r="AE132" s="181" t="s">
        <v>677</v>
      </c>
      <c r="AF132" s="208" t="s">
        <v>1037</v>
      </c>
    </row>
    <row r="133" spans="1:32" ht="209.25">
      <c r="A133" s="345" t="s">
        <v>358</v>
      </c>
      <c r="B133" s="345" t="s">
        <v>359</v>
      </c>
      <c r="C133" s="345" t="s">
        <v>374</v>
      </c>
      <c r="D133" s="345">
        <v>2876</v>
      </c>
      <c r="E133" s="345" t="s">
        <v>1044</v>
      </c>
      <c r="F133" s="353">
        <v>2024130010169</v>
      </c>
      <c r="G133" s="355" t="s">
        <v>1045</v>
      </c>
      <c r="H133" s="246" t="s">
        <v>1046</v>
      </c>
      <c r="I133" s="212" t="s">
        <v>1047</v>
      </c>
      <c r="J133" s="213">
        <v>0.4</v>
      </c>
      <c r="K133" s="252" t="s">
        <v>1048</v>
      </c>
      <c r="L133" s="99"/>
      <c r="M133" s="252" t="s">
        <v>1049</v>
      </c>
      <c r="N133" s="99">
        <v>300</v>
      </c>
      <c r="O133" s="100">
        <v>45474</v>
      </c>
      <c r="P133" s="100">
        <v>45657</v>
      </c>
      <c r="Q133" s="101">
        <f t="shared" si="2"/>
        <v>183</v>
      </c>
      <c r="R133" s="106">
        <v>2000</v>
      </c>
      <c r="S133" s="102"/>
      <c r="T133" s="103" t="s">
        <v>1050</v>
      </c>
      <c r="U133" s="103" t="s">
        <v>855</v>
      </c>
      <c r="V133" s="103" t="s">
        <v>1051</v>
      </c>
      <c r="W133" s="167" t="s">
        <v>633</v>
      </c>
      <c r="X133" s="99" t="s">
        <v>1052</v>
      </c>
      <c r="Y133" s="73">
        <v>4000000</v>
      </c>
      <c r="Z133" s="99" t="s">
        <v>643</v>
      </c>
      <c r="AA133" s="99" t="s">
        <v>636</v>
      </c>
      <c r="AB133" s="99" t="s">
        <v>644</v>
      </c>
      <c r="AC133" s="107">
        <v>4000000</v>
      </c>
      <c r="AD133" s="107">
        <v>4000000</v>
      </c>
      <c r="AE133" s="103" t="s">
        <v>767</v>
      </c>
      <c r="AF133" s="209" t="s">
        <v>1053</v>
      </c>
    </row>
    <row r="134" spans="1:32" ht="60" customHeight="1">
      <c r="A134" s="345" t="s">
        <v>358</v>
      </c>
      <c r="B134" s="345" t="s">
        <v>359</v>
      </c>
      <c r="C134" s="345" t="s">
        <v>374</v>
      </c>
      <c r="D134" s="345">
        <v>2876</v>
      </c>
      <c r="E134" s="345"/>
      <c r="F134" s="342"/>
      <c r="G134" s="332" t="s">
        <v>1045</v>
      </c>
      <c r="H134" s="331" t="s">
        <v>1054</v>
      </c>
      <c r="I134" s="331" t="s">
        <v>1033</v>
      </c>
      <c r="J134" s="334">
        <v>0.2</v>
      </c>
      <c r="K134" s="225" t="s">
        <v>1055</v>
      </c>
      <c r="L134" s="110"/>
      <c r="M134" s="225" t="s">
        <v>860</v>
      </c>
      <c r="N134" s="110">
        <v>100</v>
      </c>
      <c r="O134" s="111">
        <v>45474</v>
      </c>
      <c r="P134" s="111">
        <v>45657</v>
      </c>
      <c r="Q134" s="67">
        <f t="shared" si="2"/>
        <v>183</v>
      </c>
      <c r="R134" s="116">
        <v>1000</v>
      </c>
      <c r="S134" s="112"/>
      <c r="T134" s="113" t="s">
        <v>1050</v>
      </c>
      <c r="U134" s="113" t="s">
        <v>855</v>
      </c>
      <c r="V134" s="113" t="s">
        <v>1051</v>
      </c>
      <c r="W134" s="165" t="s">
        <v>696</v>
      </c>
      <c r="X134" s="165" t="s">
        <v>208</v>
      </c>
      <c r="Y134" s="110" t="s">
        <v>208</v>
      </c>
      <c r="Z134" s="110" t="s">
        <v>208</v>
      </c>
      <c r="AA134" s="110" t="s">
        <v>208</v>
      </c>
      <c r="AB134" s="110" t="s">
        <v>208</v>
      </c>
      <c r="AC134" s="117">
        <v>0</v>
      </c>
      <c r="AD134" s="117">
        <v>0</v>
      </c>
      <c r="AE134" s="113" t="s">
        <v>767</v>
      </c>
      <c r="AF134" s="155" t="s">
        <v>1053</v>
      </c>
    </row>
    <row r="135" spans="1:32" ht="60" customHeight="1">
      <c r="A135" s="345" t="s">
        <v>358</v>
      </c>
      <c r="B135" s="345" t="s">
        <v>359</v>
      </c>
      <c r="C135" s="345" t="s">
        <v>374</v>
      </c>
      <c r="D135" s="345">
        <v>2876</v>
      </c>
      <c r="E135" s="345"/>
      <c r="F135" s="342"/>
      <c r="G135" s="332" t="s">
        <v>1045</v>
      </c>
      <c r="H135" s="333"/>
      <c r="I135" s="333" t="s">
        <v>1033</v>
      </c>
      <c r="J135" s="336">
        <v>0.2</v>
      </c>
      <c r="K135" s="225" t="s">
        <v>1056</v>
      </c>
      <c r="L135" s="110"/>
      <c r="M135" s="225" t="s">
        <v>1057</v>
      </c>
      <c r="N135" s="110" t="s">
        <v>201</v>
      </c>
      <c r="O135" s="111">
        <v>45474</v>
      </c>
      <c r="P135" s="111">
        <v>45657</v>
      </c>
      <c r="Q135" s="67">
        <f t="shared" si="2"/>
        <v>183</v>
      </c>
      <c r="R135" s="116"/>
      <c r="S135" s="112"/>
      <c r="T135" s="113" t="s">
        <v>1050</v>
      </c>
      <c r="U135" s="113" t="s">
        <v>855</v>
      </c>
      <c r="V135" s="113" t="s">
        <v>1051</v>
      </c>
      <c r="W135" s="165" t="s">
        <v>696</v>
      </c>
      <c r="X135" s="165" t="s">
        <v>208</v>
      </c>
      <c r="Y135" s="110" t="s">
        <v>208</v>
      </c>
      <c r="Z135" s="110" t="s">
        <v>208</v>
      </c>
      <c r="AA135" s="110" t="s">
        <v>208</v>
      </c>
      <c r="AB135" s="110" t="s">
        <v>208</v>
      </c>
      <c r="AC135" s="117">
        <v>0</v>
      </c>
      <c r="AD135" s="117">
        <v>0</v>
      </c>
      <c r="AE135" s="113" t="s">
        <v>767</v>
      </c>
      <c r="AF135" s="155" t="s">
        <v>1053</v>
      </c>
    </row>
    <row r="136" spans="1:32" ht="60" customHeight="1">
      <c r="A136" s="345" t="s">
        <v>358</v>
      </c>
      <c r="B136" s="345" t="s">
        <v>359</v>
      </c>
      <c r="C136" s="345" t="s">
        <v>374</v>
      </c>
      <c r="D136" s="345">
        <v>2876</v>
      </c>
      <c r="E136" s="345"/>
      <c r="F136" s="342"/>
      <c r="G136" s="332" t="s">
        <v>1045</v>
      </c>
      <c r="H136" s="331" t="s">
        <v>1058</v>
      </c>
      <c r="I136" s="331" t="s">
        <v>1059</v>
      </c>
      <c r="J136" s="334">
        <v>0.2</v>
      </c>
      <c r="K136" s="225" t="s">
        <v>1060</v>
      </c>
      <c r="L136" s="110"/>
      <c r="M136" s="225" t="s">
        <v>1061</v>
      </c>
      <c r="N136" s="110">
        <v>1</v>
      </c>
      <c r="O136" s="111">
        <v>45474</v>
      </c>
      <c r="P136" s="111">
        <v>45657</v>
      </c>
      <c r="Q136" s="67">
        <f t="shared" si="2"/>
        <v>183</v>
      </c>
      <c r="R136" s="116"/>
      <c r="S136" s="112"/>
      <c r="T136" s="113" t="s">
        <v>1050</v>
      </c>
      <c r="U136" s="113" t="s">
        <v>855</v>
      </c>
      <c r="V136" s="113" t="s">
        <v>1051</v>
      </c>
      <c r="W136" s="165" t="s">
        <v>696</v>
      </c>
      <c r="X136" s="165" t="s">
        <v>208</v>
      </c>
      <c r="Y136" s="110" t="s">
        <v>208</v>
      </c>
      <c r="Z136" s="110" t="s">
        <v>208</v>
      </c>
      <c r="AA136" s="110" t="s">
        <v>208</v>
      </c>
      <c r="AB136" s="110" t="s">
        <v>208</v>
      </c>
      <c r="AC136" s="117">
        <v>0</v>
      </c>
      <c r="AD136" s="117">
        <v>0</v>
      </c>
      <c r="AE136" s="113" t="s">
        <v>767</v>
      </c>
      <c r="AF136" s="118" t="s">
        <v>1053</v>
      </c>
    </row>
    <row r="137" spans="1:32" ht="60" customHeight="1">
      <c r="A137" s="345" t="s">
        <v>358</v>
      </c>
      <c r="B137" s="345" t="s">
        <v>359</v>
      </c>
      <c r="C137" s="345" t="s">
        <v>374</v>
      </c>
      <c r="D137" s="345">
        <v>2876</v>
      </c>
      <c r="E137" s="345"/>
      <c r="F137" s="342"/>
      <c r="G137" s="332" t="s">
        <v>1045</v>
      </c>
      <c r="H137" s="333"/>
      <c r="I137" s="333" t="s">
        <v>1059</v>
      </c>
      <c r="J137" s="336">
        <v>0.2</v>
      </c>
      <c r="K137" s="225" t="s">
        <v>1062</v>
      </c>
      <c r="L137" s="110"/>
      <c r="M137" s="225" t="s">
        <v>1063</v>
      </c>
      <c r="N137" s="110">
        <v>40</v>
      </c>
      <c r="O137" s="111">
        <v>45474</v>
      </c>
      <c r="P137" s="111">
        <v>45657</v>
      </c>
      <c r="Q137" s="67">
        <f t="shared" si="2"/>
        <v>183</v>
      </c>
      <c r="R137" s="116">
        <v>400</v>
      </c>
      <c r="S137" s="112"/>
      <c r="T137" s="113" t="s">
        <v>1050</v>
      </c>
      <c r="U137" s="113" t="s">
        <v>855</v>
      </c>
      <c r="V137" s="113" t="s">
        <v>1051</v>
      </c>
      <c r="W137" s="165" t="s">
        <v>696</v>
      </c>
      <c r="X137" s="165" t="s">
        <v>208</v>
      </c>
      <c r="Y137" s="110" t="s">
        <v>208</v>
      </c>
      <c r="Z137" s="110" t="s">
        <v>208</v>
      </c>
      <c r="AA137" s="110" t="s">
        <v>208</v>
      </c>
      <c r="AB137" s="110" t="s">
        <v>208</v>
      </c>
      <c r="AC137" s="117">
        <v>0</v>
      </c>
      <c r="AD137" s="117">
        <v>0</v>
      </c>
      <c r="AE137" s="113" t="s">
        <v>767</v>
      </c>
      <c r="AF137" s="118" t="s">
        <v>1053</v>
      </c>
    </row>
    <row r="138" spans="1:32" ht="60.75" customHeight="1" thickBot="1">
      <c r="A138" s="345" t="s">
        <v>358</v>
      </c>
      <c r="B138" s="345" t="s">
        <v>359</v>
      </c>
      <c r="C138" s="345" t="s">
        <v>374</v>
      </c>
      <c r="D138" s="345">
        <v>2876</v>
      </c>
      <c r="E138" s="345"/>
      <c r="F138" s="354"/>
      <c r="G138" s="356" t="s">
        <v>1045</v>
      </c>
      <c r="H138" s="241" t="s">
        <v>1064</v>
      </c>
      <c r="I138" s="214" t="s">
        <v>1065</v>
      </c>
      <c r="J138" s="215">
        <v>0.2</v>
      </c>
      <c r="K138" s="238" t="s">
        <v>1066</v>
      </c>
      <c r="L138" s="172"/>
      <c r="M138" s="238" t="s">
        <v>1067</v>
      </c>
      <c r="N138" s="172" t="s">
        <v>201</v>
      </c>
      <c r="O138" s="122">
        <v>45474</v>
      </c>
      <c r="P138" s="122">
        <v>45657</v>
      </c>
      <c r="Q138" s="123">
        <f t="shared" si="2"/>
        <v>183</v>
      </c>
      <c r="R138" s="124"/>
      <c r="S138" s="124"/>
      <c r="T138" s="125" t="s">
        <v>1050</v>
      </c>
      <c r="U138" s="125" t="s">
        <v>855</v>
      </c>
      <c r="V138" s="125" t="s">
        <v>1051</v>
      </c>
      <c r="W138" s="166" t="s">
        <v>696</v>
      </c>
      <c r="X138" s="166" t="s">
        <v>208</v>
      </c>
      <c r="Y138" s="121" t="s">
        <v>208</v>
      </c>
      <c r="Z138" s="121" t="s">
        <v>208</v>
      </c>
      <c r="AA138" s="121" t="s">
        <v>208</v>
      </c>
      <c r="AB138" s="121" t="s">
        <v>208</v>
      </c>
      <c r="AC138" s="129">
        <v>0</v>
      </c>
      <c r="AD138" s="129">
        <v>0</v>
      </c>
      <c r="AE138" s="125" t="s">
        <v>767</v>
      </c>
      <c r="AF138" s="130" t="s">
        <v>1053</v>
      </c>
    </row>
    <row r="139" spans="1:32" ht="168" customHeight="1">
      <c r="A139" s="345" t="s">
        <v>388</v>
      </c>
      <c r="B139" s="345" t="s">
        <v>389</v>
      </c>
      <c r="C139" s="345" t="s">
        <v>390</v>
      </c>
      <c r="D139" s="345">
        <v>231</v>
      </c>
      <c r="E139" s="345" t="s">
        <v>1068</v>
      </c>
      <c r="F139" s="331">
        <v>2024130010064</v>
      </c>
      <c r="G139" s="339" t="s">
        <v>1069</v>
      </c>
      <c r="H139" s="331" t="s">
        <v>1070</v>
      </c>
      <c r="I139" s="331" t="s">
        <v>1071</v>
      </c>
      <c r="J139" s="334">
        <v>0.4</v>
      </c>
      <c r="K139" s="253" t="s">
        <v>1072</v>
      </c>
      <c r="L139" s="133"/>
      <c r="M139" s="253" t="s">
        <v>1073</v>
      </c>
      <c r="N139" s="133">
        <v>1</v>
      </c>
      <c r="O139" s="134">
        <v>45474</v>
      </c>
      <c r="P139" s="134">
        <v>45657</v>
      </c>
      <c r="Q139" s="68">
        <f t="shared" si="2"/>
        <v>183</v>
      </c>
      <c r="R139" s="139"/>
      <c r="S139" s="135"/>
      <c r="T139" s="131" t="s">
        <v>1074</v>
      </c>
      <c r="U139" s="131" t="s">
        <v>673</v>
      </c>
      <c r="V139" s="131" t="s">
        <v>1075</v>
      </c>
      <c r="W139" s="135"/>
      <c r="X139" s="135"/>
      <c r="Y139" s="135"/>
      <c r="Z139" s="183"/>
      <c r="AA139" s="135"/>
      <c r="AB139" s="184"/>
      <c r="AC139" s="140">
        <v>65000000</v>
      </c>
      <c r="AD139" s="140">
        <v>65000000</v>
      </c>
      <c r="AE139" s="254" t="s">
        <v>767</v>
      </c>
      <c r="AF139" s="255" t="s">
        <v>1076</v>
      </c>
    </row>
    <row r="140" spans="1:32" ht="116.25">
      <c r="A140" s="345" t="s">
        <v>388</v>
      </c>
      <c r="B140" s="345" t="s">
        <v>389</v>
      </c>
      <c r="C140" s="345" t="s">
        <v>390</v>
      </c>
      <c r="D140" s="345">
        <v>231</v>
      </c>
      <c r="E140" s="345"/>
      <c r="F140" s="332">
        <v>2024130010064</v>
      </c>
      <c r="G140" s="340"/>
      <c r="H140" s="333"/>
      <c r="I140" s="333"/>
      <c r="J140" s="336"/>
      <c r="K140" s="248" t="s">
        <v>1077</v>
      </c>
      <c r="L140" s="110"/>
      <c r="M140" s="248" t="s">
        <v>1078</v>
      </c>
      <c r="N140" s="110" t="s">
        <v>201</v>
      </c>
      <c r="O140" s="111">
        <v>45474</v>
      </c>
      <c r="P140" s="111">
        <v>45657</v>
      </c>
      <c r="Q140" s="67">
        <f t="shared" si="2"/>
        <v>183</v>
      </c>
      <c r="R140" s="116"/>
      <c r="S140" s="112"/>
      <c r="T140" s="113" t="s">
        <v>1074</v>
      </c>
      <c r="U140" s="113" t="s">
        <v>673</v>
      </c>
      <c r="V140" s="113" t="s">
        <v>1075</v>
      </c>
      <c r="W140" s="112"/>
      <c r="X140" s="112"/>
      <c r="Y140" s="112"/>
      <c r="Z140" s="185"/>
      <c r="AA140" s="112"/>
      <c r="AB140" s="157"/>
      <c r="AC140" s="117">
        <v>20000000</v>
      </c>
      <c r="AD140" s="117">
        <v>20000000</v>
      </c>
      <c r="AE140" s="256" t="s">
        <v>767</v>
      </c>
      <c r="AF140" s="257" t="s">
        <v>1076</v>
      </c>
    </row>
    <row r="141" spans="1:32" ht="116.25">
      <c r="A141" s="345" t="s">
        <v>388</v>
      </c>
      <c r="B141" s="345" t="s">
        <v>389</v>
      </c>
      <c r="C141" s="345" t="s">
        <v>390</v>
      </c>
      <c r="D141" s="345">
        <v>231</v>
      </c>
      <c r="E141" s="345"/>
      <c r="F141" s="332">
        <v>2024130010064</v>
      </c>
      <c r="G141" s="340"/>
      <c r="H141" s="331" t="s">
        <v>1079</v>
      </c>
      <c r="I141" s="331" t="s">
        <v>1080</v>
      </c>
      <c r="J141" s="334">
        <v>0.2</v>
      </c>
      <c r="K141" s="219" t="s">
        <v>395</v>
      </c>
      <c r="L141" s="110"/>
      <c r="M141" s="219" t="s">
        <v>1081</v>
      </c>
      <c r="N141" s="110">
        <v>100</v>
      </c>
      <c r="O141" s="111">
        <v>45474</v>
      </c>
      <c r="P141" s="111">
        <v>45657</v>
      </c>
      <c r="Q141" s="67">
        <f t="shared" si="2"/>
        <v>183</v>
      </c>
      <c r="R141" s="116">
        <v>1767</v>
      </c>
      <c r="S141" s="112"/>
      <c r="T141" s="113" t="s">
        <v>1074</v>
      </c>
      <c r="U141" s="113" t="s">
        <v>673</v>
      </c>
      <c r="V141" s="113" t="s">
        <v>1075</v>
      </c>
      <c r="W141" s="112"/>
      <c r="X141" s="112"/>
      <c r="Y141" s="112"/>
      <c r="Z141" s="185"/>
      <c r="AA141" s="112"/>
      <c r="AB141" s="157"/>
      <c r="AC141" s="117">
        <v>85000000</v>
      </c>
      <c r="AD141" s="117">
        <v>85000000</v>
      </c>
      <c r="AE141" s="256" t="s">
        <v>767</v>
      </c>
      <c r="AF141" s="257" t="s">
        <v>1076</v>
      </c>
    </row>
    <row r="142" spans="1:32" ht="116.25">
      <c r="A142" s="345" t="s">
        <v>388</v>
      </c>
      <c r="B142" s="345" t="s">
        <v>389</v>
      </c>
      <c r="C142" s="345" t="s">
        <v>390</v>
      </c>
      <c r="D142" s="345">
        <v>231</v>
      </c>
      <c r="E142" s="345"/>
      <c r="F142" s="332">
        <v>2024130010064</v>
      </c>
      <c r="G142" s="340"/>
      <c r="H142" s="333"/>
      <c r="I142" s="333"/>
      <c r="J142" s="336"/>
      <c r="K142" s="219" t="s">
        <v>1082</v>
      </c>
      <c r="L142" s="110"/>
      <c r="M142" s="219" t="s">
        <v>1081</v>
      </c>
      <c r="N142" s="110">
        <v>20</v>
      </c>
      <c r="O142" s="111">
        <v>45474</v>
      </c>
      <c r="P142" s="111">
        <v>45657</v>
      </c>
      <c r="Q142" s="67">
        <f t="shared" si="2"/>
        <v>183</v>
      </c>
      <c r="R142" s="116">
        <v>200</v>
      </c>
      <c r="S142" s="112"/>
      <c r="T142" s="113" t="s">
        <v>1074</v>
      </c>
      <c r="U142" s="113" t="s">
        <v>673</v>
      </c>
      <c r="V142" s="113" t="s">
        <v>1075</v>
      </c>
      <c r="W142" s="112"/>
      <c r="X142" s="112"/>
      <c r="Y142" s="112"/>
      <c r="Z142" s="185"/>
      <c r="AA142" s="112"/>
      <c r="AB142" s="157"/>
      <c r="AC142" s="117">
        <v>77000000</v>
      </c>
      <c r="AD142" s="117">
        <v>77000000</v>
      </c>
      <c r="AE142" s="256" t="s">
        <v>767</v>
      </c>
      <c r="AF142" s="257" t="s">
        <v>1076</v>
      </c>
    </row>
    <row r="143" spans="1:32" ht="116.25">
      <c r="A143" s="345" t="s">
        <v>401</v>
      </c>
      <c r="B143" s="345" t="s">
        <v>389</v>
      </c>
      <c r="C143" s="345" t="s">
        <v>390</v>
      </c>
      <c r="D143" s="345">
        <v>100</v>
      </c>
      <c r="E143" s="345"/>
      <c r="F143" s="332">
        <v>2024130010064</v>
      </c>
      <c r="G143" s="340"/>
      <c r="H143" s="331" t="s">
        <v>1083</v>
      </c>
      <c r="I143" s="331" t="s">
        <v>1084</v>
      </c>
      <c r="J143" s="334">
        <v>0.2</v>
      </c>
      <c r="K143" s="248" t="s">
        <v>1085</v>
      </c>
      <c r="L143" s="110"/>
      <c r="M143" s="248" t="s">
        <v>1086</v>
      </c>
      <c r="N143" s="110">
        <v>24</v>
      </c>
      <c r="O143" s="111">
        <v>45474</v>
      </c>
      <c r="P143" s="111">
        <v>45657</v>
      </c>
      <c r="Q143" s="67">
        <f t="shared" si="2"/>
        <v>183</v>
      </c>
      <c r="R143" s="116">
        <v>100</v>
      </c>
      <c r="S143" s="112"/>
      <c r="T143" s="113" t="s">
        <v>1074</v>
      </c>
      <c r="U143" s="113" t="s">
        <v>673</v>
      </c>
      <c r="V143" s="113" t="s">
        <v>1075</v>
      </c>
      <c r="W143" s="112"/>
      <c r="X143" s="112"/>
      <c r="Y143" s="112"/>
      <c r="Z143" s="185"/>
      <c r="AA143" s="112"/>
      <c r="AB143" s="157"/>
      <c r="AC143" s="117">
        <v>85000000</v>
      </c>
      <c r="AD143" s="117">
        <v>85000000</v>
      </c>
      <c r="AE143" s="256" t="s">
        <v>767</v>
      </c>
      <c r="AF143" s="257" t="s">
        <v>1076</v>
      </c>
    </row>
    <row r="144" spans="1:32" ht="116.25">
      <c r="A144" s="345" t="s">
        <v>401</v>
      </c>
      <c r="B144" s="345" t="s">
        <v>389</v>
      </c>
      <c r="C144" s="345" t="s">
        <v>390</v>
      </c>
      <c r="D144" s="345">
        <v>100</v>
      </c>
      <c r="E144" s="345"/>
      <c r="F144" s="332">
        <v>2024130010064</v>
      </c>
      <c r="G144" s="340"/>
      <c r="H144" s="333"/>
      <c r="I144" s="333"/>
      <c r="J144" s="336"/>
      <c r="K144" s="248" t="s">
        <v>1087</v>
      </c>
      <c r="L144" s="110"/>
      <c r="M144" s="248" t="s">
        <v>1088</v>
      </c>
      <c r="N144" s="110" t="s">
        <v>201</v>
      </c>
      <c r="O144" s="111">
        <v>45474</v>
      </c>
      <c r="P144" s="111">
        <v>45657</v>
      </c>
      <c r="Q144" s="67">
        <f t="shared" si="2"/>
        <v>183</v>
      </c>
      <c r="R144" s="116"/>
      <c r="S144" s="112"/>
      <c r="T144" s="113" t="s">
        <v>1074</v>
      </c>
      <c r="U144" s="113" t="s">
        <v>673</v>
      </c>
      <c r="V144" s="113" t="s">
        <v>1075</v>
      </c>
      <c r="W144" s="112"/>
      <c r="X144" s="112"/>
      <c r="Y144" s="112"/>
      <c r="Z144" s="185"/>
      <c r="AA144" s="112"/>
      <c r="AB144" s="157"/>
      <c r="AC144" s="117">
        <v>32200000</v>
      </c>
      <c r="AD144" s="117">
        <v>32200000</v>
      </c>
      <c r="AE144" s="256" t="s">
        <v>767</v>
      </c>
      <c r="AF144" s="257" t="s">
        <v>1076</v>
      </c>
    </row>
    <row r="145" spans="1:32" ht="126" customHeight="1">
      <c r="A145" s="345" t="s">
        <v>388</v>
      </c>
      <c r="B145" s="345" t="s">
        <v>389</v>
      </c>
      <c r="C145" s="345" t="s">
        <v>390</v>
      </c>
      <c r="D145" s="345">
        <v>231</v>
      </c>
      <c r="E145" s="345"/>
      <c r="F145" s="332">
        <v>2024130010064</v>
      </c>
      <c r="G145" s="340"/>
      <c r="H145" s="331" t="s">
        <v>1089</v>
      </c>
      <c r="I145" s="331" t="s">
        <v>1090</v>
      </c>
      <c r="J145" s="334">
        <v>0.2</v>
      </c>
      <c r="K145" s="248" t="s">
        <v>1091</v>
      </c>
      <c r="L145" s="110"/>
      <c r="M145" s="248" t="s">
        <v>1092</v>
      </c>
      <c r="N145" s="110">
        <v>1</v>
      </c>
      <c r="O145" s="111">
        <v>45474</v>
      </c>
      <c r="P145" s="111">
        <v>45657</v>
      </c>
      <c r="Q145" s="67">
        <f t="shared" si="2"/>
        <v>183</v>
      </c>
      <c r="R145" s="116"/>
      <c r="S145" s="112"/>
      <c r="T145" s="113" t="s">
        <v>1074</v>
      </c>
      <c r="U145" s="113" t="s">
        <v>673</v>
      </c>
      <c r="V145" s="113" t="s">
        <v>1075</v>
      </c>
      <c r="W145" s="112"/>
      <c r="X145" s="112"/>
      <c r="Y145" s="112"/>
      <c r="Z145" s="185"/>
      <c r="AA145" s="112"/>
      <c r="AB145" s="157"/>
      <c r="AC145" s="117">
        <v>40000000</v>
      </c>
      <c r="AD145" s="117">
        <v>40000000</v>
      </c>
      <c r="AE145" s="256" t="s">
        <v>767</v>
      </c>
      <c r="AF145" s="257" t="s">
        <v>1076</v>
      </c>
    </row>
    <row r="146" spans="1:32" ht="116.25">
      <c r="A146" s="345" t="s">
        <v>388</v>
      </c>
      <c r="B146" s="345" t="s">
        <v>389</v>
      </c>
      <c r="C146" s="345" t="s">
        <v>390</v>
      </c>
      <c r="D146" s="345">
        <v>231</v>
      </c>
      <c r="E146" s="345"/>
      <c r="F146" s="332">
        <v>2024130010064</v>
      </c>
      <c r="G146" s="340"/>
      <c r="H146" s="332"/>
      <c r="I146" s="332"/>
      <c r="J146" s="335"/>
      <c r="K146" s="248" t="s">
        <v>1093</v>
      </c>
      <c r="L146" s="110"/>
      <c r="M146" s="248" t="s">
        <v>1092</v>
      </c>
      <c r="N146" s="110" t="s">
        <v>201</v>
      </c>
      <c r="O146" s="111">
        <v>45474</v>
      </c>
      <c r="P146" s="111">
        <v>45657</v>
      </c>
      <c r="Q146" s="67">
        <f t="shared" si="2"/>
        <v>183</v>
      </c>
      <c r="R146" s="116"/>
      <c r="S146" s="112"/>
      <c r="T146" s="113" t="s">
        <v>1074</v>
      </c>
      <c r="U146" s="113" t="s">
        <v>673</v>
      </c>
      <c r="V146" s="113" t="s">
        <v>1075</v>
      </c>
      <c r="W146" s="112"/>
      <c r="X146" s="112"/>
      <c r="Y146" s="112"/>
      <c r="Z146" s="185"/>
      <c r="AA146" s="112"/>
      <c r="AB146" s="157"/>
      <c r="AC146" s="117">
        <v>40000000</v>
      </c>
      <c r="AD146" s="117">
        <v>40000000</v>
      </c>
      <c r="AE146" s="256" t="s">
        <v>767</v>
      </c>
      <c r="AF146" s="257" t="s">
        <v>1076</v>
      </c>
    </row>
    <row r="147" spans="1:32" ht="116.25">
      <c r="A147" s="345" t="s">
        <v>388</v>
      </c>
      <c r="B147" s="345" t="s">
        <v>389</v>
      </c>
      <c r="C147" s="345" t="s">
        <v>390</v>
      </c>
      <c r="D147" s="345">
        <v>231</v>
      </c>
      <c r="E147" s="345"/>
      <c r="F147" s="332">
        <v>2024130010064</v>
      </c>
      <c r="G147" s="340"/>
      <c r="H147" s="332"/>
      <c r="I147" s="332"/>
      <c r="J147" s="335"/>
      <c r="K147" s="258" t="s">
        <v>1094</v>
      </c>
      <c r="L147" s="121"/>
      <c r="M147" s="258" t="s">
        <v>1092</v>
      </c>
      <c r="N147" s="121" t="s">
        <v>201</v>
      </c>
      <c r="O147" s="122">
        <v>45474</v>
      </c>
      <c r="P147" s="122">
        <v>45657</v>
      </c>
      <c r="Q147" s="123">
        <f t="shared" si="2"/>
        <v>183</v>
      </c>
      <c r="R147" s="124"/>
      <c r="S147" s="124"/>
      <c r="T147" s="125" t="s">
        <v>1074</v>
      </c>
      <c r="U147" s="125" t="s">
        <v>673</v>
      </c>
      <c r="V147" s="125" t="s">
        <v>1075</v>
      </c>
      <c r="W147" s="124"/>
      <c r="X147" s="124"/>
      <c r="Y147" s="124"/>
      <c r="Z147" s="216"/>
      <c r="AA147" s="124"/>
      <c r="AB147" s="217"/>
      <c r="AC147" s="129">
        <v>40000000</v>
      </c>
      <c r="AD147" s="129">
        <v>40000000</v>
      </c>
      <c r="AE147" s="259" t="s">
        <v>767</v>
      </c>
      <c r="AF147" s="260" t="s">
        <v>1076</v>
      </c>
    </row>
    <row r="148" spans="1:32" ht="147" customHeight="1">
      <c r="A148" s="331" t="s">
        <v>407</v>
      </c>
      <c r="B148" s="331" t="s">
        <v>408</v>
      </c>
      <c r="C148" s="331" t="s">
        <v>409</v>
      </c>
      <c r="D148" s="331">
        <v>476</v>
      </c>
      <c r="E148" s="331" t="s">
        <v>1095</v>
      </c>
      <c r="F148" s="342">
        <v>2024130010072</v>
      </c>
      <c r="G148" s="342" t="s">
        <v>1096</v>
      </c>
      <c r="H148" s="332" t="s">
        <v>1097</v>
      </c>
      <c r="I148" s="332" t="s">
        <v>1098</v>
      </c>
      <c r="J148" s="335">
        <v>0.1</v>
      </c>
      <c r="K148" s="261" t="s">
        <v>1099</v>
      </c>
      <c r="L148" s="132" t="s">
        <v>1100</v>
      </c>
      <c r="M148" s="261" t="s">
        <v>1101</v>
      </c>
      <c r="N148" s="133" t="s">
        <v>201</v>
      </c>
      <c r="O148" s="352">
        <v>45474</v>
      </c>
      <c r="P148" s="352">
        <v>45657</v>
      </c>
      <c r="Q148" s="348">
        <f t="shared" si="2"/>
        <v>183</v>
      </c>
      <c r="R148" s="348"/>
      <c r="S148" s="135"/>
      <c r="T148" s="218" t="s">
        <v>1074</v>
      </c>
      <c r="U148" s="131" t="s">
        <v>673</v>
      </c>
      <c r="V148" s="131" t="s">
        <v>1075</v>
      </c>
      <c r="W148" s="135"/>
      <c r="X148" s="135"/>
      <c r="Y148" s="135"/>
      <c r="Z148" s="183"/>
      <c r="AA148" s="135"/>
      <c r="AB148" s="184"/>
      <c r="AC148" s="140">
        <v>1</v>
      </c>
      <c r="AD148" s="140">
        <v>1</v>
      </c>
      <c r="AE148" s="262" t="s">
        <v>767</v>
      </c>
      <c r="AF148" s="263" t="s">
        <v>1102</v>
      </c>
    </row>
    <row r="149" spans="1:32" ht="116.25">
      <c r="A149" s="332" t="s">
        <v>407</v>
      </c>
      <c r="B149" s="332" t="s">
        <v>408</v>
      </c>
      <c r="C149" s="332" t="s">
        <v>409</v>
      </c>
      <c r="D149" s="332">
        <v>476</v>
      </c>
      <c r="E149" s="332"/>
      <c r="F149" s="342"/>
      <c r="G149" s="342" t="s">
        <v>1096</v>
      </c>
      <c r="H149" s="333"/>
      <c r="I149" s="333"/>
      <c r="J149" s="336"/>
      <c r="K149" s="264" t="s">
        <v>1103</v>
      </c>
      <c r="L149" s="239" t="s">
        <v>1100</v>
      </c>
      <c r="M149" s="264" t="s">
        <v>1104</v>
      </c>
      <c r="N149" s="110" t="s">
        <v>201</v>
      </c>
      <c r="O149" s="346"/>
      <c r="P149" s="346"/>
      <c r="Q149" s="345"/>
      <c r="R149" s="345"/>
      <c r="S149" s="112"/>
      <c r="T149" s="219" t="s">
        <v>1074</v>
      </c>
      <c r="U149" s="113" t="s">
        <v>673</v>
      </c>
      <c r="V149" s="113" t="s">
        <v>1075</v>
      </c>
      <c r="W149" s="112"/>
      <c r="X149" s="112"/>
      <c r="Y149" s="112"/>
      <c r="Z149" s="185"/>
      <c r="AA149" s="112"/>
      <c r="AB149" s="157"/>
      <c r="AC149" s="117">
        <v>1</v>
      </c>
      <c r="AD149" s="117">
        <v>1</v>
      </c>
      <c r="AE149" s="265" t="s">
        <v>767</v>
      </c>
      <c r="AF149" s="266" t="s">
        <v>1102</v>
      </c>
    </row>
    <row r="150" spans="1:32" ht="116.25">
      <c r="A150" s="332" t="s">
        <v>407</v>
      </c>
      <c r="B150" s="332" t="s">
        <v>408</v>
      </c>
      <c r="C150" s="332" t="s">
        <v>409</v>
      </c>
      <c r="D150" s="332">
        <v>476</v>
      </c>
      <c r="E150" s="332"/>
      <c r="F150" s="342"/>
      <c r="G150" s="342" t="s">
        <v>1096</v>
      </c>
      <c r="H150" s="331" t="s">
        <v>1105</v>
      </c>
      <c r="I150" s="331" t="s">
        <v>1084</v>
      </c>
      <c r="J150" s="334">
        <v>0.15</v>
      </c>
      <c r="K150" s="264" t="s">
        <v>1106</v>
      </c>
      <c r="L150" s="239" t="s">
        <v>1100</v>
      </c>
      <c r="M150" s="264" t="s">
        <v>1107</v>
      </c>
      <c r="N150" s="110">
        <v>652</v>
      </c>
      <c r="O150" s="346">
        <v>45474</v>
      </c>
      <c r="P150" s="346">
        <v>45657</v>
      </c>
      <c r="Q150" s="345">
        <f t="shared" si="2"/>
        <v>183</v>
      </c>
      <c r="R150" s="345">
        <v>3652</v>
      </c>
      <c r="S150" s="112"/>
      <c r="T150" s="219" t="s">
        <v>1074</v>
      </c>
      <c r="U150" s="113" t="s">
        <v>673</v>
      </c>
      <c r="V150" s="113" t="s">
        <v>1075</v>
      </c>
      <c r="W150" s="112"/>
      <c r="X150" s="112"/>
      <c r="Y150" s="112"/>
      <c r="Z150" s="185"/>
      <c r="AA150" s="112"/>
      <c r="AB150" s="157"/>
      <c r="AC150" s="117">
        <v>160000000</v>
      </c>
      <c r="AD150" s="117">
        <v>160000000</v>
      </c>
      <c r="AE150" s="265" t="s">
        <v>767</v>
      </c>
      <c r="AF150" s="266" t="s">
        <v>1102</v>
      </c>
    </row>
    <row r="151" spans="1:32" ht="116.25">
      <c r="A151" s="332" t="s">
        <v>407</v>
      </c>
      <c r="B151" s="332" t="s">
        <v>408</v>
      </c>
      <c r="C151" s="332" t="s">
        <v>409</v>
      </c>
      <c r="D151" s="332">
        <v>476</v>
      </c>
      <c r="E151" s="332"/>
      <c r="F151" s="342"/>
      <c r="G151" s="342" t="s">
        <v>1096</v>
      </c>
      <c r="H151" s="332"/>
      <c r="I151" s="332"/>
      <c r="J151" s="335"/>
      <c r="K151" s="264" t="s">
        <v>1108</v>
      </c>
      <c r="L151" s="239" t="s">
        <v>1100</v>
      </c>
      <c r="M151" s="264" t="s">
        <v>1109</v>
      </c>
      <c r="N151" s="110" t="s">
        <v>201</v>
      </c>
      <c r="O151" s="346"/>
      <c r="P151" s="346"/>
      <c r="Q151" s="345"/>
      <c r="R151" s="345"/>
      <c r="S151" s="112"/>
      <c r="T151" s="219" t="s">
        <v>1074</v>
      </c>
      <c r="U151" s="113" t="s">
        <v>673</v>
      </c>
      <c r="V151" s="113" t="s">
        <v>1075</v>
      </c>
      <c r="W151" s="112"/>
      <c r="X151" s="112"/>
      <c r="Y151" s="112"/>
      <c r="Z151" s="185"/>
      <c r="AA151" s="112"/>
      <c r="AB151" s="157"/>
      <c r="AC151" s="117">
        <v>39100000</v>
      </c>
      <c r="AD151" s="117">
        <v>39100000</v>
      </c>
      <c r="AE151" s="265" t="s">
        <v>767</v>
      </c>
      <c r="AF151" s="266" t="s">
        <v>1102</v>
      </c>
    </row>
    <row r="152" spans="1:32" ht="116.25">
      <c r="A152" s="332" t="s">
        <v>407</v>
      </c>
      <c r="B152" s="332" t="s">
        <v>408</v>
      </c>
      <c r="C152" s="332" t="s">
        <v>409</v>
      </c>
      <c r="D152" s="332">
        <v>476</v>
      </c>
      <c r="E152" s="332"/>
      <c r="F152" s="342"/>
      <c r="G152" s="342" t="s">
        <v>1096</v>
      </c>
      <c r="H152" s="333"/>
      <c r="I152" s="333"/>
      <c r="J152" s="336"/>
      <c r="K152" s="264" t="s">
        <v>1110</v>
      </c>
      <c r="L152" s="239" t="s">
        <v>1100</v>
      </c>
      <c r="M152" s="264" t="s">
        <v>913</v>
      </c>
      <c r="N152" s="110" t="s">
        <v>201</v>
      </c>
      <c r="O152" s="346"/>
      <c r="P152" s="346"/>
      <c r="Q152" s="345"/>
      <c r="R152" s="345"/>
      <c r="S152" s="112"/>
      <c r="T152" s="219" t="s">
        <v>1074</v>
      </c>
      <c r="U152" s="113" t="s">
        <v>673</v>
      </c>
      <c r="V152" s="113" t="s">
        <v>1075</v>
      </c>
      <c r="W152" s="112"/>
      <c r="X152" s="112"/>
      <c r="Y152" s="112"/>
      <c r="Z152" s="185"/>
      <c r="AA152" s="112"/>
      <c r="AB152" s="157"/>
      <c r="AC152" s="117">
        <v>40900000</v>
      </c>
      <c r="AD152" s="117">
        <v>40900000</v>
      </c>
      <c r="AE152" s="265" t="s">
        <v>767</v>
      </c>
      <c r="AF152" s="266" t="s">
        <v>1102</v>
      </c>
    </row>
    <row r="153" spans="1:32" ht="116.25">
      <c r="A153" s="332" t="s">
        <v>407</v>
      </c>
      <c r="B153" s="332" t="s">
        <v>408</v>
      </c>
      <c r="C153" s="332" t="s">
        <v>409</v>
      </c>
      <c r="D153" s="332">
        <v>476</v>
      </c>
      <c r="E153" s="332"/>
      <c r="F153" s="342"/>
      <c r="G153" s="342" t="s">
        <v>1096</v>
      </c>
      <c r="H153" s="331" t="s">
        <v>1111</v>
      </c>
      <c r="I153" s="331" t="s">
        <v>1090</v>
      </c>
      <c r="J153" s="334">
        <v>0.2</v>
      </c>
      <c r="K153" s="264" t="s">
        <v>1112</v>
      </c>
      <c r="L153" s="239" t="s">
        <v>1100</v>
      </c>
      <c r="M153" s="264" t="s">
        <v>1113</v>
      </c>
      <c r="N153" s="110" t="s">
        <v>201</v>
      </c>
      <c r="O153" s="346">
        <v>45474</v>
      </c>
      <c r="P153" s="346">
        <v>45657</v>
      </c>
      <c r="Q153" s="345">
        <f t="shared" si="2"/>
        <v>183</v>
      </c>
      <c r="R153" s="345"/>
      <c r="S153" s="112"/>
      <c r="T153" s="219" t="s">
        <v>1074</v>
      </c>
      <c r="U153" s="113" t="s">
        <v>673</v>
      </c>
      <c r="V153" s="113" t="s">
        <v>1075</v>
      </c>
      <c r="W153" s="112"/>
      <c r="X153" s="112"/>
      <c r="Y153" s="112"/>
      <c r="Z153" s="185"/>
      <c r="AA153" s="112"/>
      <c r="AB153" s="157"/>
      <c r="AC153" s="117">
        <v>99000000</v>
      </c>
      <c r="AD153" s="117">
        <v>99000000</v>
      </c>
      <c r="AE153" s="265" t="s">
        <v>767</v>
      </c>
      <c r="AF153" s="266" t="s">
        <v>1102</v>
      </c>
    </row>
    <row r="154" spans="1:32" ht="116.25">
      <c r="A154" s="332" t="s">
        <v>407</v>
      </c>
      <c r="B154" s="332" t="s">
        <v>408</v>
      </c>
      <c r="C154" s="332" t="s">
        <v>409</v>
      </c>
      <c r="D154" s="332">
        <v>476</v>
      </c>
      <c r="E154" s="332"/>
      <c r="F154" s="342"/>
      <c r="G154" s="342" t="s">
        <v>1096</v>
      </c>
      <c r="H154" s="333"/>
      <c r="I154" s="333"/>
      <c r="J154" s="336"/>
      <c r="K154" s="264" t="s">
        <v>1114</v>
      </c>
      <c r="L154" s="239" t="s">
        <v>1100</v>
      </c>
      <c r="M154" s="264" t="s">
        <v>1115</v>
      </c>
      <c r="N154" s="110" t="s">
        <v>201</v>
      </c>
      <c r="O154" s="346"/>
      <c r="P154" s="346"/>
      <c r="Q154" s="345"/>
      <c r="R154" s="345"/>
      <c r="S154" s="112"/>
      <c r="T154" s="219" t="s">
        <v>1074</v>
      </c>
      <c r="U154" s="113" t="s">
        <v>673</v>
      </c>
      <c r="V154" s="113" t="s">
        <v>1075</v>
      </c>
      <c r="W154" s="112"/>
      <c r="X154" s="112"/>
      <c r="Y154" s="112"/>
      <c r="Z154" s="185"/>
      <c r="AA154" s="112"/>
      <c r="AB154" s="157"/>
      <c r="AC154" s="117">
        <v>12000000</v>
      </c>
      <c r="AD154" s="117">
        <v>12000000</v>
      </c>
      <c r="AE154" s="265" t="s">
        <v>767</v>
      </c>
      <c r="AF154" s="266" t="s">
        <v>1102</v>
      </c>
    </row>
    <row r="155" spans="1:32" ht="162.75">
      <c r="A155" s="332" t="s">
        <v>407</v>
      </c>
      <c r="B155" s="332" t="s">
        <v>408</v>
      </c>
      <c r="C155" s="332" t="s">
        <v>409</v>
      </c>
      <c r="D155" s="332">
        <v>476</v>
      </c>
      <c r="E155" s="332"/>
      <c r="F155" s="342"/>
      <c r="G155" s="342" t="s">
        <v>1096</v>
      </c>
      <c r="H155" s="331" t="s">
        <v>1116</v>
      </c>
      <c r="I155" s="331" t="s">
        <v>1117</v>
      </c>
      <c r="J155" s="334">
        <v>0.15</v>
      </c>
      <c r="K155" s="264" t="s">
        <v>1118</v>
      </c>
      <c r="L155" s="239" t="s">
        <v>1100</v>
      </c>
      <c r="M155" s="264" t="s">
        <v>1119</v>
      </c>
      <c r="N155" s="110">
        <v>1</v>
      </c>
      <c r="O155" s="346">
        <v>45474</v>
      </c>
      <c r="P155" s="346">
        <v>45657</v>
      </c>
      <c r="Q155" s="345">
        <f t="shared" ref="Q155:Q161" si="3">+P155-O155</f>
        <v>183</v>
      </c>
      <c r="R155" s="345"/>
      <c r="S155" s="112"/>
      <c r="T155" s="219" t="s">
        <v>1074</v>
      </c>
      <c r="U155" s="113" t="s">
        <v>1120</v>
      </c>
      <c r="V155" s="113" t="s">
        <v>1121</v>
      </c>
      <c r="W155" s="112"/>
      <c r="X155" s="112"/>
      <c r="Y155" s="112"/>
      <c r="Z155" s="185"/>
      <c r="AA155" s="112"/>
      <c r="AB155" s="157"/>
      <c r="AC155" s="117">
        <v>100000000</v>
      </c>
      <c r="AD155" s="117">
        <v>100000000</v>
      </c>
      <c r="AE155" s="265" t="s">
        <v>767</v>
      </c>
      <c r="AF155" s="266" t="s">
        <v>1102</v>
      </c>
    </row>
    <row r="156" spans="1:32" ht="162.75">
      <c r="A156" s="332" t="s">
        <v>407</v>
      </c>
      <c r="B156" s="332" t="s">
        <v>408</v>
      </c>
      <c r="C156" s="332" t="s">
        <v>409</v>
      </c>
      <c r="D156" s="332">
        <v>476</v>
      </c>
      <c r="E156" s="332"/>
      <c r="F156" s="342"/>
      <c r="G156" s="342" t="s">
        <v>1096</v>
      </c>
      <c r="H156" s="333"/>
      <c r="I156" s="333" t="s">
        <v>1117</v>
      </c>
      <c r="J156" s="336">
        <v>0.15</v>
      </c>
      <c r="K156" s="264" t="s">
        <v>1122</v>
      </c>
      <c r="L156" s="239" t="s">
        <v>1100</v>
      </c>
      <c r="M156" s="264" t="s">
        <v>1123</v>
      </c>
      <c r="N156" s="110" t="s">
        <v>201</v>
      </c>
      <c r="O156" s="346"/>
      <c r="P156" s="346"/>
      <c r="Q156" s="345"/>
      <c r="R156" s="345"/>
      <c r="S156" s="112"/>
      <c r="T156" s="219" t="s">
        <v>1074</v>
      </c>
      <c r="U156" s="113" t="s">
        <v>1120</v>
      </c>
      <c r="V156" s="113" t="s">
        <v>1121</v>
      </c>
      <c r="W156" s="112"/>
      <c r="X156" s="112"/>
      <c r="Y156" s="112"/>
      <c r="Z156" s="185"/>
      <c r="AA156" s="112"/>
      <c r="AB156" s="157"/>
      <c r="AC156" s="117">
        <v>16105143</v>
      </c>
      <c r="AD156" s="117">
        <v>16105143</v>
      </c>
      <c r="AE156" s="265" t="s">
        <v>767</v>
      </c>
      <c r="AF156" s="266" t="s">
        <v>1102</v>
      </c>
    </row>
    <row r="157" spans="1:32" ht="162.75">
      <c r="A157" s="332" t="s">
        <v>407</v>
      </c>
      <c r="B157" s="332" t="s">
        <v>408</v>
      </c>
      <c r="C157" s="332" t="s">
        <v>409</v>
      </c>
      <c r="D157" s="332">
        <v>476</v>
      </c>
      <c r="E157" s="332"/>
      <c r="F157" s="342"/>
      <c r="G157" s="342" t="s">
        <v>1096</v>
      </c>
      <c r="H157" s="331" t="s">
        <v>1124</v>
      </c>
      <c r="I157" s="331" t="s">
        <v>1071</v>
      </c>
      <c r="J157" s="334">
        <v>0.2</v>
      </c>
      <c r="K157" s="264" t="s">
        <v>1125</v>
      </c>
      <c r="L157" s="239" t="s">
        <v>1100</v>
      </c>
      <c r="M157" s="264" t="s">
        <v>1126</v>
      </c>
      <c r="N157" s="110" t="s">
        <v>201</v>
      </c>
      <c r="O157" s="346">
        <v>45474</v>
      </c>
      <c r="P157" s="346">
        <v>45657</v>
      </c>
      <c r="Q157" s="345">
        <f t="shared" si="3"/>
        <v>183</v>
      </c>
      <c r="R157" s="345"/>
      <c r="S157" s="112"/>
      <c r="T157" s="219" t="s">
        <v>1074</v>
      </c>
      <c r="U157" s="113" t="s">
        <v>1120</v>
      </c>
      <c r="V157" s="113" t="s">
        <v>1121</v>
      </c>
      <c r="W157" s="112"/>
      <c r="X157" s="112"/>
      <c r="Y157" s="112"/>
      <c r="Z157" s="185"/>
      <c r="AA157" s="112"/>
      <c r="AB157" s="157"/>
      <c r="AC157" s="117">
        <v>120000000</v>
      </c>
      <c r="AD157" s="117">
        <v>120000000</v>
      </c>
      <c r="AE157" s="265" t="s">
        <v>767</v>
      </c>
      <c r="AF157" s="266" t="s">
        <v>1102</v>
      </c>
    </row>
    <row r="158" spans="1:32" ht="162.75">
      <c r="A158" s="332" t="s">
        <v>407</v>
      </c>
      <c r="B158" s="332" t="s">
        <v>408</v>
      </c>
      <c r="C158" s="332" t="s">
        <v>409</v>
      </c>
      <c r="D158" s="332">
        <v>476</v>
      </c>
      <c r="E158" s="332"/>
      <c r="F158" s="342"/>
      <c r="G158" s="342" t="s">
        <v>1096</v>
      </c>
      <c r="H158" s="333"/>
      <c r="I158" s="333" t="s">
        <v>1071</v>
      </c>
      <c r="J158" s="336">
        <v>0.2</v>
      </c>
      <c r="K158" s="264" t="s">
        <v>1127</v>
      </c>
      <c r="L158" s="239" t="s">
        <v>1100</v>
      </c>
      <c r="M158" s="264" t="s">
        <v>1128</v>
      </c>
      <c r="N158" s="110" t="s">
        <v>201</v>
      </c>
      <c r="O158" s="346"/>
      <c r="P158" s="346"/>
      <c r="Q158" s="345"/>
      <c r="R158" s="345"/>
      <c r="S158" s="112"/>
      <c r="T158" s="219" t="s">
        <v>1074</v>
      </c>
      <c r="U158" s="113" t="s">
        <v>1120</v>
      </c>
      <c r="V158" s="113" t="s">
        <v>1121</v>
      </c>
      <c r="W158" s="112"/>
      <c r="X158" s="112"/>
      <c r="Y158" s="112"/>
      <c r="Z158" s="185"/>
      <c r="AA158" s="112"/>
      <c r="AB158" s="157"/>
      <c r="AC158" s="117">
        <v>0</v>
      </c>
      <c r="AD158" s="117">
        <v>0</v>
      </c>
      <c r="AE158" s="265" t="s">
        <v>767</v>
      </c>
      <c r="AF158" s="266" t="s">
        <v>1102</v>
      </c>
    </row>
    <row r="159" spans="1:32" ht="162.75">
      <c r="A159" s="332" t="s">
        <v>407</v>
      </c>
      <c r="B159" s="332" t="s">
        <v>408</v>
      </c>
      <c r="C159" s="332" t="s">
        <v>409</v>
      </c>
      <c r="D159" s="332">
        <v>476</v>
      </c>
      <c r="E159" s="332"/>
      <c r="F159" s="342"/>
      <c r="G159" s="342" t="s">
        <v>1096</v>
      </c>
      <c r="H159" s="331" t="s">
        <v>1129</v>
      </c>
      <c r="I159" s="331" t="s">
        <v>1130</v>
      </c>
      <c r="J159" s="334">
        <v>0.1</v>
      </c>
      <c r="K159" s="264" t="s">
        <v>1131</v>
      </c>
      <c r="L159" s="239" t="s">
        <v>1100</v>
      </c>
      <c r="M159" s="264" t="s">
        <v>1132</v>
      </c>
      <c r="N159" s="110" t="s">
        <v>201</v>
      </c>
      <c r="O159" s="346">
        <v>45474</v>
      </c>
      <c r="P159" s="346">
        <v>45657</v>
      </c>
      <c r="Q159" s="345">
        <f t="shared" si="3"/>
        <v>183</v>
      </c>
      <c r="R159" s="345"/>
      <c r="S159" s="112"/>
      <c r="T159" s="219" t="s">
        <v>1074</v>
      </c>
      <c r="U159" s="113" t="s">
        <v>1120</v>
      </c>
      <c r="V159" s="113" t="s">
        <v>1121</v>
      </c>
      <c r="W159" s="112"/>
      <c r="X159" s="112"/>
      <c r="Y159" s="112"/>
      <c r="Z159" s="185"/>
      <c r="AA159" s="112"/>
      <c r="AB159" s="157"/>
      <c r="AC159" s="117">
        <v>1</v>
      </c>
      <c r="AD159" s="117">
        <v>1</v>
      </c>
      <c r="AE159" s="265" t="s">
        <v>767</v>
      </c>
      <c r="AF159" s="266" t="s">
        <v>1102</v>
      </c>
    </row>
    <row r="160" spans="1:32" ht="162.75">
      <c r="A160" s="332" t="s">
        <v>407</v>
      </c>
      <c r="B160" s="332" t="s">
        <v>408</v>
      </c>
      <c r="C160" s="332" t="s">
        <v>409</v>
      </c>
      <c r="D160" s="332">
        <v>476</v>
      </c>
      <c r="E160" s="332"/>
      <c r="F160" s="342"/>
      <c r="G160" s="342" t="s">
        <v>1096</v>
      </c>
      <c r="H160" s="333"/>
      <c r="I160" s="333" t="s">
        <v>1130</v>
      </c>
      <c r="J160" s="336">
        <v>0.1</v>
      </c>
      <c r="K160" s="264" t="s">
        <v>1133</v>
      </c>
      <c r="L160" s="239" t="s">
        <v>1100</v>
      </c>
      <c r="M160" s="264" t="s">
        <v>1134</v>
      </c>
      <c r="N160" s="110" t="s">
        <v>201</v>
      </c>
      <c r="O160" s="346"/>
      <c r="P160" s="346"/>
      <c r="Q160" s="345"/>
      <c r="R160" s="345"/>
      <c r="S160" s="112"/>
      <c r="T160" s="219" t="s">
        <v>1074</v>
      </c>
      <c r="U160" s="113" t="s">
        <v>1120</v>
      </c>
      <c r="V160" s="113" t="s">
        <v>1121</v>
      </c>
      <c r="W160" s="112"/>
      <c r="X160" s="112"/>
      <c r="Y160" s="112"/>
      <c r="Z160" s="185"/>
      <c r="AA160" s="112"/>
      <c r="AB160" s="157"/>
      <c r="AC160" s="117">
        <v>1</v>
      </c>
      <c r="AD160" s="117">
        <v>1</v>
      </c>
      <c r="AE160" s="265" t="s">
        <v>767</v>
      </c>
      <c r="AF160" s="266" t="s">
        <v>1102</v>
      </c>
    </row>
    <row r="161" spans="1:32" ht="162.75">
      <c r="A161" s="332" t="s">
        <v>407</v>
      </c>
      <c r="B161" s="332" t="s">
        <v>408</v>
      </c>
      <c r="C161" s="332" t="s">
        <v>409</v>
      </c>
      <c r="D161" s="332">
        <v>476</v>
      </c>
      <c r="E161" s="332"/>
      <c r="F161" s="342"/>
      <c r="G161" s="342" t="s">
        <v>1096</v>
      </c>
      <c r="H161" s="331" t="s">
        <v>1135</v>
      </c>
      <c r="I161" s="331" t="s">
        <v>1136</v>
      </c>
      <c r="J161" s="350">
        <v>0.1</v>
      </c>
      <c r="K161" s="264" t="s">
        <v>1137</v>
      </c>
      <c r="L161" s="239" t="s">
        <v>1100</v>
      </c>
      <c r="M161" s="264" t="s">
        <v>1138</v>
      </c>
      <c r="N161" s="110">
        <v>1</v>
      </c>
      <c r="O161" s="346">
        <v>45474</v>
      </c>
      <c r="P161" s="346">
        <v>45657</v>
      </c>
      <c r="Q161" s="345">
        <f t="shared" si="3"/>
        <v>183</v>
      </c>
      <c r="R161" s="345"/>
      <c r="S161" s="345"/>
      <c r="T161" s="219" t="s">
        <v>1074</v>
      </c>
      <c r="U161" s="113" t="s">
        <v>1120</v>
      </c>
      <c r="V161" s="113" t="s">
        <v>1121</v>
      </c>
      <c r="W161" s="112"/>
      <c r="X161" s="112"/>
      <c r="Y161" s="112"/>
      <c r="Z161" s="185"/>
      <c r="AA161" s="112"/>
      <c r="AB161" s="157"/>
      <c r="AC161" s="117">
        <v>32800003</v>
      </c>
      <c r="AD161" s="117">
        <v>32800003</v>
      </c>
      <c r="AE161" s="265" t="s">
        <v>767</v>
      </c>
      <c r="AF161" s="266" t="s">
        <v>1102</v>
      </c>
    </row>
    <row r="162" spans="1:32" ht="163.5" thickBot="1">
      <c r="A162" s="332" t="s">
        <v>407</v>
      </c>
      <c r="B162" s="332" t="s">
        <v>408</v>
      </c>
      <c r="C162" s="332" t="s">
        <v>409</v>
      </c>
      <c r="D162" s="332">
        <v>476</v>
      </c>
      <c r="E162" s="332"/>
      <c r="F162" s="342"/>
      <c r="G162" s="342" t="s">
        <v>1096</v>
      </c>
      <c r="H162" s="332"/>
      <c r="I162" s="332" t="s">
        <v>1136</v>
      </c>
      <c r="J162" s="351"/>
      <c r="K162" s="267" t="s">
        <v>1139</v>
      </c>
      <c r="L162" s="143" t="s">
        <v>1100</v>
      </c>
      <c r="M162" s="267" t="s">
        <v>1140</v>
      </c>
      <c r="N162" s="121" t="s">
        <v>201</v>
      </c>
      <c r="O162" s="347"/>
      <c r="P162" s="347"/>
      <c r="Q162" s="349"/>
      <c r="R162" s="349"/>
      <c r="S162" s="349"/>
      <c r="T162" s="220" t="s">
        <v>1074</v>
      </c>
      <c r="U162" s="181" t="s">
        <v>1120</v>
      </c>
      <c r="V162" s="181" t="s">
        <v>1121</v>
      </c>
      <c r="W162" s="187"/>
      <c r="X162" s="187"/>
      <c r="Y162" s="187"/>
      <c r="Z162" s="191"/>
      <c r="AA162" s="187"/>
      <c r="AB162" s="192"/>
      <c r="AC162" s="193">
        <v>20000000</v>
      </c>
      <c r="AD162" s="193">
        <v>20000000</v>
      </c>
      <c r="AE162" s="268" t="s">
        <v>767</v>
      </c>
      <c r="AF162" s="269" t="s">
        <v>1102</v>
      </c>
    </row>
    <row r="163" spans="1:32" ht="168" customHeight="1">
      <c r="A163" s="345" t="s">
        <v>407</v>
      </c>
      <c r="B163" s="345" t="s">
        <v>431</v>
      </c>
      <c r="C163" s="345" t="s">
        <v>432</v>
      </c>
      <c r="D163" s="345">
        <v>476</v>
      </c>
      <c r="E163" s="345" t="s">
        <v>1141</v>
      </c>
      <c r="F163" s="331">
        <v>2024130010162</v>
      </c>
      <c r="G163" s="331" t="s">
        <v>1142</v>
      </c>
      <c r="H163" s="331" t="s">
        <v>1143</v>
      </c>
      <c r="I163" s="331" t="s">
        <v>1144</v>
      </c>
      <c r="J163" s="177">
        <v>0.3</v>
      </c>
      <c r="K163" s="131" t="s">
        <v>1145</v>
      </c>
      <c r="L163" s="133"/>
      <c r="M163" s="131" t="s">
        <v>1146</v>
      </c>
      <c r="N163" s="133">
        <v>1</v>
      </c>
      <c r="O163" s="221">
        <v>45474</v>
      </c>
      <c r="P163" s="221">
        <v>45657</v>
      </c>
      <c r="Q163" s="99">
        <f t="shared" ref="Q163:Q168" si="4">+P163-O163</f>
        <v>183</v>
      </c>
      <c r="R163" s="102"/>
      <c r="S163" s="102"/>
      <c r="T163" s="103" t="s">
        <v>1074</v>
      </c>
      <c r="U163" s="103" t="s">
        <v>673</v>
      </c>
      <c r="V163" s="103" t="s">
        <v>1147</v>
      </c>
      <c r="W163" s="102"/>
      <c r="X163" s="102"/>
      <c r="Y163" s="102"/>
      <c r="Z163" s="198"/>
      <c r="AA163" s="102"/>
      <c r="AB163" s="199"/>
      <c r="AC163" s="107">
        <v>82000000</v>
      </c>
      <c r="AD163" s="107">
        <v>82000000</v>
      </c>
      <c r="AE163" s="103" t="s">
        <v>677</v>
      </c>
      <c r="AF163" s="108" t="s">
        <v>1148</v>
      </c>
    </row>
    <row r="164" spans="1:32" ht="168" customHeight="1">
      <c r="A164" s="345"/>
      <c r="B164" s="345" t="s">
        <v>431</v>
      </c>
      <c r="C164" s="345" t="s">
        <v>432</v>
      </c>
      <c r="D164" s="345">
        <v>476</v>
      </c>
      <c r="E164" s="345" t="s">
        <v>1141</v>
      </c>
      <c r="F164" s="332"/>
      <c r="G164" s="332" t="s">
        <v>1142</v>
      </c>
      <c r="H164" s="333"/>
      <c r="I164" s="333" t="s">
        <v>1144</v>
      </c>
      <c r="J164" s="119">
        <v>0.3</v>
      </c>
      <c r="K164" s="113" t="s">
        <v>1149</v>
      </c>
      <c r="L164" s="110"/>
      <c r="M164" s="113" t="s">
        <v>1150</v>
      </c>
      <c r="N164" s="110">
        <v>1</v>
      </c>
      <c r="O164" s="222">
        <v>45474</v>
      </c>
      <c r="P164" s="222">
        <v>45657</v>
      </c>
      <c r="Q164" s="110">
        <f t="shared" si="4"/>
        <v>183</v>
      </c>
      <c r="R164" s="112"/>
      <c r="S164" s="112"/>
      <c r="T164" s="113" t="s">
        <v>1074</v>
      </c>
      <c r="U164" s="113" t="s">
        <v>673</v>
      </c>
      <c r="V164" s="113" t="s">
        <v>1147</v>
      </c>
      <c r="W164" s="112"/>
      <c r="X164" s="112"/>
      <c r="Y164" s="112"/>
      <c r="Z164" s="185"/>
      <c r="AA164" s="112"/>
      <c r="AB164" s="157"/>
      <c r="AC164" s="117">
        <v>0</v>
      </c>
      <c r="AD164" s="117">
        <v>0</v>
      </c>
      <c r="AE164" s="113" t="s">
        <v>677</v>
      </c>
      <c r="AF164" s="118" t="s">
        <v>1148</v>
      </c>
    </row>
    <row r="165" spans="1:32" ht="126" customHeight="1">
      <c r="A165" s="345"/>
      <c r="B165" s="345" t="s">
        <v>431</v>
      </c>
      <c r="C165" s="345" t="s">
        <v>432</v>
      </c>
      <c r="D165" s="345">
        <v>476</v>
      </c>
      <c r="E165" s="345" t="s">
        <v>1141</v>
      </c>
      <c r="F165" s="332"/>
      <c r="G165" s="332" t="s">
        <v>1142</v>
      </c>
      <c r="H165" s="331" t="s">
        <v>1151</v>
      </c>
      <c r="I165" s="331" t="s">
        <v>440</v>
      </c>
      <c r="J165" s="334">
        <v>0.4</v>
      </c>
      <c r="K165" s="113" t="s">
        <v>1152</v>
      </c>
      <c r="L165" s="110"/>
      <c r="M165" s="113" t="s">
        <v>1153</v>
      </c>
      <c r="N165" s="110" t="s">
        <v>201</v>
      </c>
      <c r="O165" s="222">
        <v>45474</v>
      </c>
      <c r="P165" s="222">
        <v>45657</v>
      </c>
      <c r="Q165" s="110">
        <f t="shared" si="4"/>
        <v>183</v>
      </c>
      <c r="R165" s="112"/>
      <c r="S165" s="112"/>
      <c r="T165" s="113" t="s">
        <v>1074</v>
      </c>
      <c r="U165" s="113" t="s">
        <v>673</v>
      </c>
      <c r="V165" s="113" t="s">
        <v>1147</v>
      </c>
      <c r="W165" s="112"/>
      <c r="X165" s="112"/>
      <c r="Y165" s="112"/>
      <c r="Z165" s="185"/>
      <c r="AA165" s="112"/>
      <c r="AB165" s="157"/>
      <c r="AC165" s="117">
        <v>0</v>
      </c>
      <c r="AD165" s="117">
        <v>0</v>
      </c>
      <c r="AE165" s="113" t="s">
        <v>677</v>
      </c>
      <c r="AF165" s="118" t="s">
        <v>1148</v>
      </c>
    </row>
    <row r="166" spans="1:32" ht="147" customHeight="1">
      <c r="A166" s="345"/>
      <c r="B166" s="345" t="s">
        <v>431</v>
      </c>
      <c r="C166" s="345" t="s">
        <v>432</v>
      </c>
      <c r="D166" s="345">
        <v>476</v>
      </c>
      <c r="E166" s="345" t="s">
        <v>1141</v>
      </c>
      <c r="F166" s="332"/>
      <c r="G166" s="332" t="s">
        <v>1142</v>
      </c>
      <c r="H166" s="333"/>
      <c r="I166" s="333"/>
      <c r="J166" s="336"/>
      <c r="K166" s="113" t="s">
        <v>1154</v>
      </c>
      <c r="L166" s="110"/>
      <c r="M166" s="113" t="s">
        <v>1155</v>
      </c>
      <c r="N166" s="110" t="s">
        <v>201</v>
      </c>
      <c r="O166" s="222">
        <v>45474</v>
      </c>
      <c r="P166" s="222">
        <v>45657</v>
      </c>
      <c r="Q166" s="110">
        <f t="shared" si="4"/>
        <v>183</v>
      </c>
      <c r="R166" s="112"/>
      <c r="S166" s="112"/>
      <c r="T166" s="113" t="s">
        <v>1074</v>
      </c>
      <c r="U166" s="113" t="s">
        <v>673</v>
      </c>
      <c r="V166" s="113" t="s">
        <v>1147</v>
      </c>
      <c r="W166" s="112"/>
      <c r="X166" s="112"/>
      <c r="Y166" s="112"/>
      <c r="Z166" s="185"/>
      <c r="AA166" s="112"/>
      <c r="AB166" s="157"/>
      <c r="AC166" s="117">
        <v>0</v>
      </c>
      <c r="AD166" s="117">
        <v>0</v>
      </c>
      <c r="AE166" s="113" t="s">
        <v>677</v>
      </c>
      <c r="AF166" s="118" t="s">
        <v>1148</v>
      </c>
    </row>
    <row r="167" spans="1:32" ht="72" customHeight="1">
      <c r="A167" s="345"/>
      <c r="B167" s="345" t="s">
        <v>431</v>
      </c>
      <c r="C167" s="345" t="s">
        <v>432</v>
      </c>
      <c r="D167" s="345">
        <v>476</v>
      </c>
      <c r="E167" s="345" t="s">
        <v>1141</v>
      </c>
      <c r="F167" s="332"/>
      <c r="G167" s="332" t="s">
        <v>1142</v>
      </c>
      <c r="H167" s="339" t="s">
        <v>1156</v>
      </c>
      <c r="I167" s="339" t="s">
        <v>882</v>
      </c>
      <c r="J167" s="334">
        <v>0.4</v>
      </c>
      <c r="K167" s="113" t="s">
        <v>1157</v>
      </c>
      <c r="L167" s="110"/>
      <c r="M167" s="113" t="s">
        <v>1158</v>
      </c>
      <c r="N167" s="110" t="s">
        <v>201</v>
      </c>
      <c r="O167" s="222">
        <v>45474</v>
      </c>
      <c r="P167" s="222">
        <v>45657</v>
      </c>
      <c r="Q167" s="110">
        <f t="shared" si="4"/>
        <v>183</v>
      </c>
      <c r="R167" s="112"/>
      <c r="S167" s="112"/>
      <c r="T167" s="113" t="s">
        <v>1074</v>
      </c>
      <c r="U167" s="113" t="s">
        <v>673</v>
      </c>
      <c r="V167" s="113" t="s">
        <v>1147</v>
      </c>
      <c r="W167" s="112"/>
      <c r="X167" s="112"/>
      <c r="Y167" s="112"/>
      <c r="Z167" s="185"/>
      <c r="AA167" s="112"/>
      <c r="AB167" s="157"/>
      <c r="AC167" s="117">
        <v>0</v>
      </c>
      <c r="AD167" s="117">
        <v>0</v>
      </c>
      <c r="AE167" s="113" t="s">
        <v>677</v>
      </c>
      <c r="AF167" s="118" t="s">
        <v>1148</v>
      </c>
    </row>
    <row r="168" spans="1:32" ht="116.25">
      <c r="A168" s="345"/>
      <c r="B168" s="345" t="s">
        <v>431</v>
      </c>
      <c r="C168" s="345" t="s">
        <v>432</v>
      </c>
      <c r="D168" s="345">
        <v>476</v>
      </c>
      <c r="E168" s="345" t="s">
        <v>1141</v>
      </c>
      <c r="F168" s="332"/>
      <c r="G168" s="332" t="s">
        <v>1142</v>
      </c>
      <c r="H168" s="340" t="s">
        <v>1156</v>
      </c>
      <c r="I168" s="340"/>
      <c r="J168" s="335">
        <v>0.3</v>
      </c>
      <c r="K168" s="248" t="s">
        <v>1159</v>
      </c>
      <c r="L168" s="110"/>
      <c r="M168" s="113"/>
      <c r="N168" s="110" t="s">
        <v>201</v>
      </c>
      <c r="O168" s="222">
        <v>45474</v>
      </c>
      <c r="P168" s="222">
        <v>45657</v>
      </c>
      <c r="Q168" s="110">
        <f t="shared" si="4"/>
        <v>183</v>
      </c>
      <c r="R168" s="112"/>
      <c r="S168" s="112"/>
      <c r="T168" s="113" t="s">
        <v>1074</v>
      </c>
      <c r="U168" s="113" t="s">
        <v>673</v>
      </c>
      <c r="V168" s="113" t="s">
        <v>1147</v>
      </c>
      <c r="W168" s="112"/>
      <c r="X168" s="112"/>
      <c r="Y168" s="112"/>
      <c r="Z168" s="185"/>
      <c r="AA168" s="112"/>
      <c r="AB168" s="157"/>
      <c r="AC168" s="117">
        <v>0</v>
      </c>
      <c r="AD168" s="117">
        <v>0</v>
      </c>
      <c r="AE168" s="113" t="s">
        <v>677</v>
      </c>
      <c r="AF168" s="118" t="s">
        <v>1148</v>
      </c>
    </row>
    <row r="169" spans="1:32" ht="116.25">
      <c r="A169" s="345"/>
      <c r="B169" s="345" t="s">
        <v>431</v>
      </c>
      <c r="C169" s="345" t="s">
        <v>432</v>
      </c>
      <c r="D169" s="345">
        <v>476</v>
      </c>
      <c r="E169" s="345" t="s">
        <v>1141</v>
      </c>
      <c r="F169" s="332"/>
      <c r="G169" s="332" t="s">
        <v>1142</v>
      </c>
      <c r="H169" s="348" t="s">
        <v>1156</v>
      </c>
      <c r="I169" s="348"/>
      <c r="J169" s="336">
        <v>0.3</v>
      </c>
      <c r="K169" s="113" t="s">
        <v>1160</v>
      </c>
      <c r="L169" s="110"/>
      <c r="M169" s="113"/>
      <c r="N169" s="110" t="s">
        <v>201</v>
      </c>
      <c r="O169" s="112"/>
      <c r="P169" s="112"/>
      <c r="Q169" s="112"/>
      <c r="R169" s="112"/>
      <c r="S169" s="112"/>
      <c r="T169" s="113" t="s">
        <v>1074</v>
      </c>
      <c r="U169" s="113" t="s">
        <v>673</v>
      </c>
      <c r="V169" s="113" t="s">
        <v>1147</v>
      </c>
      <c r="W169" s="112"/>
      <c r="X169" s="112"/>
      <c r="Y169" s="112"/>
      <c r="Z169" s="185"/>
      <c r="AA169" s="112"/>
      <c r="AB169" s="157"/>
      <c r="AC169" s="117">
        <v>0</v>
      </c>
      <c r="AD169" s="117">
        <v>0</v>
      </c>
      <c r="AE169" s="113" t="s">
        <v>677</v>
      </c>
      <c r="AF169" s="118" t="s">
        <v>1148</v>
      </c>
    </row>
    <row r="170" spans="1:32" ht="186" hidden="1">
      <c r="A170" s="345"/>
      <c r="B170" s="345" t="s">
        <v>431</v>
      </c>
      <c r="C170" s="345" t="s">
        <v>432</v>
      </c>
      <c r="D170" s="345">
        <v>476</v>
      </c>
      <c r="E170" s="345" t="s">
        <v>1141</v>
      </c>
      <c r="F170" s="332"/>
      <c r="G170" s="332" t="s">
        <v>1142</v>
      </c>
      <c r="H170" s="219" t="s">
        <v>1143</v>
      </c>
      <c r="I170" s="240" t="s">
        <v>1144</v>
      </c>
      <c r="J170" s="119">
        <v>0.3</v>
      </c>
      <c r="K170" s="113"/>
      <c r="L170" s="110"/>
      <c r="M170" s="113"/>
      <c r="N170" s="110"/>
      <c r="O170" s="112"/>
      <c r="P170" s="112"/>
      <c r="Q170" s="112"/>
      <c r="R170" s="112"/>
      <c r="S170" s="112"/>
      <c r="T170" s="113" t="s">
        <v>1074</v>
      </c>
      <c r="U170" s="113" t="s">
        <v>673</v>
      </c>
      <c r="V170" s="113" t="s">
        <v>1147</v>
      </c>
      <c r="W170" s="112"/>
      <c r="X170" s="112"/>
      <c r="Y170" s="112"/>
      <c r="Z170" s="185"/>
      <c r="AA170" s="112"/>
      <c r="AB170" s="157"/>
      <c r="AC170" s="117">
        <v>0</v>
      </c>
      <c r="AD170" s="117">
        <v>0</v>
      </c>
      <c r="AE170" s="113" t="s">
        <v>677</v>
      </c>
      <c r="AF170" s="118" t="s">
        <v>1148</v>
      </c>
    </row>
    <row r="171" spans="1:32" ht="186" hidden="1">
      <c r="A171" s="345"/>
      <c r="B171" s="345" t="s">
        <v>431</v>
      </c>
      <c r="C171" s="345" t="s">
        <v>432</v>
      </c>
      <c r="D171" s="345">
        <v>476</v>
      </c>
      <c r="E171" s="345" t="s">
        <v>1141</v>
      </c>
      <c r="F171" s="333"/>
      <c r="G171" s="333" t="s">
        <v>1142</v>
      </c>
      <c r="H171" s="227" t="s">
        <v>1143</v>
      </c>
      <c r="I171" s="270" t="s">
        <v>1144</v>
      </c>
      <c r="J171" s="271">
        <v>0.3</v>
      </c>
      <c r="K171" s="125"/>
      <c r="L171" s="121"/>
      <c r="M171" s="125"/>
      <c r="N171" s="143"/>
      <c r="O171" s="124"/>
      <c r="P171" s="124"/>
      <c r="Q171" s="124"/>
      <c r="R171" s="124"/>
      <c r="S171" s="124"/>
      <c r="T171" s="125" t="s">
        <v>1074</v>
      </c>
      <c r="U171" s="125" t="s">
        <v>673</v>
      </c>
      <c r="V171" s="125" t="s">
        <v>1147</v>
      </c>
      <c r="W171" s="124"/>
      <c r="X171" s="124"/>
      <c r="Y171" s="124"/>
      <c r="Z171" s="216"/>
      <c r="AA171" s="124"/>
      <c r="AB171" s="217"/>
      <c r="AC171" s="129">
        <v>0</v>
      </c>
      <c r="AD171" s="129">
        <v>0</v>
      </c>
      <c r="AE171" s="125" t="s">
        <v>677</v>
      </c>
      <c r="AF171" s="130" t="s">
        <v>1148</v>
      </c>
    </row>
    <row r="172" spans="1:32" ht="139.5">
      <c r="A172" s="339" t="s">
        <v>454</v>
      </c>
      <c r="B172" s="339" t="s">
        <v>455</v>
      </c>
      <c r="C172" s="339" t="s">
        <v>456</v>
      </c>
      <c r="D172" s="339">
        <v>0.04</v>
      </c>
      <c r="E172" s="339" t="s">
        <v>1161</v>
      </c>
      <c r="F172" s="341">
        <v>2024130010045</v>
      </c>
      <c r="G172" s="331" t="s">
        <v>1162</v>
      </c>
      <c r="H172" s="331" t="s">
        <v>1163</v>
      </c>
      <c r="I172" s="331" t="s">
        <v>1164</v>
      </c>
      <c r="J172" s="331">
        <v>0.65</v>
      </c>
      <c r="K172" s="174" t="s">
        <v>1165</v>
      </c>
      <c r="L172" s="133"/>
      <c r="M172" s="174"/>
      <c r="N172" s="133">
        <v>12</v>
      </c>
      <c r="O172" s="134">
        <v>45474</v>
      </c>
      <c r="P172" s="134">
        <v>45657</v>
      </c>
      <c r="Q172" s="68">
        <f t="shared" ref="Q172:Q206" si="5">+P172-O172</f>
        <v>183</v>
      </c>
      <c r="R172" s="139">
        <f>48*20</f>
        <v>960</v>
      </c>
      <c r="S172" s="135"/>
      <c r="T172" s="131" t="s">
        <v>1074</v>
      </c>
      <c r="U172" s="131" t="s">
        <v>1166</v>
      </c>
      <c r="V172" s="131" t="s">
        <v>1167</v>
      </c>
      <c r="W172" s="135"/>
      <c r="X172" s="135"/>
      <c r="Y172" s="135"/>
      <c r="Z172" s="183"/>
      <c r="AA172" s="135"/>
      <c r="AB172" s="184"/>
      <c r="AC172" s="140">
        <v>0</v>
      </c>
      <c r="AD172" s="140">
        <v>0</v>
      </c>
      <c r="AE172" s="254" t="s">
        <v>677</v>
      </c>
      <c r="AF172" s="255" t="s">
        <v>1168</v>
      </c>
    </row>
    <row r="173" spans="1:32" ht="139.5">
      <c r="A173" s="340" t="s">
        <v>454</v>
      </c>
      <c r="B173" s="340" t="s">
        <v>455</v>
      </c>
      <c r="C173" s="340" t="s">
        <v>456</v>
      </c>
      <c r="D173" s="340">
        <v>0.04</v>
      </c>
      <c r="E173" s="340"/>
      <c r="F173" s="342"/>
      <c r="G173" s="332" t="s">
        <v>1162</v>
      </c>
      <c r="H173" s="332"/>
      <c r="I173" s="332" t="s">
        <v>1164</v>
      </c>
      <c r="J173" s="332">
        <v>0.65</v>
      </c>
      <c r="K173" s="113" t="s">
        <v>1169</v>
      </c>
      <c r="L173" s="110"/>
      <c r="M173" s="113" t="s">
        <v>1170</v>
      </c>
      <c r="N173" s="110">
        <v>1</v>
      </c>
      <c r="O173" s="111">
        <v>45474</v>
      </c>
      <c r="P173" s="111">
        <v>45657</v>
      </c>
      <c r="Q173" s="67">
        <f t="shared" si="5"/>
        <v>183</v>
      </c>
      <c r="R173" s="112"/>
      <c r="S173" s="112"/>
      <c r="T173" s="113" t="s">
        <v>1074</v>
      </c>
      <c r="U173" s="113" t="s">
        <v>1166</v>
      </c>
      <c r="V173" s="113" t="s">
        <v>1167</v>
      </c>
      <c r="W173" s="112"/>
      <c r="X173" s="112"/>
      <c r="Y173" s="112"/>
      <c r="Z173" s="185"/>
      <c r="AA173" s="112"/>
      <c r="AB173" s="157"/>
      <c r="AC173" s="117">
        <v>18000000</v>
      </c>
      <c r="AD173" s="117">
        <v>18000000</v>
      </c>
      <c r="AE173" s="256" t="s">
        <v>677</v>
      </c>
      <c r="AF173" s="257" t="s">
        <v>1168</v>
      </c>
    </row>
    <row r="174" spans="1:32" ht="123" customHeight="1">
      <c r="A174" s="340" t="s">
        <v>460</v>
      </c>
      <c r="B174" s="340" t="s">
        <v>455</v>
      </c>
      <c r="C174" s="340" t="s">
        <v>456</v>
      </c>
      <c r="D174" s="340">
        <v>0.15</v>
      </c>
      <c r="E174" s="340"/>
      <c r="F174" s="342"/>
      <c r="G174" s="332" t="s">
        <v>1162</v>
      </c>
      <c r="H174" s="333"/>
      <c r="I174" s="333" t="s">
        <v>1164</v>
      </c>
      <c r="J174" s="333">
        <v>0.65</v>
      </c>
      <c r="K174" s="113" t="s">
        <v>1171</v>
      </c>
      <c r="L174" s="110"/>
      <c r="M174" s="113" t="s">
        <v>1172</v>
      </c>
      <c r="N174" s="110" t="s">
        <v>201</v>
      </c>
      <c r="O174" s="111">
        <v>45474</v>
      </c>
      <c r="P174" s="111">
        <v>45657</v>
      </c>
      <c r="Q174" s="67">
        <f t="shared" si="5"/>
        <v>183</v>
      </c>
      <c r="R174" s="112"/>
      <c r="S174" s="112"/>
      <c r="T174" s="113" t="s">
        <v>1074</v>
      </c>
      <c r="U174" s="113" t="s">
        <v>1166</v>
      </c>
      <c r="V174" s="113" t="s">
        <v>1167</v>
      </c>
      <c r="W174" s="112"/>
      <c r="X174" s="112"/>
      <c r="Y174" s="112"/>
      <c r="Z174" s="185"/>
      <c r="AA174" s="112"/>
      <c r="AB174" s="157"/>
      <c r="AC174" s="117">
        <v>62566587</v>
      </c>
      <c r="AD174" s="117">
        <v>62566587</v>
      </c>
      <c r="AE174" s="256" t="s">
        <v>677</v>
      </c>
      <c r="AF174" s="257" t="s">
        <v>1168</v>
      </c>
    </row>
    <row r="175" spans="1:32" ht="123" customHeight="1">
      <c r="A175" s="340"/>
      <c r="B175" s="340"/>
      <c r="C175" s="340"/>
      <c r="D175" s="340"/>
      <c r="E175" s="340"/>
      <c r="F175" s="342"/>
      <c r="G175" s="332"/>
      <c r="H175" s="272"/>
      <c r="I175" s="272"/>
      <c r="J175" s="272"/>
      <c r="K175" s="125"/>
      <c r="L175" s="121"/>
      <c r="M175" s="125"/>
      <c r="N175" s="121"/>
      <c r="O175" s="122"/>
      <c r="P175" s="122"/>
      <c r="Q175" s="123"/>
      <c r="R175" s="124"/>
      <c r="S175" s="124"/>
      <c r="T175" s="125"/>
      <c r="U175" s="125"/>
      <c r="V175" s="125"/>
      <c r="W175" s="124"/>
      <c r="X175" s="124"/>
      <c r="Y175" s="124"/>
      <c r="Z175" s="216"/>
      <c r="AA175" s="124"/>
      <c r="AB175" s="217"/>
      <c r="AC175" s="129"/>
      <c r="AD175" s="129"/>
      <c r="AE175" s="259"/>
      <c r="AF175" s="260"/>
    </row>
    <row r="176" spans="1:32" ht="189" customHeight="1">
      <c r="A176" s="340" t="s">
        <v>460</v>
      </c>
      <c r="B176" s="340" t="s">
        <v>455</v>
      </c>
      <c r="C176" s="340" t="s">
        <v>456</v>
      </c>
      <c r="D176" s="340">
        <v>0.15</v>
      </c>
      <c r="E176" s="340"/>
      <c r="F176" s="343"/>
      <c r="G176" s="333" t="s">
        <v>1162</v>
      </c>
      <c r="H176" s="227" t="s">
        <v>1173</v>
      </c>
      <c r="I176" s="270" t="s">
        <v>1174</v>
      </c>
      <c r="J176" s="271">
        <v>0.35</v>
      </c>
      <c r="K176" s="125" t="s">
        <v>1175</v>
      </c>
      <c r="L176" s="121"/>
      <c r="M176" s="125" t="s">
        <v>1176</v>
      </c>
      <c r="N176" s="121" t="s">
        <v>201</v>
      </c>
      <c r="O176" s="122">
        <v>45474</v>
      </c>
      <c r="P176" s="122">
        <v>45657</v>
      </c>
      <c r="Q176" s="123">
        <f t="shared" si="5"/>
        <v>183</v>
      </c>
      <c r="R176" s="124"/>
      <c r="S176" s="124"/>
      <c r="T176" s="125" t="s">
        <v>1074</v>
      </c>
      <c r="U176" s="125" t="s">
        <v>1166</v>
      </c>
      <c r="V176" s="125" t="s">
        <v>1167</v>
      </c>
      <c r="W176" s="124"/>
      <c r="X176" s="124"/>
      <c r="Y176" s="124"/>
      <c r="Z176" s="216"/>
      <c r="AA176" s="124"/>
      <c r="AB176" s="217"/>
      <c r="AC176" s="129">
        <v>0</v>
      </c>
      <c r="AD176" s="129">
        <v>0</v>
      </c>
      <c r="AE176" s="259" t="s">
        <v>677</v>
      </c>
      <c r="AF176" s="260" t="s">
        <v>1168</v>
      </c>
    </row>
    <row r="177" spans="1:32" ht="139.5">
      <c r="A177" s="344" t="s">
        <v>467</v>
      </c>
      <c r="B177" s="344" t="s">
        <v>455</v>
      </c>
      <c r="C177" s="344" t="s">
        <v>456</v>
      </c>
      <c r="D177" s="344">
        <v>0.8</v>
      </c>
      <c r="E177" s="345" t="s">
        <v>1177</v>
      </c>
      <c r="F177" s="341">
        <v>2024130010046</v>
      </c>
      <c r="G177" s="331" t="s">
        <v>1178</v>
      </c>
      <c r="H177" s="331" t="s">
        <v>1179</v>
      </c>
      <c r="I177" s="331" t="s">
        <v>1180</v>
      </c>
      <c r="J177" s="334">
        <v>0.45</v>
      </c>
      <c r="K177" s="138" t="s">
        <v>1181</v>
      </c>
      <c r="L177" s="133"/>
      <c r="M177" s="131" t="s">
        <v>1182</v>
      </c>
      <c r="N177" s="133">
        <v>300</v>
      </c>
      <c r="O177" s="134">
        <v>45474</v>
      </c>
      <c r="P177" s="134">
        <v>45657</v>
      </c>
      <c r="Q177" s="68">
        <f t="shared" si="5"/>
        <v>183</v>
      </c>
      <c r="R177" s="135"/>
      <c r="S177" s="135"/>
      <c r="T177" s="131" t="s">
        <v>1074</v>
      </c>
      <c r="U177" s="131" t="s">
        <v>1166</v>
      </c>
      <c r="V177" s="131" t="s">
        <v>1183</v>
      </c>
      <c r="W177" s="135"/>
      <c r="X177" s="135"/>
      <c r="Y177" s="135"/>
      <c r="Z177" s="183"/>
      <c r="AA177" s="135"/>
      <c r="AB177" s="184"/>
      <c r="AC177" s="140">
        <v>77000000</v>
      </c>
      <c r="AD177" s="140">
        <v>337000000</v>
      </c>
      <c r="AE177" s="254" t="s">
        <v>767</v>
      </c>
      <c r="AF177" s="255" t="s">
        <v>1184</v>
      </c>
    </row>
    <row r="178" spans="1:32" ht="139.5">
      <c r="A178" s="344" t="s">
        <v>467</v>
      </c>
      <c r="B178" s="344" t="s">
        <v>455</v>
      </c>
      <c r="C178" s="344" t="s">
        <v>456</v>
      </c>
      <c r="D178" s="344">
        <v>0.8</v>
      </c>
      <c r="E178" s="345"/>
      <c r="F178" s="342"/>
      <c r="G178" s="332" t="s">
        <v>1178</v>
      </c>
      <c r="H178" s="332"/>
      <c r="I178" s="332" t="s">
        <v>1180</v>
      </c>
      <c r="J178" s="335">
        <v>0.45</v>
      </c>
      <c r="K178" s="195" t="s">
        <v>1185</v>
      </c>
      <c r="L178" s="110"/>
      <c r="M178" s="113" t="s">
        <v>1186</v>
      </c>
      <c r="N178" s="110">
        <v>6700</v>
      </c>
      <c r="O178" s="111">
        <v>45474</v>
      </c>
      <c r="P178" s="111">
        <v>45657</v>
      </c>
      <c r="Q178" s="67">
        <f t="shared" si="5"/>
        <v>183</v>
      </c>
      <c r="R178" s="112"/>
      <c r="S178" s="112"/>
      <c r="T178" s="113" t="s">
        <v>1074</v>
      </c>
      <c r="U178" s="113" t="s">
        <v>1166</v>
      </c>
      <c r="V178" s="113" t="s">
        <v>1183</v>
      </c>
      <c r="W178" s="112"/>
      <c r="X178" s="112"/>
      <c r="Y178" s="112"/>
      <c r="Z178" s="185"/>
      <c r="AA178" s="112"/>
      <c r="AB178" s="157"/>
      <c r="AC178" s="117">
        <v>77000000</v>
      </c>
      <c r="AD178" s="117">
        <v>147000000</v>
      </c>
      <c r="AE178" s="256" t="s">
        <v>767</v>
      </c>
      <c r="AF178" s="257" t="s">
        <v>1184</v>
      </c>
    </row>
    <row r="179" spans="1:32" ht="139.5">
      <c r="A179" s="344" t="s">
        <v>467</v>
      </c>
      <c r="B179" s="344" t="s">
        <v>455</v>
      </c>
      <c r="C179" s="344" t="s">
        <v>456</v>
      </c>
      <c r="D179" s="344">
        <v>0.8</v>
      </c>
      <c r="E179" s="345"/>
      <c r="F179" s="342"/>
      <c r="G179" s="332" t="s">
        <v>1178</v>
      </c>
      <c r="H179" s="333"/>
      <c r="I179" s="333" t="s">
        <v>1180</v>
      </c>
      <c r="J179" s="336">
        <v>0.45</v>
      </c>
      <c r="K179" s="195" t="s">
        <v>1187</v>
      </c>
      <c r="L179" s="110"/>
      <c r="M179" s="113" t="s">
        <v>1188</v>
      </c>
      <c r="N179" s="110">
        <v>3000</v>
      </c>
      <c r="O179" s="111">
        <v>45474</v>
      </c>
      <c r="P179" s="111">
        <v>45657</v>
      </c>
      <c r="Q179" s="67">
        <f t="shared" si="5"/>
        <v>183</v>
      </c>
      <c r="R179" s="116">
        <v>18000</v>
      </c>
      <c r="S179" s="112"/>
      <c r="T179" s="113" t="s">
        <v>1074</v>
      </c>
      <c r="U179" s="113" t="s">
        <v>1166</v>
      </c>
      <c r="V179" s="113" t="s">
        <v>1183</v>
      </c>
      <c r="W179" s="112"/>
      <c r="X179" s="112"/>
      <c r="Y179" s="112"/>
      <c r="Z179" s="185"/>
      <c r="AA179" s="112"/>
      <c r="AB179" s="157"/>
      <c r="AC179" s="117">
        <v>77000000</v>
      </c>
      <c r="AD179" s="117">
        <v>147000000</v>
      </c>
      <c r="AE179" s="256" t="s">
        <v>767</v>
      </c>
      <c r="AF179" s="257" t="s">
        <v>1184</v>
      </c>
    </row>
    <row r="180" spans="1:32" ht="139.5">
      <c r="A180" s="344" t="s">
        <v>467</v>
      </c>
      <c r="B180" s="344" t="s">
        <v>455</v>
      </c>
      <c r="C180" s="344" t="s">
        <v>456</v>
      </c>
      <c r="D180" s="344">
        <v>0.8</v>
      </c>
      <c r="E180" s="345"/>
      <c r="F180" s="342"/>
      <c r="G180" s="332" t="s">
        <v>1178</v>
      </c>
      <c r="H180" s="331" t="s">
        <v>1189</v>
      </c>
      <c r="I180" s="331" t="s">
        <v>1190</v>
      </c>
      <c r="J180" s="334">
        <v>0.2</v>
      </c>
      <c r="K180" s="195" t="s">
        <v>1191</v>
      </c>
      <c r="L180" s="110"/>
      <c r="M180" s="113" t="s">
        <v>1192</v>
      </c>
      <c r="N180" s="110" t="s">
        <v>201</v>
      </c>
      <c r="O180" s="111">
        <v>45474</v>
      </c>
      <c r="P180" s="111">
        <v>45657</v>
      </c>
      <c r="Q180" s="67">
        <f t="shared" si="5"/>
        <v>183</v>
      </c>
      <c r="R180" s="112"/>
      <c r="S180" s="112"/>
      <c r="T180" s="113" t="s">
        <v>1074</v>
      </c>
      <c r="U180" s="113" t="s">
        <v>1166</v>
      </c>
      <c r="V180" s="113" t="s">
        <v>1183</v>
      </c>
      <c r="W180" s="112"/>
      <c r="X180" s="112"/>
      <c r="Y180" s="112"/>
      <c r="Z180" s="185"/>
      <c r="AA180" s="112"/>
      <c r="AB180" s="157"/>
      <c r="AC180" s="117">
        <v>0</v>
      </c>
      <c r="AD180" s="117">
        <v>0</v>
      </c>
      <c r="AE180" s="256" t="s">
        <v>767</v>
      </c>
      <c r="AF180" s="257" t="s">
        <v>1184</v>
      </c>
    </row>
    <row r="181" spans="1:32" ht="139.5">
      <c r="A181" s="344" t="s">
        <v>467</v>
      </c>
      <c r="B181" s="344" t="s">
        <v>455</v>
      </c>
      <c r="C181" s="344" t="s">
        <v>456</v>
      </c>
      <c r="D181" s="344">
        <v>0.8</v>
      </c>
      <c r="E181" s="345"/>
      <c r="F181" s="342"/>
      <c r="G181" s="332" t="s">
        <v>1178</v>
      </c>
      <c r="H181" s="333"/>
      <c r="I181" s="333" t="s">
        <v>1190</v>
      </c>
      <c r="J181" s="336">
        <v>0.2</v>
      </c>
      <c r="K181" s="195" t="s">
        <v>1193</v>
      </c>
      <c r="L181" s="110"/>
      <c r="M181" s="113" t="s">
        <v>1194</v>
      </c>
      <c r="N181" s="110">
        <v>1</v>
      </c>
      <c r="O181" s="111">
        <v>45474</v>
      </c>
      <c r="P181" s="111">
        <v>45657</v>
      </c>
      <c r="Q181" s="67">
        <f t="shared" si="5"/>
        <v>183</v>
      </c>
      <c r="R181" s="112"/>
      <c r="S181" s="112"/>
      <c r="T181" s="113" t="s">
        <v>1074</v>
      </c>
      <c r="U181" s="113" t="s">
        <v>1166</v>
      </c>
      <c r="V181" s="113" t="s">
        <v>1183</v>
      </c>
      <c r="W181" s="112"/>
      <c r="X181" s="112"/>
      <c r="Y181" s="112"/>
      <c r="Z181" s="185"/>
      <c r="AA181" s="112"/>
      <c r="AB181" s="157"/>
      <c r="AC181" s="117">
        <v>0</v>
      </c>
      <c r="AD181" s="117">
        <v>400000000</v>
      </c>
      <c r="AE181" s="256" t="s">
        <v>767</v>
      </c>
      <c r="AF181" s="257" t="s">
        <v>1184</v>
      </c>
    </row>
    <row r="182" spans="1:32" ht="139.5">
      <c r="A182" s="344" t="s">
        <v>476</v>
      </c>
      <c r="B182" s="344" t="s">
        <v>455</v>
      </c>
      <c r="C182" s="344" t="s">
        <v>456</v>
      </c>
      <c r="D182" s="344">
        <v>0.4</v>
      </c>
      <c r="E182" s="345"/>
      <c r="F182" s="342"/>
      <c r="G182" s="332" t="s">
        <v>1178</v>
      </c>
      <c r="H182" s="331" t="s">
        <v>1195</v>
      </c>
      <c r="I182" s="331" t="s">
        <v>1196</v>
      </c>
      <c r="J182" s="334">
        <v>0.35</v>
      </c>
      <c r="K182" s="113" t="s">
        <v>1197</v>
      </c>
      <c r="L182" s="110"/>
      <c r="M182" s="113" t="s">
        <v>1198</v>
      </c>
      <c r="N182" s="110" t="s">
        <v>201</v>
      </c>
      <c r="O182" s="111">
        <v>45474</v>
      </c>
      <c r="P182" s="111">
        <v>45657</v>
      </c>
      <c r="Q182" s="67">
        <f t="shared" si="5"/>
        <v>183</v>
      </c>
      <c r="R182" s="112"/>
      <c r="S182" s="112"/>
      <c r="T182" s="113" t="s">
        <v>1074</v>
      </c>
      <c r="U182" s="113" t="s">
        <v>1166</v>
      </c>
      <c r="V182" s="113" t="s">
        <v>1183</v>
      </c>
      <c r="W182" s="112"/>
      <c r="X182" s="112"/>
      <c r="Y182" s="112"/>
      <c r="Z182" s="185"/>
      <c r="AA182" s="112"/>
      <c r="AB182" s="157"/>
      <c r="AC182" s="117">
        <v>0</v>
      </c>
      <c r="AD182" s="117">
        <v>0</v>
      </c>
      <c r="AE182" s="256" t="s">
        <v>767</v>
      </c>
      <c r="AF182" s="257" t="s">
        <v>1184</v>
      </c>
    </row>
    <row r="183" spans="1:32" ht="139.5">
      <c r="A183" s="344" t="s">
        <v>476</v>
      </c>
      <c r="B183" s="344" t="s">
        <v>455</v>
      </c>
      <c r="C183" s="344" t="s">
        <v>456</v>
      </c>
      <c r="D183" s="344">
        <v>0.4</v>
      </c>
      <c r="E183" s="345"/>
      <c r="F183" s="342"/>
      <c r="G183" s="332" t="s">
        <v>1178</v>
      </c>
      <c r="H183" s="332"/>
      <c r="I183" s="332" t="s">
        <v>1196</v>
      </c>
      <c r="J183" s="335">
        <v>0.35</v>
      </c>
      <c r="K183" s="195" t="s">
        <v>1199</v>
      </c>
      <c r="L183" s="110"/>
      <c r="M183" s="113" t="s">
        <v>1200</v>
      </c>
      <c r="N183" s="110" t="s">
        <v>201</v>
      </c>
      <c r="O183" s="111">
        <v>45474</v>
      </c>
      <c r="P183" s="111">
        <v>45657</v>
      </c>
      <c r="Q183" s="67">
        <f t="shared" si="5"/>
        <v>183</v>
      </c>
      <c r="R183" s="112"/>
      <c r="S183" s="112"/>
      <c r="T183" s="113" t="s">
        <v>1074</v>
      </c>
      <c r="U183" s="113" t="s">
        <v>1166</v>
      </c>
      <c r="V183" s="113" t="s">
        <v>1183</v>
      </c>
      <c r="W183" s="112"/>
      <c r="X183" s="112"/>
      <c r="Y183" s="112"/>
      <c r="Z183" s="185"/>
      <c r="AA183" s="112"/>
      <c r="AB183" s="157"/>
      <c r="AC183" s="117">
        <v>0</v>
      </c>
      <c r="AD183" s="117">
        <v>0</v>
      </c>
      <c r="AE183" s="256" t="s">
        <v>767</v>
      </c>
      <c r="AF183" s="257" t="s">
        <v>1184</v>
      </c>
    </row>
    <row r="184" spans="1:32" ht="140.25" thickBot="1">
      <c r="A184" s="344" t="s">
        <v>476</v>
      </c>
      <c r="B184" s="344" t="s">
        <v>455</v>
      </c>
      <c r="C184" s="344" t="s">
        <v>456</v>
      </c>
      <c r="D184" s="344">
        <v>0.4</v>
      </c>
      <c r="E184" s="345"/>
      <c r="F184" s="343"/>
      <c r="G184" s="333" t="s">
        <v>1178</v>
      </c>
      <c r="H184" s="333"/>
      <c r="I184" s="333" t="s">
        <v>1196</v>
      </c>
      <c r="J184" s="336">
        <v>0.35</v>
      </c>
      <c r="K184" s="146" t="s">
        <v>1201</v>
      </c>
      <c r="L184" s="121"/>
      <c r="M184" s="125" t="s">
        <v>1202</v>
      </c>
      <c r="N184" s="143">
        <v>1</v>
      </c>
      <c r="O184" s="189">
        <v>45474</v>
      </c>
      <c r="P184" s="189">
        <v>45657</v>
      </c>
      <c r="Q184" s="75">
        <f t="shared" si="5"/>
        <v>183</v>
      </c>
      <c r="R184" s="187"/>
      <c r="S184" s="187"/>
      <c r="T184" s="181" t="s">
        <v>1074</v>
      </c>
      <c r="U184" s="181" t="s">
        <v>1166</v>
      </c>
      <c r="V184" s="181" t="s">
        <v>1183</v>
      </c>
      <c r="W184" s="187"/>
      <c r="X184" s="187"/>
      <c r="Y184" s="187"/>
      <c r="Z184" s="191"/>
      <c r="AA184" s="124"/>
      <c r="AB184" s="217"/>
      <c r="AC184" s="193">
        <v>455984912</v>
      </c>
      <c r="AD184" s="193">
        <v>455984912</v>
      </c>
      <c r="AE184" s="273" t="s">
        <v>767</v>
      </c>
      <c r="AF184" s="274" t="s">
        <v>1184</v>
      </c>
    </row>
    <row r="185" spans="1:32" ht="189" customHeight="1">
      <c r="A185" s="339" t="s">
        <v>487</v>
      </c>
      <c r="B185" s="339" t="s">
        <v>488</v>
      </c>
      <c r="C185" s="339" t="s">
        <v>489</v>
      </c>
      <c r="D185" s="339">
        <v>1.38E-2</v>
      </c>
      <c r="E185" s="339" t="s">
        <v>1203</v>
      </c>
      <c r="F185" s="341">
        <v>2024130010168</v>
      </c>
      <c r="G185" s="331" t="s">
        <v>1204</v>
      </c>
      <c r="H185" s="331" t="s">
        <v>1205</v>
      </c>
      <c r="I185" s="331" t="s">
        <v>1206</v>
      </c>
      <c r="J185" s="334">
        <v>1</v>
      </c>
      <c r="K185" s="223" t="s">
        <v>1207</v>
      </c>
      <c r="L185" s="133"/>
      <c r="M185" s="223" t="s">
        <v>1208</v>
      </c>
      <c r="N185" s="133" t="s">
        <v>201</v>
      </c>
      <c r="O185" s="134">
        <v>45474</v>
      </c>
      <c r="P185" s="134">
        <v>45636</v>
      </c>
      <c r="Q185" s="68">
        <f t="shared" si="5"/>
        <v>162</v>
      </c>
      <c r="R185" s="139"/>
      <c r="S185" s="135"/>
      <c r="T185" s="218" t="s">
        <v>1050</v>
      </c>
      <c r="U185" s="218" t="s">
        <v>764</v>
      </c>
      <c r="V185" s="218" t="s">
        <v>902</v>
      </c>
      <c r="W185" s="163" t="s">
        <v>633</v>
      </c>
      <c r="X185" s="224" t="s">
        <v>1209</v>
      </c>
      <c r="Y185" s="169">
        <v>241000000</v>
      </c>
      <c r="Z185" s="224" t="s">
        <v>1210</v>
      </c>
      <c r="AA185" s="110" t="s">
        <v>636</v>
      </c>
      <c r="AB185" s="110" t="s">
        <v>1211</v>
      </c>
      <c r="AC185" s="140">
        <v>120000000</v>
      </c>
      <c r="AD185" s="140">
        <v>241000000</v>
      </c>
      <c r="AE185" s="131" t="s">
        <v>767</v>
      </c>
      <c r="AF185" s="141" t="s">
        <v>1212</v>
      </c>
    </row>
    <row r="186" spans="1:32" ht="186">
      <c r="A186" s="340" t="s">
        <v>487</v>
      </c>
      <c r="B186" s="340" t="s">
        <v>488</v>
      </c>
      <c r="C186" s="340" t="s">
        <v>489</v>
      </c>
      <c r="D186" s="340">
        <v>1.38E-2</v>
      </c>
      <c r="E186" s="340"/>
      <c r="F186" s="342"/>
      <c r="G186" s="332" t="s">
        <v>1204</v>
      </c>
      <c r="H186" s="332"/>
      <c r="I186" s="332" t="s">
        <v>1206</v>
      </c>
      <c r="J186" s="335">
        <v>1</v>
      </c>
      <c r="K186" s="113" t="s">
        <v>1213</v>
      </c>
      <c r="L186" s="110"/>
      <c r="M186" s="225" t="s">
        <v>1214</v>
      </c>
      <c r="N186" s="110" t="s">
        <v>201</v>
      </c>
      <c r="O186" s="111">
        <v>45474</v>
      </c>
      <c r="P186" s="111">
        <v>45636</v>
      </c>
      <c r="Q186" s="67">
        <f t="shared" si="5"/>
        <v>162</v>
      </c>
      <c r="R186" s="116"/>
      <c r="S186" s="112"/>
      <c r="T186" s="219" t="s">
        <v>1050</v>
      </c>
      <c r="U186" s="219" t="s">
        <v>764</v>
      </c>
      <c r="V186" s="219" t="s">
        <v>902</v>
      </c>
      <c r="W186" s="165" t="s">
        <v>633</v>
      </c>
      <c r="X186" s="110" t="s">
        <v>1215</v>
      </c>
      <c r="Y186" s="74">
        <v>120000000</v>
      </c>
      <c r="Z186" s="226" t="s">
        <v>1216</v>
      </c>
      <c r="AA186" s="110" t="s">
        <v>636</v>
      </c>
      <c r="AB186" s="110" t="s">
        <v>1211</v>
      </c>
      <c r="AC186" s="117">
        <v>181000000</v>
      </c>
      <c r="AD186" s="117">
        <v>120000000</v>
      </c>
      <c r="AE186" s="113" t="s">
        <v>767</v>
      </c>
      <c r="AF186" s="118" t="s">
        <v>1212</v>
      </c>
    </row>
    <row r="187" spans="1:32" ht="189" customHeight="1">
      <c r="A187" s="340" t="s">
        <v>487</v>
      </c>
      <c r="B187" s="340" t="s">
        <v>488</v>
      </c>
      <c r="C187" s="340" t="s">
        <v>489</v>
      </c>
      <c r="D187" s="340">
        <v>1.38E-2</v>
      </c>
      <c r="E187" s="340"/>
      <c r="F187" s="342"/>
      <c r="G187" s="332" t="s">
        <v>1204</v>
      </c>
      <c r="H187" s="332"/>
      <c r="I187" s="332" t="s">
        <v>1206</v>
      </c>
      <c r="J187" s="335">
        <v>1</v>
      </c>
      <c r="K187" s="113" t="s">
        <v>1213</v>
      </c>
      <c r="L187" s="110"/>
      <c r="M187" s="225" t="s">
        <v>1217</v>
      </c>
      <c r="N187" s="110" t="s">
        <v>201</v>
      </c>
      <c r="O187" s="111">
        <v>45474</v>
      </c>
      <c r="P187" s="111">
        <v>45657</v>
      </c>
      <c r="Q187" s="67">
        <f t="shared" si="5"/>
        <v>183</v>
      </c>
      <c r="R187" s="116">
        <v>150</v>
      </c>
      <c r="S187" s="112"/>
      <c r="T187" s="219" t="s">
        <v>1050</v>
      </c>
      <c r="U187" s="219" t="s">
        <v>764</v>
      </c>
      <c r="V187" s="219" t="s">
        <v>902</v>
      </c>
      <c r="W187" s="165" t="s">
        <v>696</v>
      </c>
      <c r="X187" s="165" t="s">
        <v>696</v>
      </c>
      <c r="Y187" s="110" t="s">
        <v>208</v>
      </c>
      <c r="Z187" s="74" t="s">
        <v>208</v>
      </c>
      <c r="AA187" s="110" t="s">
        <v>208</v>
      </c>
      <c r="AB187" s="110" t="s">
        <v>208</v>
      </c>
      <c r="AC187" s="117"/>
      <c r="AD187" s="117"/>
      <c r="AE187" s="113" t="s">
        <v>767</v>
      </c>
      <c r="AF187" s="118" t="s">
        <v>1212</v>
      </c>
    </row>
    <row r="188" spans="1:32" ht="116.25">
      <c r="A188" s="340" t="s">
        <v>487</v>
      </c>
      <c r="B188" s="340" t="s">
        <v>488</v>
      </c>
      <c r="C188" s="340" t="s">
        <v>489</v>
      </c>
      <c r="D188" s="340">
        <v>1.38E-2</v>
      </c>
      <c r="E188" s="340"/>
      <c r="F188" s="342"/>
      <c r="G188" s="332" t="s">
        <v>1204</v>
      </c>
      <c r="H188" s="332"/>
      <c r="I188" s="332" t="s">
        <v>1206</v>
      </c>
      <c r="J188" s="335">
        <v>1</v>
      </c>
      <c r="K188" s="225" t="s">
        <v>1218</v>
      </c>
      <c r="L188" s="110"/>
      <c r="M188" s="225"/>
      <c r="N188" s="110">
        <v>2000</v>
      </c>
      <c r="O188" s="111">
        <v>45474</v>
      </c>
      <c r="P188" s="111">
        <v>45657</v>
      </c>
      <c r="Q188" s="67">
        <f t="shared" si="5"/>
        <v>183</v>
      </c>
      <c r="R188" s="116">
        <v>8000</v>
      </c>
      <c r="S188" s="112"/>
      <c r="T188" s="219" t="s">
        <v>1050</v>
      </c>
      <c r="U188" s="219" t="s">
        <v>764</v>
      </c>
      <c r="V188" s="219" t="s">
        <v>902</v>
      </c>
      <c r="W188" s="165" t="s">
        <v>696</v>
      </c>
      <c r="X188" s="165" t="s">
        <v>696</v>
      </c>
      <c r="Y188" s="110" t="s">
        <v>208</v>
      </c>
      <c r="Z188" s="74" t="s">
        <v>208</v>
      </c>
      <c r="AA188" s="110" t="s">
        <v>208</v>
      </c>
      <c r="AB188" s="110" t="s">
        <v>208</v>
      </c>
      <c r="AC188" s="117">
        <v>200000000</v>
      </c>
      <c r="AD188" s="117">
        <v>0</v>
      </c>
      <c r="AE188" s="113" t="s">
        <v>767</v>
      </c>
      <c r="AF188" s="118" t="s">
        <v>1212</v>
      </c>
    </row>
    <row r="189" spans="1:32" ht="162.75">
      <c r="A189" s="340" t="s">
        <v>487</v>
      </c>
      <c r="B189" s="340" t="s">
        <v>488</v>
      </c>
      <c r="C189" s="340" t="s">
        <v>489</v>
      </c>
      <c r="D189" s="340">
        <v>1.38E-2</v>
      </c>
      <c r="E189" s="340"/>
      <c r="F189" s="342"/>
      <c r="G189" s="332" t="s">
        <v>1204</v>
      </c>
      <c r="H189" s="332"/>
      <c r="I189" s="332" t="s">
        <v>1206</v>
      </c>
      <c r="J189" s="335">
        <v>1</v>
      </c>
      <c r="K189" s="225" t="s">
        <v>1219</v>
      </c>
      <c r="L189" s="110"/>
      <c r="M189" s="225" t="s">
        <v>1220</v>
      </c>
      <c r="N189" s="110">
        <v>1</v>
      </c>
      <c r="O189" s="111">
        <v>45474</v>
      </c>
      <c r="P189" s="111">
        <v>45657</v>
      </c>
      <c r="Q189" s="67">
        <f t="shared" si="5"/>
        <v>183</v>
      </c>
      <c r="R189" s="116"/>
      <c r="S189" s="112"/>
      <c r="T189" s="219" t="s">
        <v>1050</v>
      </c>
      <c r="U189" s="219" t="s">
        <v>764</v>
      </c>
      <c r="V189" s="219" t="s">
        <v>902</v>
      </c>
      <c r="W189" s="165" t="s">
        <v>633</v>
      </c>
      <c r="X189" s="110" t="s">
        <v>1209</v>
      </c>
      <c r="Y189" s="74">
        <v>200000000</v>
      </c>
      <c r="Z189" s="224" t="s">
        <v>1210</v>
      </c>
      <c r="AA189" s="110" t="s">
        <v>636</v>
      </c>
      <c r="AB189" s="110" t="s">
        <v>1211</v>
      </c>
      <c r="AC189" s="117">
        <v>100000000</v>
      </c>
      <c r="AD189" s="117">
        <v>200000000</v>
      </c>
      <c r="AE189" s="113" t="s">
        <v>767</v>
      </c>
      <c r="AF189" s="118" t="s">
        <v>1212</v>
      </c>
    </row>
    <row r="190" spans="1:32" ht="189" customHeight="1">
      <c r="A190" s="340" t="s">
        <v>487</v>
      </c>
      <c r="B190" s="340" t="s">
        <v>488</v>
      </c>
      <c r="C190" s="340" t="s">
        <v>489</v>
      </c>
      <c r="D190" s="340">
        <v>1.38E-2</v>
      </c>
      <c r="E190" s="340"/>
      <c r="F190" s="342"/>
      <c r="G190" s="332" t="s">
        <v>1204</v>
      </c>
      <c r="H190" s="332"/>
      <c r="I190" s="332" t="s">
        <v>1206</v>
      </c>
      <c r="J190" s="335">
        <v>1</v>
      </c>
      <c r="K190" s="225" t="s">
        <v>1221</v>
      </c>
      <c r="L190" s="110"/>
      <c r="M190" s="225" t="s">
        <v>777</v>
      </c>
      <c r="N190" s="110">
        <v>20</v>
      </c>
      <c r="O190" s="111">
        <v>45474</v>
      </c>
      <c r="P190" s="111">
        <v>45657</v>
      </c>
      <c r="Q190" s="67">
        <f t="shared" si="5"/>
        <v>183</v>
      </c>
      <c r="R190" s="116"/>
      <c r="S190" s="112"/>
      <c r="T190" s="219" t="s">
        <v>1050</v>
      </c>
      <c r="U190" s="219" t="s">
        <v>764</v>
      </c>
      <c r="V190" s="219" t="s">
        <v>902</v>
      </c>
      <c r="W190" s="165" t="s">
        <v>633</v>
      </c>
      <c r="X190" s="110" t="s">
        <v>1222</v>
      </c>
      <c r="Y190" s="74">
        <v>30000000</v>
      </c>
      <c r="Z190" s="110" t="s">
        <v>1216</v>
      </c>
      <c r="AA190" s="110"/>
      <c r="AB190" s="110"/>
      <c r="AC190" s="117">
        <v>30000000</v>
      </c>
      <c r="AD190" s="117">
        <v>30000000</v>
      </c>
      <c r="AE190" s="113" t="s">
        <v>767</v>
      </c>
      <c r="AF190" s="118" t="s">
        <v>1212</v>
      </c>
    </row>
    <row r="191" spans="1:32" ht="189" customHeight="1">
      <c r="A191" s="340" t="s">
        <v>487</v>
      </c>
      <c r="B191" s="340" t="s">
        <v>488</v>
      </c>
      <c r="C191" s="340" t="s">
        <v>489</v>
      </c>
      <c r="D191" s="340">
        <v>1.38E-2</v>
      </c>
      <c r="E191" s="340"/>
      <c r="F191" s="343"/>
      <c r="G191" s="333" t="s">
        <v>1204</v>
      </c>
      <c r="H191" s="333"/>
      <c r="I191" s="333" t="s">
        <v>1206</v>
      </c>
      <c r="J191" s="336">
        <v>1</v>
      </c>
      <c r="K191" s="142" t="s">
        <v>1223</v>
      </c>
      <c r="L191" s="121"/>
      <c r="M191" s="142" t="s">
        <v>1224</v>
      </c>
      <c r="N191" s="121">
        <v>1</v>
      </c>
      <c r="O191" s="122">
        <v>45474</v>
      </c>
      <c r="P191" s="122">
        <v>45657</v>
      </c>
      <c r="Q191" s="123">
        <f t="shared" si="5"/>
        <v>183</v>
      </c>
      <c r="R191" s="128"/>
      <c r="S191" s="124"/>
      <c r="T191" s="227" t="s">
        <v>1050</v>
      </c>
      <c r="U191" s="227" t="s">
        <v>764</v>
      </c>
      <c r="V191" s="227" t="s">
        <v>902</v>
      </c>
      <c r="W191" s="166" t="s">
        <v>633</v>
      </c>
      <c r="X191" s="121" t="s">
        <v>1222</v>
      </c>
      <c r="Y191" s="228">
        <v>90000000</v>
      </c>
      <c r="Z191" s="121" t="s">
        <v>1216</v>
      </c>
      <c r="AA191" s="121" t="s">
        <v>636</v>
      </c>
      <c r="AB191" s="121" t="s">
        <v>644</v>
      </c>
      <c r="AC191" s="129">
        <v>50000000</v>
      </c>
      <c r="AD191" s="129">
        <v>90000000</v>
      </c>
      <c r="AE191" s="125" t="s">
        <v>767</v>
      </c>
      <c r="AF191" s="130" t="s">
        <v>1212</v>
      </c>
    </row>
    <row r="192" spans="1:32" ht="93">
      <c r="A192" s="337" t="s">
        <v>506</v>
      </c>
      <c r="B192" s="337" t="s">
        <v>507</v>
      </c>
      <c r="C192" s="337" t="s">
        <v>508</v>
      </c>
      <c r="D192" s="337">
        <v>9.11E-2</v>
      </c>
      <c r="E192" s="337" t="s">
        <v>1225</v>
      </c>
      <c r="F192" s="331">
        <v>2024130010161</v>
      </c>
      <c r="G192" s="331" t="s">
        <v>1226</v>
      </c>
      <c r="H192" s="331" t="s">
        <v>1227</v>
      </c>
      <c r="I192" s="331" t="s">
        <v>1228</v>
      </c>
      <c r="J192" s="334">
        <v>0.3</v>
      </c>
      <c r="K192" s="131" t="s">
        <v>1229</v>
      </c>
      <c r="L192" s="132" t="s">
        <v>628</v>
      </c>
      <c r="M192" s="131" t="s">
        <v>1230</v>
      </c>
      <c r="N192" s="133" t="s">
        <v>201</v>
      </c>
      <c r="O192" s="134">
        <v>45474</v>
      </c>
      <c r="P192" s="134">
        <v>45657</v>
      </c>
      <c r="Q192" s="68">
        <f t="shared" si="5"/>
        <v>183</v>
      </c>
      <c r="R192" s="135"/>
      <c r="S192" s="135"/>
      <c r="T192" s="218" t="s">
        <v>630</v>
      </c>
      <c r="U192" s="218" t="s">
        <v>673</v>
      </c>
      <c r="V192" s="218" t="s">
        <v>1231</v>
      </c>
      <c r="W192" s="133" t="s">
        <v>633</v>
      </c>
      <c r="X192" s="133" t="s">
        <v>1232</v>
      </c>
      <c r="Y192" s="133">
        <v>8000000</v>
      </c>
      <c r="Z192" s="133" t="s">
        <v>1216</v>
      </c>
      <c r="AA192" s="133" t="s">
        <v>636</v>
      </c>
      <c r="AB192" s="133" t="s">
        <v>644</v>
      </c>
      <c r="AC192" s="140">
        <v>8000000</v>
      </c>
      <c r="AD192" s="140">
        <v>8000000</v>
      </c>
      <c r="AE192" s="131" t="s">
        <v>677</v>
      </c>
      <c r="AF192" s="152" t="s">
        <v>1233</v>
      </c>
    </row>
    <row r="193" spans="1:32" ht="139.5">
      <c r="A193" s="338"/>
      <c r="B193" s="338" t="s">
        <v>507</v>
      </c>
      <c r="C193" s="338" t="s">
        <v>508</v>
      </c>
      <c r="D193" s="338">
        <v>9.11E-2</v>
      </c>
      <c r="E193" s="338" t="s">
        <v>1225</v>
      </c>
      <c r="F193" s="332"/>
      <c r="G193" s="332" t="s">
        <v>1226</v>
      </c>
      <c r="H193" s="332"/>
      <c r="I193" s="332"/>
      <c r="J193" s="335"/>
      <c r="K193" s="113" t="s">
        <v>1234</v>
      </c>
      <c r="L193" s="239" t="s">
        <v>628</v>
      </c>
      <c r="M193" s="113" t="s">
        <v>1235</v>
      </c>
      <c r="N193" s="110">
        <v>0.25</v>
      </c>
      <c r="O193" s="111">
        <v>45474</v>
      </c>
      <c r="P193" s="111">
        <v>45657</v>
      </c>
      <c r="Q193" s="67">
        <f t="shared" si="5"/>
        <v>183</v>
      </c>
      <c r="R193" s="112"/>
      <c r="S193" s="112"/>
      <c r="T193" s="219" t="s">
        <v>630</v>
      </c>
      <c r="U193" s="219" t="s">
        <v>673</v>
      </c>
      <c r="V193" s="219" t="s">
        <v>1231</v>
      </c>
      <c r="W193" s="110" t="s">
        <v>633</v>
      </c>
      <c r="X193" s="110" t="s">
        <v>1232</v>
      </c>
      <c r="Y193" s="110">
        <v>32123655</v>
      </c>
      <c r="Z193" s="110" t="s">
        <v>1216</v>
      </c>
      <c r="AA193" s="110" t="s">
        <v>636</v>
      </c>
      <c r="AB193" s="110" t="s">
        <v>644</v>
      </c>
      <c r="AC193" s="117">
        <v>32123655.91</v>
      </c>
      <c r="AD193" s="117">
        <v>32123655.91</v>
      </c>
      <c r="AE193" s="113" t="s">
        <v>677</v>
      </c>
      <c r="AF193" s="155" t="s">
        <v>1233</v>
      </c>
    </row>
    <row r="194" spans="1:32" ht="93">
      <c r="A194" s="338"/>
      <c r="B194" s="338" t="s">
        <v>507</v>
      </c>
      <c r="C194" s="338" t="s">
        <v>508</v>
      </c>
      <c r="D194" s="338">
        <v>9.11E-2</v>
      </c>
      <c r="E194" s="338" t="s">
        <v>1225</v>
      </c>
      <c r="F194" s="332"/>
      <c r="G194" s="332" t="s">
        <v>1226</v>
      </c>
      <c r="H194" s="333"/>
      <c r="I194" s="333"/>
      <c r="J194" s="336"/>
      <c r="K194" s="113" t="s">
        <v>1236</v>
      </c>
      <c r="L194" s="239" t="s">
        <v>628</v>
      </c>
      <c r="M194" s="113" t="s">
        <v>1237</v>
      </c>
      <c r="N194" s="110" t="s">
        <v>201</v>
      </c>
      <c r="O194" s="111">
        <v>45474</v>
      </c>
      <c r="P194" s="111">
        <v>45657</v>
      </c>
      <c r="Q194" s="67">
        <f t="shared" si="5"/>
        <v>183</v>
      </c>
      <c r="R194" s="112"/>
      <c r="S194" s="112"/>
      <c r="T194" s="219" t="s">
        <v>630</v>
      </c>
      <c r="U194" s="219" t="s">
        <v>673</v>
      </c>
      <c r="V194" s="219" t="s">
        <v>1231</v>
      </c>
      <c r="W194" s="110" t="s">
        <v>696</v>
      </c>
      <c r="X194" s="110" t="s">
        <v>208</v>
      </c>
      <c r="Y194" s="110" t="s">
        <v>208</v>
      </c>
      <c r="Z194" s="110" t="s">
        <v>208</v>
      </c>
      <c r="AA194" s="110" t="s">
        <v>208</v>
      </c>
      <c r="AB194" s="110" t="s">
        <v>208</v>
      </c>
      <c r="AC194" s="117">
        <v>0</v>
      </c>
      <c r="AD194" s="117">
        <v>0</v>
      </c>
      <c r="AE194" s="113" t="s">
        <v>677</v>
      </c>
      <c r="AF194" s="155" t="s">
        <v>1233</v>
      </c>
    </row>
    <row r="195" spans="1:32" ht="189" customHeight="1">
      <c r="A195" s="338"/>
      <c r="B195" s="338" t="s">
        <v>507</v>
      </c>
      <c r="C195" s="338" t="s">
        <v>508</v>
      </c>
      <c r="D195" s="338">
        <v>9.11E-2</v>
      </c>
      <c r="E195" s="338" t="s">
        <v>1225</v>
      </c>
      <c r="F195" s="332"/>
      <c r="G195" s="332" t="s">
        <v>1226</v>
      </c>
      <c r="H195" s="331" t="s">
        <v>1238</v>
      </c>
      <c r="I195" s="331" t="s">
        <v>1206</v>
      </c>
      <c r="J195" s="334">
        <v>0.7</v>
      </c>
      <c r="K195" s="113" t="s">
        <v>1239</v>
      </c>
      <c r="L195" s="239" t="s">
        <v>628</v>
      </c>
      <c r="M195" s="113" t="s">
        <v>1240</v>
      </c>
      <c r="N195" s="110">
        <v>1</v>
      </c>
      <c r="O195" s="111">
        <v>45474</v>
      </c>
      <c r="P195" s="111">
        <v>45657</v>
      </c>
      <c r="Q195" s="67">
        <f t="shared" si="5"/>
        <v>183</v>
      </c>
      <c r="R195" s="112"/>
      <c r="S195" s="112"/>
      <c r="T195" s="219" t="s">
        <v>630</v>
      </c>
      <c r="U195" s="219" t="s">
        <v>673</v>
      </c>
      <c r="V195" s="219" t="s">
        <v>1231</v>
      </c>
      <c r="W195" s="110" t="s">
        <v>696</v>
      </c>
      <c r="X195" s="110" t="s">
        <v>208</v>
      </c>
      <c r="Y195" s="110" t="s">
        <v>208</v>
      </c>
      <c r="Z195" s="110" t="s">
        <v>208</v>
      </c>
      <c r="AA195" s="110" t="s">
        <v>208</v>
      </c>
      <c r="AB195" s="110" t="s">
        <v>208</v>
      </c>
      <c r="AC195" s="117">
        <v>0</v>
      </c>
      <c r="AD195" s="117">
        <v>0</v>
      </c>
      <c r="AE195" s="113" t="s">
        <v>677</v>
      </c>
      <c r="AF195" s="118" t="s">
        <v>1233</v>
      </c>
    </row>
    <row r="196" spans="1:32" ht="139.5">
      <c r="A196" s="338"/>
      <c r="B196" s="338" t="s">
        <v>507</v>
      </c>
      <c r="C196" s="338" t="s">
        <v>508</v>
      </c>
      <c r="D196" s="338">
        <v>9.11E-2</v>
      </c>
      <c r="E196" s="338" t="s">
        <v>1225</v>
      </c>
      <c r="F196" s="332"/>
      <c r="G196" s="332" t="s">
        <v>1226</v>
      </c>
      <c r="H196" s="332"/>
      <c r="I196" s="332"/>
      <c r="J196" s="335"/>
      <c r="K196" s="113" t="s">
        <v>1241</v>
      </c>
      <c r="L196" s="239" t="s">
        <v>628</v>
      </c>
      <c r="M196" s="113" t="s">
        <v>1242</v>
      </c>
      <c r="N196" s="110">
        <v>1</v>
      </c>
      <c r="O196" s="111">
        <v>45474</v>
      </c>
      <c r="P196" s="111">
        <v>45657</v>
      </c>
      <c r="Q196" s="67">
        <f t="shared" si="5"/>
        <v>183</v>
      </c>
      <c r="R196" s="116">
        <v>3000</v>
      </c>
      <c r="S196" s="112"/>
      <c r="T196" s="219" t="s">
        <v>630</v>
      </c>
      <c r="U196" s="219" t="s">
        <v>673</v>
      </c>
      <c r="V196" s="219" t="s">
        <v>1231</v>
      </c>
      <c r="W196" s="110" t="s">
        <v>633</v>
      </c>
      <c r="X196" s="110" t="s">
        <v>1243</v>
      </c>
      <c r="Y196" s="110">
        <v>16000000</v>
      </c>
      <c r="Z196" s="110" t="s">
        <v>643</v>
      </c>
      <c r="AA196" s="110" t="s">
        <v>636</v>
      </c>
      <c r="AB196" s="110" t="s">
        <v>644</v>
      </c>
      <c r="AC196" s="117">
        <v>16000000</v>
      </c>
      <c r="AD196" s="117">
        <v>16000000</v>
      </c>
      <c r="AE196" s="113" t="s">
        <v>677</v>
      </c>
      <c r="AF196" s="118" t="s">
        <v>1233</v>
      </c>
    </row>
    <row r="197" spans="1:32" ht="93">
      <c r="A197" s="338"/>
      <c r="B197" s="338" t="s">
        <v>507</v>
      </c>
      <c r="C197" s="338" t="s">
        <v>508</v>
      </c>
      <c r="D197" s="338">
        <v>9.11E-2</v>
      </c>
      <c r="E197" s="338" t="s">
        <v>1225</v>
      </c>
      <c r="F197" s="332"/>
      <c r="G197" s="332" t="s">
        <v>1226</v>
      </c>
      <c r="H197" s="332"/>
      <c r="I197" s="332"/>
      <c r="J197" s="335"/>
      <c r="K197" s="225" t="s">
        <v>1244</v>
      </c>
      <c r="L197" s="239" t="s">
        <v>628</v>
      </c>
      <c r="M197" s="225" t="s">
        <v>1245</v>
      </c>
      <c r="N197" s="110">
        <v>1</v>
      </c>
      <c r="O197" s="111">
        <v>45474</v>
      </c>
      <c r="P197" s="111">
        <v>45657</v>
      </c>
      <c r="Q197" s="67">
        <f t="shared" si="5"/>
        <v>183</v>
      </c>
      <c r="R197" s="112"/>
      <c r="S197" s="112"/>
      <c r="T197" s="219" t="s">
        <v>630</v>
      </c>
      <c r="U197" s="219" t="s">
        <v>673</v>
      </c>
      <c r="V197" s="219" t="s">
        <v>1231</v>
      </c>
      <c r="W197" s="110" t="s">
        <v>696</v>
      </c>
      <c r="X197" s="110" t="s">
        <v>208</v>
      </c>
      <c r="Y197" s="110" t="s">
        <v>208</v>
      </c>
      <c r="Z197" s="110" t="s">
        <v>208</v>
      </c>
      <c r="AA197" s="110" t="s">
        <v>208</v>
      </c>
      <c r="AB197" s="110" t="s">
        <v>208</v>
      </c>
      <c r="AC197" s="117">
        <v>0</v>
      </c>
      <c r="AD197" s="117">
        <v>0</v>
      </c>
      <c r="AE197" s="113" t="s">
        <v>677</v>
      </c>
      <c r="AF197" s="118" t="s">
        <v>1233</v>
      </c>
    </row>
    <row r="198" spans="1:32" ht="93">
      <c r="A198" s="338"/>
      <c r="B198" s="338" t="s">
        <v>507</v>
      </c>
      <c r="C198" s="338" t="s">
        <v>508</v>
      </c>
      <c r="D198" s="338">
        <v>9.11E-2</v>
      </c>
      <c r="E198" s="338" t="s">
        <v>1225</v>
      </c>
      <c r="F198" s="333"/>
      <c r="G198" s="333" t="s">
        <v>1226</v>
      </c>
      <c r="H198" s="333"/>
      <c r="I198" s="333"/>
      <c r="J198" s="336"/>
      <c r="K198" s="142" t="s">
        <v>1246</v>
      </c>
      <c r="L198" s="143" t="s">
        <v>628</v>
      </c>
      <c r="M198" s="142" t="s">
        <v>1247</v>
      </c>
      <c r="N198" s="128">
        <v>1</v>
      </c>
      <c r="O198" s="122">
        <v>45474</v>
      </c>
      <c r="P198" s="122">
        <v>45657</v>
      </c>
      <c r="Q198" s="123">
        <f t="shared" si="5"/>
        <v>183</v>
      </c>
      <c r="R198" s="124"/>
      <c r="S198" s="124"/>
      <c r="T198" s="227" t="s">
        <v>630</v>
      </c>
      <c r="U198" s="227" t="s">
        <v>673</v>
      </c>
      <c r="V198" s="227" t="s">
        <v>1231</v>
      </c>
      <c r="W198" s="121" t="s">
        <v>696</v>
      </c>
      <c r="X198" s="121" t="s">
        <v>208</v>
      </c>
      <c r="Y198" s="121" t="s">
        <v>208</v>
      </c>
      <c r="Z198" s="121" t="s">
        <v>208</v>
      </c>
      <c r="AA198" s="121" t="s">
        <v>208</v>
      </c>
      <c r="AB198" s="121" t="s">
        <v>208</v>
      </c>
      <c r="AC198" s="129">
        <v>0</v>
      </c>
      <c r="AD198" s="129">
        <v>0</v>
      </c>
      <c r="AE198" s="125" t="s">
        <v>677</v>
      </c>
      <c r="AF198" s="130" t="s">
        <v>1233</v>
      </c>
    </row>
    <row r="199" spans="1:32" ht="232.5">
      <c r="A199" s="229" t="s">
        <v>521</v>
      </c>
      <c r="B199" s="131" t="s">
        <v>522</v>
      </c>
      <c r="C199" s="230"/>
      <c r="D199" s="68">
        <v>675</v>
      </c>
      <c r="E199" s="131" t="s">
        <v>1248</v>
      </c>
      <c r="F199" s="133" t="s">
        <v>851</v>
      </c>
      <c r="G199" s="131"/>
      <c r="H199" s="131"/>
      <c r="I199" s="135"/>
      <c r="J199" s="135"/>
      <c r="K199" s="174" t="s">
        <v>971</v>
      </c>
      <c r="L199" s="133" t="s">
        <v>645</v>
      </c>
      <c r="M199" s="174" t="s">
        <v>1249</v>
      </c>
      <c r="N199" s="133">
        <v>0</v>
      </c>
      <c r="O199" s="134">
        <v>45474</v>
      </c>
      <c r="P199" s="134">
        <v>45657</v>
      </c>
      <c r="Q199" s="68">
        <f t="shared" si="5"/>
        <v>183</v>
      </c>
      <c r="R199" s="139">
        <v>0</v>
      </c>
      <c r="S199" s="135"/>
      <c r="T199" s="131" t="s">
        <v>901</v>
      </c>
      <c r="U199" s="131"/>
      <c r="V199" s="131"/>
      <c r="W199" s="133" t="s">
        <v>696</v>
      </c>
      <c r="X199" s="133" t="s">
        <v>208</v>
      </c>
      <c r="Y199" s="133" t="s">
        <v>208</v>
      </c>
      <c r="Z199" s="133" t="s">
        <v>208</v>
      </c>
      <c r="AA199" s="133" t="s">
        <v>208</v>
      </c>
      <c r="AB199" s="133" t="s">
        <v>208</v>
      </c>
      <c r="AC199" s="140">
        <v>0</v>
      </c>
      <c r="AD199" s="140">
        <v>0</v>
      </c>
      <c r="AE199" s="131" t="s">
        <v>677</v>
      </c>
      <c r="AF199" s="141" t="s">
        <v>851</v>
      </c>
    </row>
    <row r="200" spans="1:32" ht="232.5">
      <c r="A200" s="231" t="s">
        <v>521</v>
      </c>
      <c r="B200" s="113" t="s">
        <v>522</v>
      </c>
      <c r="C200" s="232"/>
      <c r="D200" s="67">
        <v>675</v>
      </c>
      <c r="E200" s="113" t="s">
        <v>1248</v>
      </c>
      <c r="F200" s="110" t="s">
        <v>851</v>
      </c>
      <c r="G200" s="113"/>
      <c r="H200" s="113"/>
      <c r="I200" s="112"/>
      <c r="J200" s="112"/>
      <c r="K200" s="109" t="s">
        <v>985</v>
      </c>
      <c r="L200" s="110" t="s">
        <v>645</v>
      </c>
      <c r="M200" s="109" t="s">
        <v>777</v>
      </c>
      <c r="N200" s="110"/>
      <c r="O200" s="111">
        <v>45474</v>
      </c>
      <c r="P200" s="111">
        <v>45657</v>
      </c>
      <c r="Q200" s="67">
        <f t="shared" si="5"/>
        <v>183</v>
      </c>
      <c r="R200" s="116"/>
      <c r="S200" s="112"/>
      <c r="T200" s="113" t="s">
        <v>901</v>
      </c>
      <c r="U200" s="113"/>
      <c r="V200" s="113"/>
      <c r="W200" s="110" t="s">
        <v>696</v>
      </c>
      <c r="X200" s="110" t="s">
        <v>208</v>
      </c>
      <c r="Y200" s="110" t="s">
        <v>208</v>
      </c>
      <c r="Z200" s="110" t="s">
        <v>208</v>
      </c>
      <c r="AA200" s="110" t="s">
        <v>208</v>
      </c>
      <c r="AB200" s="110" t="s">
        <v>208</v>
      </c>
      <c r="AC200" s="117">
        <v>0</v>
      </c>
      <c r="AD200" s="117">
        <v>0</v>
      </c>
      <c r="AE200" s="113" t="s">
        <v>677</v>
      </c>
      <c r="AF200" s="118" t="s">
        <v>851</v>
      </c>
    </row>
    <row r="201" spans="1:32" ht="233.25" thickBot="1">
      <c r="A201" s="233" t="s">
        <v>521</v>
      </c>
      <c r="B201" s="181" t="s">
        <v>522</v>
      </c>
      <c r="C201" s="234"/>
      <c r="D201" s="75">
        <v>675</v>
      </c>
      <c r="E201" s="181" t="s">
        <v>1248</v>
      </c>
      <c r="F201" s="172" t="s">
        <v>851</v>
      </c>
      <c r="G201" s="181"/>
      <c r="H201" s="181"/>
      <c r="I201" s="187"/>
      <c r="J201" s="187"/>
      <c r="K201" s="188" t="s">
        <v>1250</v>
      </c>
      <c r="L201" s="172" t="s">
        <v>645</v>
      </c>
      <c r="M201" s="188" t="s">
        <v>1067</v>
      </c>
      <c r="N201" s="172"/>
      <c r="O201" s="189">
        <v>45474</v>
      </c>
      <c r="P201" s="189">
        <v>45657</v>
      </c>
      <c r="Q201" s="75">
        <f t="shared" si="5"/>
        <v>183</v>
      </c>
      <c r="R201" s="190"/>
      <c r="S201" s="187"/>
      <c r="T201" s="181" t="s">
        <v>901</v>
      </c>
      <c r="U201" s="181"/>
      <c r="V201" s="181"/>
      <c r="W201" s="172" t="s">
        <v>696</v>
      </c>
      <c r="X201" s="172" t="s">
        <v>208</v>
      </c>
      <c r="Y201" s="172" t="s">
        <v>208</v>
      </c>
      <c r="Z201" s="172" t="s">
        <v>208</v>
      </c>
      <c r="AA201" s="172" t="s">
        <v>208</v>
      </c>
      <c r="AB201" s="172" t="s">
        <v>208</v>
      </c>
      <c r="AC201" s="193">
        <v>0</v>
      </c>
      <c r="AD201" s="193">
        <v>0</v>
      </c>
      <c r="AE201" s="181" t="s">
        <v>677</v>
      </c>
      <c r="AF201" s="194" t="s">
        <v>851</v>
      </c>
    </row>
    <row r="202" spans="1:32" ht="232.5">
      <c r="A202" s="229" t="s">
        <v>521</v>
      </c>
      <c r="B202" s="131" t="s">
        <v>525</v>
      </c>
      <c r="C202" s="230"/>
      <c r="D202" s="68">
        <v>675</v>
      </c>
      <c r="E202" s="131" t="s">
        <v>1251</v>
      </c>
      <c r="F202" s="133" t="s">
        <v>851</v>
      </c>
      <c r="G202" s="131"/>
      <c r="H202" s="133"/>
      <c r="I202" s="135"/>
      <c r="J202" s="135"/>
      <c r="K202" s="174" t="s">
        <v>852</v>
      </c>
      <c r="L202" s="133" t="s">
        <v>1100</v>
      </c>
      <c r="M202" s="174" t="s">
        <v>1252</v>
      </c>
      <c r="N202" s="133">
        <v>0</v>
      </c>
      <c r="O202" s="134">
        <v>45474</v>
      </c>
      <c r="P202" s="134">
        <v>45657</v>
      </c>
      <c r="Q202" s="68">
        <f t="shared" si="5"/>
        <v>183</v>
      </c>
      <c r="R202" s="139">
        <v>0</v>
      </c>
      <c r="S202" s="135"/>
      <c r="T202" s="131" t="s">
        <v>854</v>
      </c>
      <c r="U202" s="131"/>
      <c r="V202" s="131"/>
      <c r="W202" s="133" t="s">
        <v>696</v>
      </c>
      <c r="X202" s="133" t="s">
        <v>208</v>
      </c>
      <c r="Y202" s="133" t="s">
        <v>208</v>
      </c>
      <c r="Z202" s="133" t="s">
        <v>208</v>
      </c>
      <c r="AA202" s="133" t="s">
        <v>208</v>
      </c>
      <c r="AB202" s="133" t="s">
        <v>208</v>
      </c>
      <c r="AC202" s="140">
        <v>0</v>
      </c>
      <c r="AD202" s="140">
        <v>0</v>
      </c>
      <c r="AE202" s="131" t="s">
        <v>677</v>
      </c>
      <c r="AF202" s="141" t="s">
        <v>851</v>
      </c>
    </row>
    <row r="203" spans="1:32" ht="232.5">
      <c r="A203" s="231" t="s">
        <v>521</v>
      </c>
      <c r="B203" s="113" t="s">
        <v>525</v>
      </c>
      <c r="C203" s="232"/>
      <c r="D203" s="67">
        <v>675</v>
      </c>
      <c r="E203" s="113" t="s">
        <v>1251</v>
      </c>
      <c r="F203" s="110" t="s">
        <v>851</v>
      </c>
      <c r="G203" s="113"/>
      <c r="H203" s="110"/>
      <c r="I203" s="112"/>
      <c r="J203" s="112"/>
      <c r="K203" s="109" t="s">
        <v>1253</v>
      </c>
      <c r="L203" s="110" t="s">
        <v>1100</v>
      </c>
      <c r="M203" s="109" t="s">
        <v>1057</v>
      </c>
      <c r="N203" s="110">
        <v>0</v>
      </c>
      <c r="O203" s="111">
        <v>45474</v>
      </c>
      <c r="P203" s="111">
        <v>45657</v>
      </c>
      <c r="Q203" s="67">
        <f t="shared" si="5"/>
        <v>183</v>
      </c>
      <c r="R203" s="112"/>
      <c r="S203" s="112"/>
      <c r="T203" s="113" t="s">
        <v>854</v>
      </c>
      <c r="U203" s="113"/>
      <c r="V203" s="113"/>
      <c r="W203" s="110" t="s">
        <v>696</v>
      </c>
      <c r="X203" s="110" t="s">
        <v>208</v>
      </c>
      <c r="Y203" s="110" t="s">
        <v>208</v>
      </c>
      <c r="Z203" s="110" t="s">
        <v>208</v>
      </c>
      <c r="AA203" s="110" t="s">
        <v>208</v>
      </c>
      <c r="AB203" s="110" t="s">
        <v>208</v>
      </c>
      <c r="AC203" s="117">
        <v>0</v>
      </c>
      <c r="AD203" s="117">
        <v>0</v>
      </c>
      <c r="AE203" s="113" t="s">
        <v>677</v>
      </c>
      <c r="AF203" s="118" t="s">
        <v>851</v>
      </c>
    </row>
    <row r="204" spans="1:32" ht="233.25" thickBot="1">
      <c r="A204" s="233" t="s">
        <v>521</v>
      </c>
      <c r="B204" s="181" t="s">
        <v>525</v>
      </c>
      <c r="C204" s="234"/>
      <c r="D204" s="75">
        <v>675</v>
      </c>
      <c r="E204" s="181" t="s">
        <v>1251</v>
      </c>
      <c r="F204" s="172" t="s">
        <v>851</v>
      </c>
      <c r="G204" s="181"/>
      <c r="H204" s="172"/>
      <c r="I204" s="187"/>
      <c r="J204" s="187"/>
      <c r="K204" s="188" t="s">
        <v>1254</v>
      </c>
      <c r="L204" s="172" t="s">
        <v>1100</v>
      </c>
      <c r="M204" s="188" t="s">
        <v>866</v>
      </c>
      <c r="N204" s="172"/>
      <c r="O204" s="189">
        <v>45474</v>
      </c>
      <c r="P204" s="189">
        <v>45657</v>
      </c>
      <c r="Q204" s="75">
        <f t="shared" si="5"/>
        <v>183</v>
      </c>
      <c r="R204" s="187"/>
      <c r="S204" s="187"/>
      <c r="T204" s="181" t="s">
        <v>854</v>
      </c>
      <c r="U204" s="181"/>
      <c r="V204" s="181"/>
      <c r="W204" s="172" t="s">
        <v>696</v>
      </c>
      <c r="X204" s="172" t="s">
        <v>208</v>
      </c>
      <c r="Y204" s="172" t="s">
        <v>208</v>
      </c>
      <c r="Z204" s="172" t="s">
        <v>208</v>
      </c>
      <c r="AA204" s="172" t="s">
        <v>208</v>
      </c>
      <c r="AB204" s="172" t="s">
        <v>208</v>
      </c>
      <c r="AC204" s="193">
        <v>0</v>
      </c>
      <c r="AD204" s="193">
        <v>0</v>
      </c>
      <c r="AE204" s="181" t="s">
        <v>677</v>
      </c>
      <c r="AF204" s="194" t="s">
        <v>851</v>
      </c>
    </row>
    <row r="205" spans="1:32" ht="232.5">
      <c r="A205" s="229" t="s">
        <v>521</v>
      </c>
      <c r="B205" s="131" t="s">
        <v>525</v>
      </c>
      <c r="C205" s="230"/>
      <c r="D205" s="68">
        <v>675</v>
      </c>
      <c r="E205" s="113" t="s">
        <v>1255</v>
      </c>
      <c r="F205" s="133" t="s">
        <v>851</v>
      </c>
      <c r="G205" s="135"/>
      <c r="H205" s="135"/>
      <c r="I205" s="135"/>
      <c r="J205" s="135"/>
      <c r="K205" s="138"/>
      <c r="L205" s="133" t="s">
        <v>628</v>
      </c>
      <c r="M205" s="131"/>
      <c r="N205" s="133"/>
      <c r="O205" s="134">
        <v>45474</v>
      </c>
      <c r="P205" s="134">
        <v>45657</v>
      </c>
      <c r="Q205" s="68">
        <f t="shared" si="5"/>
        <v>183</v>
      </c>
      <c r="R205" s="135"/>
      <c r="S205" s="135"/>
      <c r="T205" s="138" t="s">
        <v>1074</v>
      </c>
      <c r="U205" s="138"/>
      <c r="V205" s="138"/>
      <c r="W205" s="133" t="s">
        <v>696</v>
      </c>
      <c r="X205" s="133" t="s">
        <v>208</v>
      </c>
      <c r="Y205" s="133" t="s">
        <v>208</v>
      </c>
      <c r="Z205" s="133" t="s">
        <v>208</v>
      </c>
      <c r="AA205" s="133" t="s">
        <v>208</v>
      </c>
      <c r="AB205" s="133" t="s">
        <v>208</v>
      </c>
      <c r="AC205" s="140">
        <v>0</v>
      </c>
      <c r="AD205" s="140">
        <v>0</v>
      </c>
      <c r="AE205" s="131" t="s">
        <v>677</v>
      </c>
      <c r="AF205" s="141" t="s">
        <v>851</v>
      </c>
    </row>
    <row r="206" spans="1:32" ht="233.25" thickBot="1">
      <c r="A206" s="233" t="s">
        <v>521</v>
      </c>
      <c r="B206" s="181" t="s">
        <v>525</v>
      </c>
      <c r="C206" s="234"/>
      <c r="D206" s="75">
        <v>675</v>
      </c>
      <c r="E206" s="181" t="s">
        <v>1255</v>
      </c>
      <c r="F206" s="172" t="s">
        <v>851</v>
      </c>
      <c r="G206" s="187"/>
      <c r="H206" s="187"/>
      <c r="I206" s="187"/>
      <c r="J206" s="187"/>
      <c r="K206" s="235"/>
      <c r="L206" s="172" t="s">
        <v>628</v>
      </c>
      <c r="M206" s="181"/>
      <c r="N206" s="172"/>
      <c r="O206" s="189">
        <v>45474</v>
      </c>
      <c r="P206" s="189">
        <v>45657</v>
      </c>
      <c r="Q206" s="75">
        <f t="shared" si="5"/>
        <v>183</v>
      </c>
      <c r="R206" s="187"/>
      <c r="S206" s="187"/>
      <c r="T206" s="235" t="s">
        <v>1074</v>
      </c>
      <c r="U206" s="235"/>
      <c r="V206" s="235"/>
      <c r="W206" s="172" t="s">
        <v>696</v>
      </c>
      <c r="X206" s="172" t="s">
        <v>208</v>
      </c>
      <c r="Y206" s="172" t="s">
        <v>208</v>
      </c>
      <c r="Z206" s="172" t="s">
        <v>208</v>
      </c>
      <c r="AA206" s="172" t="s">
        <v>208</v>
      </c>
      <c r="AB206" s="172" t="s">
        <v>208</v>
      </c>
      <c r="AC206" s="193">
        <v>0</v>
      </c>
      <c r="AD206" s="193">
        <v>0</v>
      </c>
      <c r="AE206" s="181" t="s">
        <v>677</v>
      </c>
      <c r="AF206" s="194" t="s">
        <v>851</v>
      </c>
    </row>
  </sheetData>
  <autoFilter ref="A1:AF206" xr:uid="{00000000-0001-0000-03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mergeCells count="332">
    <mergeCell ref="J9:J11"/>
    <mergeCell ref="H13:H14"/>
    <mergeCell ref="A9:A14"/>
    <mergeCell ref="B9:B14"/>
    <mergeCell ref="C9:C14"/>
    <mergeCell ref="D9:D14"/>
    <mergeCell ref="E9:E14"/>
    <mergeCell ref="F9:F14"/>
    <mergeCell ref="G9:G14"/>
    <mergeCell ref="H9:H11"/>
    <mergeCell ref="I9:I11"/>
    <mergeCell ref="A1:B4"/>
    <mergeCell ref="C1:AE1"/>
    <mergeCell ref="C2:AE2"/>
    <mergeCell ref="C3:AE3"/>
    <mergeCell ref="C4:AE4"/>
    <mergeCell ref="A5:B5"/>
    <mergeCell ref="C5:AF5"/>
    <mergeCell ref="A6:V7"/>
    <mergeCell ref="W6:AB7"/>
    <mergeCell ref="AC6:AF7"/>
    <mergeCell ref="I13:I14"/>
    <mergeCell ref="J13:J14"/>
    <mergeCell ref="E17:E37"/>
    <mergeCell ref="F17:F37"/>
    <mergeCell ref="G17:G37"/>
    <mergeCell ref="H17:H24"/>
    <mergeCell ref="I17:I24"/>
    <mergeCell ref="J17:J24"/>
    <mergeCell ref="H25:H37"/>
    <mergeCell ref="I25:I37"/>
    <mergeCell ref="J25:J37"/>
    <mergeCell ref="F38:N38"/>
    <mergeCell ref="J15:J16"/>
    <mergeCell ref="G39:G41"/>
    <mergeCell ref="H39:H41"/>
    <mergeCell ref="I39:I41"/>
    <mergeCell ref="J39:J41"/>
    <mergeCell ref="A15:A16"/>
    <mergeCell ref="B15:B16"/>
    <mergeCell ref="C15:C16"/>
    <mergeCell ref="D15:D16"/>
    <mergeCell ref="E15:E16"/>
    <mergeCell ref="F15:F16"/>
    <mergeCell ref="G15:G16"/>
    <mergeCell ref="H15:H16"/>
    <mergeCell ref="I15:I16"/>
    <mergeCell ref="A39:A41"/>
    <mergeCell ref="B39:B41"/>
    <mergeCell ref="C39:C41"/>
    <mergeCell ref="D39:D41"/>
    <mergeCell ref="E39:E41"/>
    <mergeCell ref="F39:F41"/>
    <mergeCell ref="K42:K51"/>
    <mergeCell ref="A52:A64"/>
    <mergeCell ref="B52:B64"/>
    <mergeCell ref="C52:C64"/>
    <mergeCell ref="D52:D64"/>
    <mergeCell ref="E52:E64"/>
    <mergeCell ref="A42:A51"/>
    <mergeCell ref="B42:B51"/>
    <mergeCell ref="C42:C51"/>
    <mergeCell ref="D42:D51"/>
    <mergeCell ref="E42:E51"/>
    <mergeCell ref="F42:F51"/>
    <mergeCell ref="G42:G51"/>
    <mergeCell ref="H42:H51"/>
    <mergeCell ref="I42:I51"/>
    <mergeCell ref="F52:F64"/>
    <mergeCell ref="G52:G64"/>
    <mergeCell ref="H52:H55"/>
    <mergeCell ref="I52:I55"/>
    <mergeCell ref="J42:J51"/>
    <mergeCell ref="J52:J64"/>
    <mergeCell ref="H56:H58"/>
    <mergeCell ref="I56:I58"/>
    <mergeCell ref="H59:H64"/>
    <mergeCell ref="I59:I64"/>
    <mergeCell ref="A65:A73"/>
    <mergeCell ref="B65:B73"/>
    <mergeCell ref="C65:C73"/>
    <mergeCell ref="D65:D73"/>
    <mergeCell ref="E65:E73"/>
    <mergeCell ref="F65:F73"/>
    <mergeCell ref="J79:J81"/>
    <mergeCell ref="H82:H85"/>
    <mergeCell ref="I82:I85"/>
    <mergeCell ref="J82:J85"/>
    <mergeCell ref="G77:G85"/>
    <mergeCell ref="H77:H78"/>
    <mergeCell ref="J77:J78"/>
    <mergeCell ref="H79:H81"/>
    <mergeCell ref="I79:I81"/>
    <mergeCell ref="H90:H97"/>
    <mergeCell ref="I90:I97"/>
    <mergeCell ref="F74:F76"/>
    <mergeCell ref="A77:A85"/>
    <mergeCell ref="B77:B85"/>
    <mergeCell ref="C77:C85"/>
    <mergeCell ref="D77:D85"/>
    <mergeCell ref="E77:E85"/>
    <mergeCell ref="F77:F85"/>
    <mergeCell ref="G86:G89"/>
    <mergeCell ref="A90:A99"/>
    <mergeCell ref="B90:B99"/>
    <mergeCell ref="C90:C99"/>
    <mergeCell ref="D90:D99"/>
    <mergeCell ref="E90:E99"/>
    <mergeCell ref="F90:F99"/>
    <mergeCell ref="G90:G99"/>
    <mergeCell ref="I77:I78"/>
    <mergeCell ref="J98:J99"/>
    <mergeCell ref="A100:A109"/>
    <mergeCell ref="B100:B109"/>
    <mergeCell ref="C100:C109"/>
    <mergeCell ref="D100:D109"/>
    <mergeCell ref="E100:E109"/>
    <mergeCell ref="F100:F109"/>
    <mergeCell ref="G100:G109"/>
    <mergeCell ref="H100:H102"/>
    <mergeCell ref="I100:I102"/>
    <mergeCell ref="J100:J102"/>
    <mergeCell ref="H103:H104"/>
    <mergeCell ref="I103:I104"/>
    <mergeCell ref="J103:J104"/>
    <mergeCell ref="H105:H106"/>
    <mergeCell ref="I105:I106"/>
    <mergeCell ref="J105:J106"/>
    <mergeCell ref="H98:H99"/>
    <mergeCell ref="I98:I99"/>
    <mergeCell ref="A110:A117"/>
    <mergeCell ref="B110:B117"/>
    <mergeCell ref="C110:C117"/>
    <mergeCell ref="D110:D117"/>
    <mergeCell ref="E110:E117"/>
    <mergeCell ref="J118:J122"/>
    <mergeCell ref="H107:H109"/>
    <mergeCell ref="I107:I109"/>
    <mergeCell ref="J107:J109"/>
    <mergeCell ref="J110:J115"/>
    <mergeCell ref="H116:H117"/>
    <mergeCell ref="I116:I117"/>
    <mergeCell ref="J116:J117"/>
    <mergeCell ref="F110:F117"/>
    <mergeCell ref="G110:G117"/>
    <mergeCell ref="H110:H115"/>
    <mergeCell ref="I110:I115"/>
    <mergeCell ref="A118:A122"/>
    <mergeCell ref="B118:B122"/>
    <mergeCell ref="C118:C122"/>
    <mergeCell ref="D118:D122"/>
    <mergeCell ref="E118:E122"/>
    <mergeCell ref="F118:F122"/>
    <mergeCell ref="G118:G122"/>
    <mergeCell ref="H118:H122"/>
    <mergeCell ref="I118:I122"/>
    <mergeCell ref="J123:J125"/>
    <mergeCell ref="H126:H128"/>
    <mergeCell ref="I126:I128"/>
    <mergeCell ref="J126:J128"/>
    <mergeCell ref="A129:A132"/>
    <mergeCell ref="B129:B132"/>
    <mergeCell ref="C129:C132"/>
    <mergeCell ref="D129:D132"/>
    <mergeCell ref="E129:E132"/>
    <mergeCell ref="F129:F132"/>
    <mergeCell ref="G129:G132"/>
    <mergeCell ref="H129:H132"/>
    <mergeCell ref="I129:I132"/>
    <mergeCell ref="J129:J132"/>
    <mergeCell ref="A123:A128"/>
    <mergeCell ref="B123:B128"/>
    <mergeCell ref="C123:C128"/>
    <mergeCell ref="D123:D128"/>
    <mergeCell ref="E123:E128"/>
    <mergeCell ref="F123:F128"/>
    <mergeCell ref="G123:G128"/>
    <mergeCell ref="H123:H125"/>
    <mergeCell ref="I123:I125"/>
    <mergeCell ref="A133:A138"/>
    <mergeCell ref="B133:B138"/>
    <mergeCell ref="C133:C138"/>
    <mergeCell ref="D133:D138"/>
    <mergeCell ref="E133:E138"/>
    <mergeCell ref="F133:F138"/>
    <mergeCell ref="G133:G138"/>
    <mergeCell ref="H134:H135"/>
    <mergeCell ref="I134:I135"/>
    <mergeCell ref="A139:A147"/>
    <mergeCell ref="B139:B147"/>
    <mergeCell ref="C139:C147"/>
    <mergeCell ref="D139:D147"/>
    <mergeCell ref="E139:E147"/>
    <mergeCell ref="F139:F147"/>
    <mergeCell ref="G139:G147"/>
    <mergeCell ref="H139:H140"/>
    <mergeCell ref="I139:I140"/>
    <mergeCell ref="H141:H142"/>
    <mergeCell ref="I141:I142"/>
    <mergeCell ref="J141:J142"/>
    <mergeCell ref="H145:H147"/>
    <mergeCell ref="I145:I147"/>
    <mergeCell ref="J145:J147"/>
    <mergeCell ref="H143:H144"/>
    <mergeCell ref="I143:I144"/>
    <mergeCell ref="J143:J144"/>
    <mergeCell ref="J134:J135"/>
    <mergeCell ref="H136:H137"/>
    <mergeCell ref="I136:I137"/>
    <mergeCell ref="J136:J137"/>
    <mergeCell ref="J139:J140"/>
    <mergeCell ref="P148:P149"/>
    <mergeCell ref="Q148:Q149"/>
    <mergeCell ref="R148:R149"/>
    <mergeCell ref="H150:H152"/>
    <mergeCell ref="I150:I152"/>
    <mergeCell ref="J150:J152"/>
    <mergeCell ref="J148:J149"/>
    <mergeCell ref="O148:O149"/>
    <mergeCell ref="O150:O152"/>
    <mergeCell ref="P150:P152"/>
    <mergeCell ref="Q150:Q152"/>
    <mergeCell ref="R150:R152"/>
    <mergeCell ref="H148:H149"/>
    <mergeCell ref="I148:I149"/>
    <mergeCell ref="O157:O158"/>
    <mergeCell ref="P157:P158"/>
    <mergeCell ref="Q157:Q158"/>
    <mergeCell ref="R157:R158"/>
    <mergeCell ref="R155:R156"/>
    <mergeCell ref="H157:H158"/>
    <mergeCell ref="I157:I158"/>
    <mergeCell ref="J157:J158"/>
    <mergeCell ref="O153:O154"/>
    <mergeCell ref="P153:P154"/>
    <mergeCell ref="Q153:Q154"/>
    <mergeCell ref="R153:R154"/>
    <mergeCell ref="H155:H156"/>
    <mergeCell ref="I155:I156"/>
    <mergeCell ref="J155:J156"/>
    <mergeCell ref="O155:O156"/>
    <mergeCell ref="P155:P156"/>
    <mergeCell ref="Q155:Q156"/>
    <mergeCell ref="H153:H154"/>
    <mergeCell ref="I153:I154"/>
    <mergeCell ref="J153:J154"/>
    <mergeCell ref="Q161:Q162"/>
    <mergeCell ref="R161:R162"/>
    <mergeCell ref="S161:S162"/>
    <mergeCell ref="H161:H162"/>
    <mergeCell ref="I161:I162"/>
    <mergeCell ref="J161:J162"/>
    <mergeCell ref="O159:O160"/>
    <mergeCell ref="P159:P160"/>
    <mergeCell ref="Q159:Q160"/>
    <mergeCell ref="R159:R160"/>
    <mergeCell ref="H159:H160"/>
    <mergeCell ref="I159:I160"/>
    <mergeCell ref="J159:J160"/>
    <mergeCell ref="A163:A171"/>
    <mergeCell ref="B163:B171"/>
    <mergeCell ref="C163:C171"/>
    <mergeCell ref="D163:D171"/>
    <mergeCell ref="E163:E171"/>
    <mergeCell ref="F163:F171"/>
    <mergeCell ref="O161:O162"/>
    <mergeCell ref="P161:P162"/>
    <mergeCell ref="J165:J166"/>
    <mergeCell ref="H167:H169"/>
    <mergeCell ref="I167:I169"/>
    <mergeCell ref="J167:J169"/>
    <mergeCell ref="G163:G171"/>
    <mergeCell ref="H163:H164"/>
    <mergeCell ref="I163:I164"/>
    <mergeCell ref="H165:H166"/>
    <mergeCell ref="I165:I166"/>
    <mergeCell ref="A148:A162"/>
    <mergeCell ref="B148:B162"/>
    <mergeCell ref="C148:C162"/>
    <mergeCell ref="D148:D162"/>
    <mergeCell ref="E148:E162"/>
    <mergeCell ref="F148:F162"/>
    <mergeCell ref="G148:G162"/>
    <mergeCell ref="G172:G176"/>
    <mergeCell ref="H172:H174"/>
    <mergeCell ref="I172:I174"/>
    <mergeCell ref="H182:H184"/>
    <mergeCell ref="I182:I184"/>
    <mergeCell ref="J172:J174"/>
    <mergeCell ref="A172:A176"/>
    <mergeCell ref="B172:B176"/>
    <mergeCell ref="C172:C176"/>
    <mergeCell ref="D172:D176"/>
    <mergeCell ref="E172:E176"/>
    <mergeCell ref="F172:F176"/>
    <mergeCell ref="J182:J184"/>
    <mergeCell ref="G177:G184"/>
    <mergeCell ref="H177:H179"/>
    <mergeCell ref="I177:I179"/>
    <mergeCell ref="J177:J179"/>
    <mergeCell ref="H180:H181"/>
    <mergeCell ref="I180:I181"/>
    <mergeCell ref="J180:J181"/>
    <mergeCell ref="A177:A184"/>
    <mergeCell ref="B177:B184"/>
    <mergeCell ref="C177:C184"/>
    <mergeCell ref="D177:D184"/>
    <mergeCell ref="E177:E184"/>
    <mergeCell ref="F177:F184"/>
    <mergeCell ref="G185:G191"/>
    <mergeCell ref="H185:H191"/>
    <mergeCell ref="I185:I191"/>
    <mergeCell ref="J185:J191"/>
    <mergeCell ref="A185:A191"/>
    <mergeCell ref="B185:B191"/>
    <mergeCell ref="C185:C191"/>
    <mergeCell ref="D185:D191"/>
    <mergeCell ref="E185:E191"/>
    <mergeCell ref="F185:F191"/>
    <mergeCell ref="G192:G198"/>
    <mergeCell ref="H192:H194"/>
    <mergeCell ref="I192:I194"/>
    <mergeCell ref="J192:J194"/>
    <mergeCell ref="H195:H198"/>
    <mergeCell ref="I195:I198"/>
    <mergeCell ref="J195:J198"/>
    <mergeCell ref="A192:A198"/>
    <mergeCell ref="B192:B198"/>
    <mergeCell ref="C192:C198"/>
    <mergeCell ref="D192:D198"/>
    <mergeCell ref="E192:E198"/>
    <mergeCell ref="F192:F198"/>
  </mergeCells>
  <dataValidations count="2">
    <dataValidation type="list" allowBlank="1" showInputMessage="1" showErrorMessage="1" sqref="M39:M41 L15:M16 L74:M76 M123:M128 L9:M14 M17:M37 L86:L99 L100:L109 L110:L117 L118:M122 L129:M132 L133:M138 L139:M147 L148:M162 L163:M171 L172:M176 L177:M184 L185:M191 L192:M198 L199:M206" xr:uid="{17C4A549-07BD-44BB-BF06-BF742457F86C}">
      <mc:AlternateContent xmlns:x12ac="http://schemas.microsoft.com/office/spreadsheetml/2011/1/ac" xmlns:mc="http://schemas.openxmlformats.org/markup-compatibility/2006">
        <mc:Choice Requires="x12ac">
          <x12ac:list>EQUIDAD DE LA MUJER," PRIMERA INFANCIA, INFANCIA Y ADOLESCENCIA", GRUPO ÉTNICOS, CAMBIO CLIMÁTICO, GESTIÓN DEL RIESGO DE DESASTRES, CONSTRUCCIÓN DE PAZ, DESPLAZADOS, VÍCTIMAS</x12ac:list>
        </mc:Choice>
        <mc:Fallback>
          <formula1>"EQUIDAD DE LA MUJER, PRIMERA INFANCIA, INFANCIA Y ADOLESCENCIA, GRUPO ÉTNICOS, CAMBIO CLIMÁTICO, GESTIÓN DEL RIESGO DE DESASTRES, CONSTRUCCIÓN DE PAZ, DESPLAZADOS, VÍCTIMAS"</formula1>
        </mc:Fallback>
      </mc:AlternateContent>
    </dataValidation>
    <dataValidation type="list" allowBlank="1" showInputMessage="1" showErrorMessage="1" sqref="I199:I206 I86:I89 I74:I76 I100:I105 I107:I109" xr:uid="{A4933E98-8842-4CA0-A70E-B3FB5601723F}">
      <formula1>#REF!</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C16" sqref="C16"/>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416" t="s">
        <v>1256</v>
      </c>
      <c r="B2" s="417"/>
      <c r="C2" s="417"/>
      <c r="D2" s="417"/>
      <c r="E2" s="417"/>
      <c r="F2" s="417"/>
      <c r="G2" s="418"/>
    </row>
    <row r="3" spans="1:7" s="3" customFormat="1">
      <c r="A3" s="23" t="s">
        <v>1257</v>
      </c>
      <c r="B3" s="413" t="s">
        <v>1258</v>
      </c>
      <c r="C3" s="413"/>
      <c r="D3" s="413"/>
      <c r="E3" s="413"/>
      <c r="F3" s="413"/>
      <c r="G3" s="24" t="s">
        <v>1259</v>
      </c>
    </row>
    <row r="4" spans="1:7" ht="12.75" customHeight="1">
      <c r="A4" s="25">
        <v>45489</v>
      </c>
      <c r="B4" s="414" t="s">
        <v>1260</v>
      </c>
      <c r="C4" s="414"/>
      <c r="D4" s="414"/>
      <c r="E4" s="414"/>
      <c r="F4" s="414"/>
      <c r="G4" s="26" t="s">
        <v>1261</v>
      </c>
    </row>
    <row r="5" spans="1:7" ht="12.75" customHeight="1">
      <c r="A5" s="27"/>
      <c r="B5" s="414"/>
      <c r="C5" s="414"/>
      <c r="D5" s="414"/>
      <c r="E5" s="414"/>
      <c r="F5" s="414"/>
      <c r="G5" s="26"/>
    </row>
    <row r="6" spans="1:7">
      <c r="A6" s="27"/>
      <c r="B6" s="415"/>
      <c r="C6" s="415"/>
      <c r="D6" s="415"/>
      <c r="E6" s="415"/>
      <c r="F6" s="415"/>
      <c r="G6" s="28"/>
    </row>
    <row r="7" spans="1:7">
      <c r="A7" s="27"/>
      <c r="B7" s="415"/>
      <c r="C7" s="415"/>
      <c r="D7" s="415"/>
      <c r="E7" s="415"/>
      <c r="F7" s="415"/>
      <c r="G7" s="28"/>
    </row>
    <row r="8" spans="1:7">
      <c r="A8" s="27"/>
      <c r="B8" s="29"/>
      <c r="C8" s="29"/>
      <c r="D8" s="29"/>
      <c r="E8" s="29"/>
      <c r="F8" s="29"/>
      <c r="G8" s="28"/>
    </row>
    <row r="9" spans="1:7">
      <c r="A9" s="409" t="s">
        <v>1262</v>
      </c>
      <c r="B9" s="410"/>
      <c r="C9" s="410"/>
      <c r="D9" s="410"/>
      <c r="E9" s="410"/>
      <c r="F9" s="410"/>
      <c r="G9" s="411"/>
    </row>
    <row r="10" spans="1:7" s="3" customFormat="1">
      <c r="A10" s="30"/>
      <c r="B10" s="413" t="s">
        <v>1263</v>
      </c>
      <c r="C10" s="413"/>
      <c r="D10" s="413" t="s">
        <v>1264</v>
      </c>
      <c r="E10" s="413"/>
      <c r="F10" s="30" t="s">
        <v>1257</v>
      </c>
      <c r="G10" s="30" t="s">
        <v>1265</v>
      </c>
    </row>
    <row r="11" spans="1:7">
      <c r="A11" s="31" t="s">
        <v>1266</v>
      </c>
      <c r="B11" s="414" t="s">
        <v>1267</v>
      </c>
      <c r="C11" s="414"/>
      <c r="D11" s="412" t="s">
        <v>1268</v>
      </c>
      <c r="E11" s="412"/>
      <c r="F11" s="27" t="s">
        <v>1269</v>
      </c>
      <c r="G11" s="28"/>
    </row>
    <row r="12" spans="1:7">
      <c r="A12" s="31" t="s">
        <v>1270</v>
      </c>
      <c r="B12" s="412" t="s">
        <v>1271</v>
      </c>
      <c r="C12" s="412"/>
      <c r="D12" s="412" t="s">
        <v>1272</v>
      </c>
      <c r="E12" s="412"/>
      <c r="F12" s="27" t="s">
        <v>1269</v>
      </c>
      <c r="G12" s="28"/>
    </row>
    <row r="13" spans="1:7">
      <c r="A13" s="31" t="s">
        <v>1273</v>
      </c>
      <c r="B13" s="412" t="s">
        <v>1271</v>
      </c>
      <c r="C13" s="412"/>
      <c r="D13" s="412" t="s">
        <v>1272</v>
      </c>
      <c r="E13" s="412"/>
      <c r="F13" s="27" t="s">
        <v>1269</v>
      </c>
      <c r="G13" s="2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25" customWidth="1"/>
    <col min="5" max="5" width="20.125" customWidth="1"/>
    <col min="6" max="6" width="34.75" customWidth="1"/>
  </cols>
  <sheetData>
    <row r="1" spans="1:6" ht="52.5" customHeight="1">
      <c r="A1" s="21" t="s">
        <v>1274</v>
      </c>
      <c r="E1" s="4" t="s">
        <v>1275</v>
      </c>
      <c r="F1" s="4" t="s">
        <v>1276</v>
      </c>
    </row>
    <row r="2" spans="1:6" ht="25.5" customHeight="1">
      <c r="A2" s="20" t="s">
        <v>1277</v>
      </c>
      <c r="E2" s="5">
        <v>0</v>
      </c>
      <c r="F2" s="6" t="s">
        <v>1278</v>
      </c>
    </row>
    <row r="3" spans="1:6" ht="45" customHeight="1">
      <c r="A3" s="20" t="s">
        <v>1279</v>
      </c>
      <c r="E3" s="5">
        <v>1</v>
      </c>
      <c r="F3" s="6" t="s">
        <v>1280</v>
      </c>
    </row>
    <row r="4" spans="1:6" ht="45" customHeight="1">
      <c r="A4" s="20" t="s">
        <v>1281</v>
      </c>
      <c r="E4" s="5">
        <v>2</v>
      </c>
      <c r="F4" s="6" t="s">
        <v>1282</v>
      </c>
    </row>
    <row r="5" spans="1:6" ht="45" customHeight="1">
      <c r="A5" s="20" t="s">
        <v>1283</v>
      </c>
      <c r="E5" s="5">
        <v>3</v>
      </c>
      <c r="F5" s="6" t="s">
        <v>1284</v>
      </c>
    </row>
    <row r="6" spans="1:6" ht="45" customHeight="1">
      <c r="A6" s="20" t="s">
        <v>1285</v>
      </c>
      <c r="E6" s="5">
        <v>4</v>
      </c>
      <c r="F6" s="6" t="s">
        <v>1286</v>
      </c>
    </row>
    <row r="7" spans="1:6" ht="45" customHeight="1">
      <c r="A7" s="20" t="s">
        <v>1287</v>
      </c>
      <c r="E7" s="5">
        <v>5</v>
      </c>
      <c r="F7" s="6" t="s">
        <v>839</v>
      </c>
    </row>
    <row r="8" spans="1:6" ht="45" customHeight="1">
      <c r="A8" s="20" t="s">
        <v>1288</v>
      </c>
    </row>
    <row r="9" spans="1:6" ht="45" customHeight="1">
      <c r="A9" s="20" t="s">
        <v>1289</v>
      </c>
    </row>
    <row r="10" spans="1:6" ht="45" customHeight="1">
      <c r="A10" s="20" t="s">
        <v>708</v>
      </c>
    </row>
    <row r="11" spans="1:6" ht="45" customHeight="1">
      <c r="A11" s="20" t="s">
        <v>1290</v>
      </c>
    </row>
    <row r="12" spans="1:6" ht="45" customHeight="1">
      <c r="A12" s="20" t="s">
        <v>1291</v>
      </c>
    </row>
    <row r="13" spans="1:6" ht="45" customHeight="1">
      <c r="A13" s="20" t="s">
        <v>1292</v>
      </c>
    </row>
    <row r="14" spans="1:6" ht="45" customHeight="1">
      <c r="A14" s="20" t="s">
        <v>1293</v>
      </c>
    </row>
    <row r="15" spans="1:6" ht="45" customHeight="1">
      <c r="A15" s="20" t="s">
        <v>1294</v>
      </c>
    </row>
    <row r="16" spans="1:6" ht="45" customHeight="1">
      <c r="A16" s="20" t="s">
        <v>1295</v>
      </c>
    </row>
    <row r="17" spans="1:1" ht="45" customHeight="1">
      <c r="A17" s="20" t="s">
        <v>1296</v>
      </c>
    </row>
    <row r="18" spans="1:1" ht="45" customHeight="1">
      <c r="A18" s="20" t="s">
        <v>1297</v>
      </c>
    </row>
    <row r="19" spans="1:1" ht="45" customHeight="1">
      <c r="A19" s="20" t="s">
        <v>1298</v>
      </c>
    </row>
    <row r="20" spans="1:1" ht="45" customHeight="1">
      <c r="A20" s="20" t="s">
        <v>1299</v>
      </c>
    </row>
    <row r="21" spans="1:1" ht="45" customHeight="1">
      <c r="A21" s="20" t="s">
        <v>1300</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dcterms:created xsi:type="dcterms:W3CDTF">2024-07-04T17:50:33Z</dcterms:created>
  <dcterms:modified xsi:type="dcterms:W3CDTF">2024-11-18T15:48:35Z</dcterms:modified>
  <cp:category/>
  <cp:contentStatus/>
</cp:coreProperties>
</file>