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mc:AlternateContent xmlns:mc="http://schemas.openxmlformats.org/markup-compatibility/2006">
    <mc:Choice Requires="x15">
      <x15ac:absPath xmlns:x15ac="http://schemas.microsoft.com/office/spreadsheetml/2010/11/ac" url="C:\Users\ASUS\OneDrive - TRANSCARIBE S.A\TRANSCARIBE\PLAN DE ACCIÓN TC\PLAN DE ACCION 2024\2024-2\"/>
    </mc:Choice>
  </mc:AlternateContent>
  <xr:revisionPtr revIDLastSave="0" documentId="8_{C2B42DA1-38C8-47CB-8EB7-0295BA38EEC0}" xr6:coauthVersionLast="47" xr6:coauthVersionMax="47" xr10:uidLastSave="{00000000-0000-0000-0000-000000000000}"/>
  <bookViews>
    <workbookView xWindow="0" yWindow="0" windowWidth="19200" windowHeight="7190" firstSheet="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ESTRATÉGICO'!$A$1:$U$7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6" i="6" l="1"/>
  <c r="AL27" i="6" l="1"/>
  <c r="AJ27" i="6"/>
  <c r="Q27" i="6" s="1"/>
  <c r="AI27" i="6" l="1"/>
  <c r="U42" i="6" l="1"/>
  <c r="U40" i="6"/>
  <c r="U39" i="6"/>
  <c r="U38" i="6"/>
  <c r="U34" i="6"/>
  <c r="U30" i="6"/>
  <c r="U28" i="6"/>
  <c r="U27" i="6"/>
  <c r="U10" i="6"/>
  <c r="U11" i="6"/>
  <c r="U12" i="6"/>
  <c r="U13" i="6"/>
  <c r="U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xr:uid="{00000000-0006-0000-0300-000002000000}">
      <text>
        <r>
          <rPr>
            <sz val="9"/>
            <color indexed="81"/>
            <rFont val="Tahoma"/>
            <family val="2"/>
          </rPr>
          <t xml:space="preserve">VER ANEXO 1
</t>
        </r>
      </text>
    </comment>
    <comment ref="AE8" authorId="1" shapeId="0" xr:uid="{00000000-0006-0000-0300-000003000000}">
      <text>
        <r>
          <rPr>
            <b/>
            <sz val="9"/>
            <color indexed="81"/>
            <rFont val="Tahoma"/>
            <family val="2"/>
          </rPr>
          <t>VER ANEXO 1</t>
        </r>
        <r>
          <rPr>
            <sz val="9"/>
            <color indexed="81"/>
            <rFont val="Tahoma"/>
            <family val="2"/>
          </rPr>
          <t xml:space="preserve">
</t>
        </r>
      </text>
    </comment>
    <comment ref="AI27" authorId="1" shapeId="0" xr:uid="{00000000-0006-0000-0300-000004000000}">
      <text>
        <r>
          <rPr>
            <sz val="9"/>
            <color indexed="81"/>
            <rFont val="Tahoma"/>
            <family val="2"/>
          </rPr>
          <t xml:space="preserve">VER ANEXO 1
</t>
        </r>
      </text>
    </comment>
    <comment ref="AN27" authorId="1" shapeId="0" xr:uid="{00000000-0006-0000-0300-000005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<sst xmlns="http://schemas.openxmlformats.org/spreadsheetml/2006/main" count="1212" uniqueCount="442">
  <si>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</si>
  <si>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</si>
  <si>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</si>
  <si>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</si>
  <si>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</si>
  <si>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</si>
  <si>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</si>
  <si>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</si>
  <si>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</si>
  <si>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</si>
  <si>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</si>
  <si>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</si>
  <si>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</si>
  <si>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</si>
  <si>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</si>
  <si>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</si>
  <si>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</si>
  <si>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</si>
  <si>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</si>
  <si>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</si>
  <si>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</si>
  <si>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</si>
  <si>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</si>
  <si>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</si>
  <si>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</si>
  <si>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</si>
  <si>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</si>
  <si>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</si>
  <si>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</si>
  <si>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</si>
  <si>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</si>
  <si>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</si>
  <si>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</si>
  <si>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</si>
  <si>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</si>
  <si>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</si>
  <si>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</si>
  <si>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</si>
  <si>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</si>
  <si>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</si>
  <si>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</si>
  <si>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</si>
  <si>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</si>
  <si>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</si>
  <si>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</si>
  <si>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</si>
  <si>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</si>
  <si>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</si>
  <si>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</si>
  <si>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</si>
  <si>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</si>
  <si>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</si>
  <si>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</si>
  <si>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</si>
  <si>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</si>
  <si>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</si>
  <si>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</si>
  <si>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</si>
  <si>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</si>
  <si>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</si>
  <si>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</si>
  <si>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</si>
  <si>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</si>
  <si>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</si>
  <si>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</si>
  <si>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</si>
  <si>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</si>
  <si>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</si>
  <si>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</si>
  <si>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</si>
  <si>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</si>
  <si>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</si>
  <si>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</si>
  <si>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</si>
  <si>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</si>
  <si>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</si>
  <si>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</si>
  <si>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</si>
  <si>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</si>
  <si>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</si>
  <si>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</si>
  <si>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</si>
  <si>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</si>
  <si>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</si>
  <si>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</si>
  <si>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</si>
  <si>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</si>
  <si>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</si>
  <si>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</si>
  <si>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</si>
  <si>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</si>
  <si>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</si>
  <si>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</si>
  <si>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</si>
  <si>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</si>
  <si>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</si>
  <si>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</si>
  <si>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</si>
  <si>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</si>
  <si>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</si>
  <si>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</si>
  <si>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</si>
  <si>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</si>
  <si>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</si>
  <si>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</si>
  <si>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</si>
  <si>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</si>
  <si>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</si>
  <si>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</si>
  <si>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</si>
  <si>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</si>
  <si>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</si>
  <si>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</si>
  <si>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</si>
  <si>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</si>
  <si>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</si>
  <si>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</si>
  <si>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</si>
  <si>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</si>
  <si>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</si>
  <si>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</si>
  <si>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</si>
  <si>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</si>
  <si>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</si>
  <si>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</si>
  <si>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</si>
  <si>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</si>
  <si>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</si>
  <si>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</si>
  <si>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</si>
  <si>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</si>
  <si>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</si>
  <si>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</si>
  <si>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</si>
  <si>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TRANSCARIBE S.A.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</si>
  <si>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</si>
  <si>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</si>
  <si>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</si>
  <si>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</si>
  <si>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</si>
  <si>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</si>
  <si>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</si>
  <si>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</si>
  <si>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</si>
  <si>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</si>
  <si>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REPORTE META PRODUCTO DE  JUNIO A 31 DE AGOSTO DE 2024</t>
  </si>
  <si>
    <t>REPORTE META PRODUCTO DE  SEPTIEMBRE A DICIEMBRE 2024</t>
  </si>
  <si>
    <t>PROGRAMACIÓN META PRODUCTO 2025</t>
  </si>
  <si>
    <t>PROGRAMACIÓN META PRODUCTO 2026</t>
  </si>
  <si>
    <t>PROGRAMACIÓN META PRODUCTO 2027</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</si>
  <si>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</si>
  <si>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</si>
  <si>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4.: CIUDAD CONECTADA Y SOSTENIBLE</t>
  </si>
  <si>
    <t>4.6.  Infraestructura, Movilidad Sostenible y Accesibilidad para Todos</t>
  </si>
  <si>
    <t>Incrementar a 80% el porcentaje de confiabilidad en el SITM - Transcaribe
Incrementar a 70% el porcentaje de cobertura del SITM</t>
  </si>
  <si>
    <t>TRANSPORTE MASIVO CONFIABLE, EFICIENTE Y SOSTENIBLE</t>
  </si>
  <si>
    <t xml:space="preserve">4.6.5 </t>
  </si>
  <si>
    <t>Estaciones renovadas</t>
  </si>
  <si>
    <t>Número</t>
  </si>
  <si>
    <t>Renovar dieciocho (18) estaciones del sistema</t>
  </si>
  <si>
    <t xml:space="preserve">Bien </t>
  </si>
  <si>
    <t>2408041 – Estaciones mejoradas</t>
  </si>
  <si>
    <t>Patio Portal renovado</t>
  </si>
  <si>
    <t>Renovar un (1) Patio Portal</t>
  </si>
  <si>
    <t>2408040 – Portales mejorados</t>
  </si>
  <si>
    <t>N/A</t>
  </si>
  <si>
    <t>4.6.5</t>
  </si>
  <si>
    <t>Carril de solobus renovado</t>
  </si>
  <si>
    <t>Renovar un (1) carril de solobus</t>
  </si>
  <si>
    <t>2408006 - Vías urbanas mejoradas para la operación del servicio público de transporte organizado</t>
  </si>
  <si>
    <t>1 (6.200 m2)</t>
  </si>
  <si>
    <t>Servicio</t>
  </si>
  <si>
    <t>Servicio de seguridad ciudadana implementado en el SITM</t>
  </si>
  <si>
    <t>Implementar un (1) servicio de seguridad ciudadana en el Sistema Integrado de Transporte Masivo</t>
  </si>
  <si>
    <t>2408039 - Servicio de seguridad ciudadana en los sistemas de transporte público organizado</t>
  </si>
  <si>
    <t>Paraderos renovados</t>
  </si>
  <si>
    <t>Renovar cuatrocientos ochenta y dos (482) paraderos</t>
  </si>
  <si>
    <t>240804102 – Paraderos y zonas de espera mejorados</t>
  </si>
  <si>
    <t>Sistema de servicios conexos al sistema de recaudo, gestión de flota, información al usuario modernizado</t>
  </si>
  <si>
    <t>Porcentaje</t>
  </si>
  <si>
    <t>Modernizar un (1) sistema de recaudo, gestión de flota, información al usuario</t>
  </si>
  <si>
    <t>2408052 - Servicio de apoyo financiero para el desarrollo de los componentes del Sistema de Transporte Público de Pasajeros</t>
  </si>
  <si>
    <t>Estrategias implementadas para la promoción de la cultura ciudadana y el uso del sistema</t>
  </si>
  <si>
    <t>Implementar veinticinco (25) estrategias para la promoción de la cultura ciudadana y el uso del sistema</t>
  </si>
  <si>
    <t>2408035 - Servicio de educación informal</t>
  </si>
  <si>
    <t>Estrategia para la lucha contra el acoso en el Sistema Integrado de Transporte Masivo implementada</t>
  </si>
  <si>
    <t>Implementar una (1) estrategia para la lucha contra el acoso en el Sistema Integrado de Transporte Masivo</t>
  </si>
  <si>
    <t>Estudios técnicos para la evaluación de operación diseñados</t>
  </si>
  <si>
    <t>Diseñar tres (3) estudios técnicos para la evaluación de operación de flota eléctrica, transporte acuático, transporte por cable aéreo</t>
  </si>
  <si>
    <t>2408024 – Estudios de preinversión</t>
  </si>
  <si>
    <t>Estudio para la implementación de la tarifa diferencial en el Sistema</t>
  </si>
  <si>
    <t>Elaborar estudio para la implementación de la tarifa diferencial en el Sistema</t>
  </si>
  <si>
    <t>2408017 – Documentos de lineamientos técnicos</t>
  </si>
  <si>
    <t>Pasajeros movilizados</t>
  </si>
  <si>
    <t>Movilizar ciento treinta y siete millones trescientos dos mil novecientos noventa y ocho (137.302.998) pasajeros en el cuatrienio</t>
  </si>
  <si>
    <t>2408001 - Servicio de transporte público organizado implementados (SITM. SITP. SETP, SITR)</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</si>
  <si>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</si>
  <si>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</si>
  <si>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</si>
  <si>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</si>
  <si>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</si>
  <si>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</si>
  <si>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</si>
  <si>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</si>
  <si>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</si>
  <si>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</si>
  <si>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</si>
  <si>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</si>
  <si>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</si>
  <si>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</si>
  <si>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</si>
  <si>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</si>
  <si>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</si>
  <si>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</si>
  <si>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</si>
  <si>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</si>
  <si>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PROGRAMACIÓN NUMÉRICA DEL PLAN (VIGENCIA)</t>
  </si>
  <si>
    <t>REPORTE EJECUTADO DE JUNIO 1 A AGOSTO 30 DE 2024</t>
  </si>
  <si>
    <t>OBSERVACION O RELACIÓN DE EVIDENCIA</t>
  </si>
  <si>
    <t>Plan estratégico de tecnologías de la información - PETI</t>
  </si>
  <si>
    <t>A AGOSTO SE HA AVANZADO EN UN 51% EN LAS ACTIVIDADES DEL PETI, DIVIDIDO ASÍ:
-RESUELTAS: 4
-AVANCEN SUPERIOR O IGUAL AL 50%: 16
-AVANCE INFERIOR AL 50%: 3
-AVANCE 0%: 5
https://transcaribe-my.sharepoint.com/:b:/g/personal/actinformacion_transcaribe_gov_co/EYgatHZcde9JomRdU451yUcBxbol-JwD3TpevUfYhctRsQ?e=02SOWZ</t>
  </si>
  <si>
    <t>Plan Anual de Adquisiciones formulado y en ejecución</t>
  </si>
  <si>
    <t>303 adquisiciones
$18.642.709.981</t>
  </si>
  <si>
    <t xml:space="preserve">PARA EL GLOBAL DEL PERIODO COMPRENDIDO ENTRE ENERO Y AGOSTO, LA EJECUCIÓN DEL PLAN ANUAL DE ADQUISICIONES EN TÉRMINOS DE VALOR ($13.203.475.918), EQUIVALENTES A UN PORCENTAJE DE 71% FRENTE A LO PROYECTADO PARA TODO EL AÑO.
PARA MAYOR INFORMACIÓN SE COMPARTE LINK, DONDE ENCONTRARÁ TODA LA INFORMACIÓN CORRESPONDIENTE A LAS PUBLICACIONES Y MODIFICACIONES REALIZADAS AL PLAN ANUAL DE ADQUISICIONES DE LA VIGENCIA 2024:
HTTPS://COMMUNITY.SECOP.GOV.CO/PUBLIC/APP/ANNUALPURCHASINGPLANEDITPUBLIC/VIEW?ID=434749 </t>
  </si>
  <si>
    <t>ENTIDADES</t>
  </si>
  <si>
    <t>Plan Institucional de Archivo de la entidad PINAR formulado y en ejecución</t>
  </si>
  <si>
    <t>A AGOSTO  SE LLEVA EJECUTADO EL PINAR EN UN 33%. SE HAN EJECUTADO TOTALMENTE 3 ACTIVIDADES Y LAS OTRAS 6 SE ENCUENTRAN EN AVANCE PARCIAL. PARA UN TOTAL DE 9 ACTIVIDADES PROGRAMADAS"</t>
  </si>
  <si>
    <t>SERVIDORES</t>
  </si>
  <si>
    <t>Plan Estratégico de Talento Humano formulado y en ejecución</t>
  </si>
  <si>
    <t>EN EL PERIODO ENERO A AGOSTO DE 2024 SE EJECUTARON 92 ACTIVIDADES DE 205 PROGRAMADAS, LO QUE REPRESENTA UN AVANCE DEL 45%.</t>
  </si>
  <si>
    <t>CIUDADANÍA</t>
  </si>
  <si>
    <t>Plan Institucional de Capacitación formulado y en ejecución</t>
  </si>
  <si>
    <t>EN EL PERIODO ENERO A AGOSTO  DE 2024 SE EJECUTARON 5 ACTIVIDADES DE 26 PROGRAMADAS, LO QUE REPRESENTA UN AVANCE DEL 19%.</t>
  </si>
  <si>
    <t>INTERNO</t>
  </si>
  <si>
    <t>Plan de Incentivos Institucionales formulado y en ejecución</t>
  </si>
  <si>
    <t>EN EL PERIODO ENERO A AGOSTO DE 2024 SE EJECUTARON 17  ACTIVIDADES DE 48 PROGRAMADAS, LO QUE REPRESENTA UN AVANCE DEL 35%.</t>
  </si>
  <si>
    <t>Plan de Trabajo Anual en Seguridad y Salud en el Trabajo formulado y en ejecución</t>
  </si>
  <si>
    <t>EN EL PERIODO ENERO A AGOSTO DE 2024 SE HAN EJECUTADO 67 ACTIVIDADES DE 131 PROGRAMADAS, LO QUE REPRESENTA UN AVANCE DEL 52%.</t>
  </si>
  <si>
    <t>Plan Anual Anticorrupción formulado y en ejecución</t>
  </si>
  <si>
    <t>POR PARTE DE LA DIRECCIÓN DE PLANEACIÓN E INFRAESTRUCTURA SE REALIZÓ EL PRIMER MONITOREO CON CORTE A 30 DE ABRIL Y A SU VEZ LA OFICINA DE CONTROL INTERNO REALIZÓ EL SEGUIMIENTO CORRESPONDIENTE Y PUBLICÓ EN LA PAGINA WEB DE LA ENTIDAD LA MATRIZ DEL PRIMER SEGUIMIENTO:
https://transcaribe.gov.co/index.php/reportes-de-control-interno/
SE ADJUNTA EL PRIMER SEGUIMIENTO A LA MATRIZ DE RIESGOS
https://transcaribe-my.sharepoint.com/:f:/g/personal/enlacemipg_transcaribe_gov_co/Eg5rUAQmIVNGrS09HmyeM24B5yy7msPLDQRTnZDDLLLcwg?e=xLLSPl
EL SEGUNDO MONITOREO Y SEGUIMIENTO CON CORTE A 31 DE AGOSTO SE ENCUENTRA EN RECOPILACIÓN CONFORME A LOS TIEMPOS ESTABLECIDOS EN LA GUIA DE ADMINISTRACIÓN DE RIESGOS DE FUNCIÓN PUBLICA VERSIÓN 6.</t>
  </si>
  <si>
    <t xml:space="preserve">
</t>
  </si>
  <si>
    <t>Página: 3 de 3</t>
  </si>
  <si>
    <t>PROYECTOS DE INVERSIÓN</t>
  </si>
  <si>
    <t>PLAN ANUAL DE ADQUISICIONES</t>
  </si>
  <si>
    <t>PROGRAMACIÓN PRESUPUESTAL</t>
  </si>
  <si>
    <t xml:space="preserve"> META PRODUCTO PDD 2024</t>
  </si>
  <si>
    <t>OBJETIVO ESPECIFICO DEL PROYECTO</t>
  </si>
  <si>
    <t>REPORTE PRODUCTO DE  JUNIO A 31 DE AGOSTO DE 2024</t>
  </si>
  <si>
    <t>REPORTE PRODUCTO DE  SEPTIEMBRE A 31 DE DICIEMBRE 2024</t>
  </si>
  <si>
    <t>PONDERACIÓN DE  PRODUCTO</t>
  </si>
  <si>
    <t>ACTIVIDADES DE PROYECTO DE INVERSIÓN 
( HITOS )</t>
  </si>
  <si>
    <t>PROGRAMACIÓN NUMÉRICA DE LA ACTIVIDAD PROYECTO (VIGENCIA)</t>
  </si>
  <si>
    <t>REPORTE ACTIVIDAD DE PROYECTO
EJECUTADO DE JUNIO 1 A AGOSTO 30 DE 2024</t>
  </si>
  <si>
    <t>REPORTE ACTIVIDAD DE PROYECTO
EJECUTADO DE SEPTIEMBRE 1 A DICIEMBRE 31 DE 2024</t>
  </si>
  <si>
    <t>FECHA DE INICIO DE LA ACTIVIDAD</t>
  </si>
  <si>
    <t>FECHA DE TERMINACIÓN DE LA ACTIVIDAD</t>
  </si>
  <si>
    <t>DESCRIPCIÓN DE LA ADQUISICIÓN ASOCIADA AL PROYECTO</t>
  </si>
  <si>
    <t>REPORTE (ENLACE DE SECOP)</t>
  </si>
  <si>
    <t>APROPACIÓN DEFINITIVA POR PROYECTO</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</si>
  <si>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</si>
  <si>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</si>
  <si>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</si>
  <si>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</si>
  <si>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MEJORAMIENTO DE LA INFRAESTRUCTURA GENERAL DEL SISTEMA INTEGRADO DE TRANSPORTE MASIVO - TRANSCARIBE CARTAGENA DE INDIAS</t>
  </si>
  <si>
    <t>Mejorar y conservar la infraestructura del Sistema Integrado de Transporte Masivo de Cartagena – Transcaribe para la prestación del servicio.</t>
  </si>
  <si>
    <t>1. Mejorar y adecuar la infraestructura del SITM Transcaribe</t>
  </si>
  <si>
    <t>1.1.1. Obra civíl</t>
  </si>
  <si>
    <t>Estaciones con Mantenimiento de cubiertas y listón</t>
  </si>
  <si>
    <t>Todas</t>
  </si>
  <si>
    <t>Dirección de Planeación e Infraestructura - Transcaribe S.A.</t>
  </si>
  <si>
    <t>Ejecución de mayores cantidades de obra no autorizadas, por materiales y/o procedimientos constructivos inadecuados, y/o por deficiente programación de ejecución de las obras</t>
  </si>
  <si>
    <t>Supervisión  permanente en la ejecución de las obras, para controlar obras autorizadas, materiales, procedimientos constructivos, ajustados a las obras requeridas y especificaciones técnicas contractuales.</t>
  </si>
  <si>
    <t>Si</t>
  </si>
  <si>
    <t>REALIZAR LA GERENCIA INTEGRAL POR EL SISTEMA DE PRECIOS UNITARIOS FIJOS SIN FÓRMULA DE REAJUSTE PARA EL MEJORAMIENTO Y MANTENIMIENTO DE LAS ESTACIONES DE SERVICIO DE TRANSPORTE MASIVO.</t>
  </si>
  <si>
    <t>Contratación directa.</t>
  </si>
  <si>
    <t xml:space="preserve">Recursos propios </t>
  </si>
  <si>
    <t>https://www.secop.gov.co/CO1ContractsManagement/Tendering/ProcurementContractEdit/View?docUniqueIdentifier=CO1.PCCNTR.6365749&amp;prevCtxUrl=https%3a%2f%2fwww.secop.gov.co%3a443%2fCO1ContractsManagement%2fTendering%2fProcurementContractManagement%2fIndex&amp;prevCtxLbl=Contratos+</t>
  </si>
  <si>
    <t>1.3.3.1.00-95-001 RB ICLD</t>
  </si>
  <si>
    <t>2.3.2408.0600.2024130010175</t>
  </si>
  <si>
    <t>https://transcaribe-my.sharepoint.com/:b:/g/personal/enlacemipg_transcaribe_gov_co/EbYeoBEh0CxPi0PN619CSeYB6ZlFkVGqyFl3QguVhJSLxg?e=lUYSm4</t>
  </si>
  <si>
    <t>EQUIDAD DE LA MUJER</t>
  </si>
  <si>
    <t>1.1.2. Infraestructura en obra blanca</t>
  </si>
  <si>
    <t>Estaciones con Impermeabilización cubiertas, pintura, carpintería madera y carpintería metálica, mantenimiento general puertas metalicas, cielo raso, aseo y retiro material sobrante fuera de obra</t>
  </si>
  <si>
    <t>1.1.3. Redes</t>
  </si>
  <si>
    <t>Estaciones con Mantenimiento, desmonte, suministro e instalación de luminaria LED</t>
  </si>
  <si>
    <t>1.1.4. Dotación</t>
  </si>
  <si>
    <t>Estaciones con Mantenimiento, suministro e instalación señalética y señalización horizontal de piso</t>
  </si>
  <si>
    <t>1.1.5. Seguimiento</t>
  </si>
  <si>
    <t>Informes Supervisión de los trabajos realizados</t>
  </si>
  <si>
    <t>Suspensión de las obras por retraso en los pagos</t>
  </si>
  <si>
    <t>Realizar gestiones frente al distrito de Cartagena para la consecución oportuna de recursos que contribuyan al mejoramiento de los servicios ofrecidos de forma que se preste un servicio de calidad que genere seguridad y confianza a los usuarios.</t>
  </si>
  <si>
    <t>No</t>
  </si>
  <si>
    <t>No programada</t>
  </si>
  <si>
    <t>1.2.1. Obra civil</t>
  </si>
  <si>
    <t>Desmonte y reubicación señales verticales</t>
  </si>
  <si>
    <t>1.2.2. Infraestructura en obra blanca</t>
  </si>
  <si>
    <t>Carpintería metálica, aseo y retiro material sobrante fuera de obra</t>
  </si>
  <si>
    <t>1.2.3. Dotación</t>
  </si>
  <si>
    <t>Mantenimiento, suministro e instalación señal vertical y señalización horizontal de piso</t>
  </si>
  <si>
    <t>1.2.4. Seguimiento</t>
  </si>
  <si>
    <t>Supervisión de los trabajos realizados</t>
  </si>
  <si>
    <t>1.3.1. Obra civíl</t>
  </si>
  <si>
    <t>Mantenimiento de cubiertas y listón</t>
  </si>
  <si>
    <t>PRIMERA INFANCIA, INFANCIA Y ADOLESCENCIA</t>
  </si>
  <si>
    <t>1.3.2. Infraestructura en obra blanca</t>
  </si>
  <si>
    <t>Impermeabilización cubiertas, pintura, carpintería madera y carpintería metálica, cielo raso, aseo y retiro material sobrante fuera de obra</t>
  </si>
  <si>
    <t>1.3.3. Redes</t>
  </si>
  <si>
    <t>Mantenimiento, desmonte, suministro e instalación de luminaria LED</t>
  </si>
  <si>
    <t>1.3.4. Dotación</t>
  </si>
  <si>
    <t>Mantenimiento, suministro e instalación señalética y señalización horizontal de piso</t>
  </si>
  <si>
    <t>Aumento de costos de las obras por retrasos en la ejecución</t>
  </si>
  <si>
    <t>Realizar comparaciones de lo programado vs. lo ejecutado de forma que se puedan establecer estrategias que garanticen que se ejecute efectivamente lo programado.</t>
  </si>
  <si>
    <t>1.3.5. Seguimiento</t>
  </si>
  <si>
    <t>1.4.1. Obra civil</t>
  </si>
  <si>
    <t>Rehabilitación pavimento y juntas</t>
  </si>
  <si>
    <t>GRUPOS ÉTNICOS</t>
  </si>
  <si>
    <t>1.4.2. Infraestructura en obra blanca</t>
  </si>
  <si>
    <t>Poda vegetación</t>
  </si>
  <si>
    <t>1.4.3. Dotación</t>
  </si>
  <si>
    <t>Suministro e instalación separadores</t>
  </si>
  <si>
    <t>1.4.4. Seguimiento</t>
  </si>
  <si>
    <t>FORTALECIMIENTO DEL SERVICIO DEL SISTEMA INTEGRADO DE TRANSPORTE MASIVO – TRANSCARIBE S.A. CARTAGENA DE INDIAS</t>
  </si>
  <si>
    <t>Fortalecer el servicio del Sistema Integrado de Transporte Masivo de Cartagena – Transcaribe S.A.</t>
  </si>
  <si>
    <t>1. Implementar mejoras en el servicio (ajustes a la operación y tarifas diferenciales) que mejoren la experiencia del usuario</t>
  </si>
  <si>
    <t>1.1.1. Sostenibilidad del SITM - Fondo de estabilización Tarifaria FET</t>
  </si>
  <si>
    <t>Diferencial tarifa técnica vs. tarifa usuario cubierto</t>
  </si>
  <si>
    <t>Dirección Administrativa y Financiera - Transcaribe S.A.</t>
  </si>
  <si>
    <t>Repercusiones legales por incumplimiento de compromisos contractuales</t>
  </si>
  <si>
    <t>Cumplimiento oportuno de las obligaciones para evitar atrasos en el desarrollo del proceso</t>
  </si>
  <si>
    <t xml:space="preserve">1.2.2.0.00-019 – ICDE – TRANSCARIBE 50% SOBRETASA GASOLINA
1.2.3.2.21-190 – 65% PERMISO DE ACCESO A ZONA CON RESTRICCIÓN VEHICULAR 0833
1.2.3.2.22-191 – COBROS POR ESTACIONAMIENTO SOBRE LAS VÍAS PÚBLICAS
1.3.3.2.00-93-019 RB TRANSCARIBE 50% SOBRETASA GASOLINA
1.3.3.4.15-95-190 -  RB 65% PERMISO DE ACCESO A ZONA CON RESTRICCIÓN VEHICULAR DECRETO 0833
1.3.3.1.00-95-001 RB ICLD
</t>
  </si>
  <si>
    <t>2.3.2408.0600.2024130010176</t>
  </si>
  <si>
    <t>Corresponde al diferencial entre la tarifa técnica y la tarifa usuario proyectado para el año y efectivamente cubierto para el apoyo a los procesos de transcaribe ente gestor y transcaribe operador. Se mide de acuerdo a la ejecución presupuestal.
Teniendo en cuenta que la proyección es anual, en el reporte se coloca lo recibido con motivo de FET durante toda la vigencia, es decir el porcentaje del FET efectivamente cubierto.</t>
  </si>
  <si>
    <t>CAMBIO CLIMÁTICO</t>
  </si>
  <si>
    <t>1.1.2. Vehículos disponibles para operación</t>
  </si>
  <si>
    <t>100% de Vehiculos operantes</t>
  </si>
  <si>
    <t>Dirección de Operaciones - Transcaribe S.A.</t>
  </si>
  <si>
    <t>La disponibilidad de flota ha ido en aumento debido a que se han realizado procesos de recuperación de la flota en mal estado con mantenimientos correctivos y preventivos, que hasta la fecha nos han dado resultados positivos. Se sigue trabajando para llegar a la recuperación de la totalidad de la flota y seguir prestando un buen servicio a la comunidad. Durante el período reportado el comportamiento del indicador ha sido:
Junio: 79%
Julio: 83%
Agosto: 86%</t>
  </si>
  <si>
    <t>1.1.3. Control operativo en vía</t>
  </si>
  <si>
    <t>Regularidad del servicio</t>
  </si>
  <si>
    <t>1.1.4. Movilización de pasajeros</t>
  </si>
  <si>
    <t>Mejoras operacionales, acuerdos conciliatorios resultando en cumplimiento de proyección pasajeros movilizados</t>
  </si>
  <si>
    <t>1.2.1.0.00-001 – ICLD</t>
  </si>
  <si>
    <t>De acuerdo a los datos suministrados por Sonda, contratista de recaudo, la demanda total del sistema para la vigencia 2024 a corte del 31 de agosto de 2024 es de 19.865.783 viajes.</t>
  </si>
  <si>
    <t>1.2.1. Documento con la descripción de los procesos, métodos y herramientas</t>
  </si>
  <si>
    <t>Documento previo</t>
  </si>
  <si>
    <t>Dirección Administrativa y Financiera - Transcaribe S.A.
Dirección de Operaciones - Transcaribe S.A.</t>
  </si>
  <si>
    <t>CONSTRUCCIÓN DE PAZ</t>
  </si>
  <si>
    <t>1.2.2. Documento con los resultados de las validaciones</t>
  </si>
  <si>
    <t>Documento final validado</t>
  </si>
  <si>
    <t>Retrasos en la prestación del servicio que genera descontento y sentimiento de desatención por parte de los usuarios</t>
  </si>
  <si>
    <t>Realizar gestiones frente al distrito de Cartagena para la consecución oportuna de recursos que contribuyan al mejoramiento de los servicios ofrecidos de forma que se preste un servicio de calidad que genere seguridad y confianza a los usuarios</t>
  </si>
  <si>
    <t>2. Desarrollar estrategias en estaciones y con los usuarios que fortalezcan la seguridad en estaciones y la apropiación del manual del usuario y cultura ciudadana.</t>
  </si>
  <si>
    <t>2.1.1. Validar esquema de operación</t>
  </si>
  <si>
    <t>Implementación del esquema en vigencia anterior</t>
  </si>
  <si>
    <t>DESPLAZADOS</t>
  </si>
  <si>
    <t>2.2.2. Implementar puestos de vigilancia</t>
  </si>
  <si>
    <t>28 puestos de 24 horas los 7 días a la semana</t>
  </si>
  <si>
    <t>https://transcaribe-my.sharepoint.com/:x:/g/personal/enlacemipg_transcaribe_gov_co/EW_F7E3sRUJMjCwD84x_c5YBXKRpp6qSM3ONhiO9OWK5LA?e=aKuToa</t>
  </si>
  <si>
    <t>2.2.3. Seguimiento y supervisión estrategia</t>
  </si>
  <si>
    <t>Supervisión contrato</t>
  </si>
  <si>
    <t>2.2.1. Planear las campañas</t>
  </si>
  <si>
    <t>Diseño conceptual campañas</t>
  </si>
  <si>
    <t>Secretaría General - Trancaribe S.A.</t>
  </si>
  <si>
    <t>VÍCTIMAS</t>
  </si>
  <si>
    <t>2.2.2. Diseñar piezas comunicativas</t>
  </si>
  <si>
    <t>Prototipo piezas comunicativas</t>
  </si>
  <si>
    <t>2.2.3. Divulgar piezas comunicativas</t>
  </si>
  <si>
    <t>Divulgación estrategias en redes y estaciones</t>
  </si>
  <si>
    <t>Se colocan tres (4) porque son las lineas estrategicas que más peso tienen en comparación con lo demás realizado en el trimestre. Estas Son: Ella se mueve Segura , Manual del usuario, Tu sistema Avanza y Transcaribe Te informa.
https://transcaribe-my.sharepoint.com/:f:/g/personal/atoro_transcaribe_gov_co/EsxHou93u0RAhoJcoGufalYBnP761cAaFUfLcyfuCxMmwQ?e=kM0UsH</t>
  </si>
  <si>
    <t>2.2.4. Realizar tomas y brigadas comunicativas</t>
  </si>
  <si>
    <t>Tomas en estaciones por estrategia</t>
  </si>
  <si>
    <t>Las Tomas a las que se hacen para las estrategias de Ella se mueve segura, Manual del usuario (pedagogia) y para Transcaribe Te Informa (por divulgacion de noveddaes de la operacion). Para Transcaribe Avanza no hay toma pues es seguimiento a obra de infraestructura en Estaciones.
https://transcaribe-my.sharepoint.com/:f:/g/personal/atoro_transcaribe_gov_co/ErbuPNF8QzhDtzSsGZegMJQB-SjHM30NfG_6IkKhAK_0TA?e=KGuHks</t>
  </si>
  <si>
    <t>2.2.5. Seguimiento y monitoreo</t>
  </si>
  <si>
    <t>Evaluación Impacto estrategias</t>
  </si>
  <si>
    <t>Prestación irregular del servicio</t>
  </si>
  <si>
    <t>Realizar comparaciones de lo programado vs. lo ejecutado de forma que se puedan establecer estrategias que garanticen que se ejecute efectivamente lo programado</t>
  </si>
  <si>
    <t>https://transcaribe-my.sharepoint.com/:f:/g/personal/atoro_transcaribe_gov_co/EtS76wzccmtChKvB-LjW8PcBDiJGS2O3VYgObwlzytXIsw?e=x4vY6e</t>
  </si>
  <si>
    <t>3. Modernizar los servicios conexos al sistema de recaudo, gestión de flota e información al usuario mediante la adquisición de equipos y soluciones tecnológicas</t>
  </si>
  <si>
    <t>3.1.1. Validar esquema de operación</t>
  </si>
  <si>
    <t>Necesidades identificadas</t>
  </si>
  <si>
    <t>3.1.2. Adquisición de equipos y componentes tecnológicos</t>
  </si>
  <si>
    <t>Equipos y componentes técnológicos adquiridos y actualización sistemas tecnológicos</t>
  </si>
  <si>
    <t>Si bien el avance reportado es 0, es importante mencionar que desde diciembre 08 de 2023 se suscribió contrato TC-SO-001-2023, con el contratista SONDA, quién implementó los sistemas de recaudo, gestión de flota e información al usuario. Con este, se puso en operación el sistema de recargas y validaciones en todas las estaciones y buses operativos. El sistema de gestión y control de flota se implementó en el primer tercio del 2024, junto con la integración y parametrización de los dispositivos computadora de a bordo y validador de recaudo. El nuevo sistema de recaudo basado en cuenta (ABT) ha permitido poner en servicio una red externa de +400 puntos de recarga distribuida en todos los barrios de la ciudad e incluyendo municipios aledaños (e.g. Turbaco, San Estanislao, otros). Al mismo tiempo, TRANSCARIBE ROL OPERADOR continua proyectando la expansión de nuevas alternativas de recarga y para tal fin, durante el último trimestre se viene adelantando los procesos de negociación contractual y los procesos de integración técnica con Supergiros (+2.000 puntos adicionales), Daviplata (Recargas desde la App) y Bancolombia Ahorro A La Mano (Recargas desde la App). 
 Sobre los servicios adicionales, que son aquellos que no contempla el contrato mencionado, se han adelantado mesas de trabajo con algunas empresas que quieren proveer algunos de esos servicios adicionales, por tanto se reporta avance de 0.</t>
  </si>
  <si>
    <t>3.1.3. Capacitar a personal operativo</t>
  </si>
  <si>
    <t>Personal capacitado y con conocimiento de los nuevos equipos y sistemas</t>
  </si>
  <si>
    <t>3.1.4. Seguimiento y supervisión</t>
  </si>
  <si>
    <t>Evaluación impacto nuevos equipos y sistemas</t>
  </si>
  <si>
    <t>Por definir de acuerdo a nueva metodología de proyectos</t>
  </si>
  <si>
    <t>Todas las áreas - Transcaribe S.A.</t>
  </si>
  <si>
    <t>FORTALECIMIENTO OPERACIONAL DEL SISTEMA INTEGRADO DE TRANSPORTE MASIVO DE CARTAGENA DE INDIAS – TRANSCARIBE S.A. –TG+</t>
  </si>
  <si>
    <t xml:space="preserve">Fortalecer operacionalmente el Sistema Integrado de Transporte Masivo de Cartagena de Indias mediante la adopción de estrategias conjuntas con el distrito de Cartagena </t>
  </si>
  <si>
    <t>Implementar las rutas de faltantes del sistema que garanticen la oferta de servicios con cobertura en el 100% de la ciudad y propicien el avance de las etapas faltantes en la implementación del sistema.</t>
  </si>
  <si>
    <t>240800100 - Pasajeros que se movilizan en medios de transporte sostenibles</t>
  </si>
  <si>
    <t>2.1.1. Disponibilidad de flota</t>
  </si>
  <si>
    <t>Mantenimiento Flota TC Operador</t>
  </si>
  <si>
    <t>2.3.2408.0600.2020130010075</t>
  </si>
  <si>
    <t>Este proyecto de inversión fue formulado en relación al Plan de Desarrollo 2020-2023 "Salvemos a Cartagena". Previo a la armonización presupuestal con el nuevo Plan de Desarrollo 2024-2027 "Cartagena Ciudad de Derechos" se solicitaron recursos por valor de $25.000.000.000 para el mantenimiento de los vehículos correspondientes a Transcaribe Operador ligados a la actividad "2.1.1. Disponibilidad de Flota" del proyecto, para lo que se expedió CDP y RP previo a dicha al proceso de armonización por lo que se reportará hasta 31 de diciembre de la presente vigencia.</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</si>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</sst>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 #,##0.00_-;\-* #,##0.00_-;_-* &quot;-&quot;??_-;_-@_-"/>
  </numFmts>
  <fonts count="29">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u/>
      <sz val="11"/>
      <color theme="10"/>
      <name val="Aptos Narrow"/>
      <family val="2"/>
      <scheme val="minor"/>
    </font>
    <font>
      <b/>
      <sz val="10"/>
      <color rgb="FF000000"/>
      <name val="Calibri"/>
      <family val="2"/>
    </font>
    <font>
      <b/>
      <sz val="11"/>
      <color theme="1"/>
      <name val="Aptos Narrow"/>
      <scheme val="minor"/>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
      <patternFill patternType="solid">
        <fgColor rgb="FF00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0" fontId="3" fillId="0" borderId="0"/>
    <xf numFmtId="164" fontId="1" fillId="0" borderId="0" applyFont="0" applyFill="0" applyBorder="0" applyAlignment="0" applyProtection="0"/>
    <xf numFmtId="165"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164" fontId="1" fillId="0" borderId="0" applyFont="0" applyFill="0" applyBorder="0" applyAlignment="0" applyProtection="0"/>
    <xf numFmtId="0" fontId="26" fillId="0" borderId="0" applyNumberFormat="0" applyFill="0" applyBorder="0" applyAlignment="0" applyProtection="0"/>
    <xf numFmtId="9" fontId="1" fillId="0" borderId="0" applyFont="0" applyFill="0" applyBorder="0" applyAlignment="0" applyProtection="0"/>
  </cellStyleXfs>
  <cellXfs count="204">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0" fillId="2" borderId="0" xfId="0" applyFill="1" applyAlignment="1">
      <alignment wrapText="1"/>
    </xf>
    <xf numFmtId="0" fontId="0" fillId="2" borderId="0" xfId="0" applyFill="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wrapText="1"/>
    </xf>
    <xf numFmtId="0" fontId="0" fillId="2" borderId="0" xfId="0" applyFill="1" applyAlignment="1">
      <alignment vertical="center" wrapText="1"/>
    </xf>
    <xf numFmtId="0" fontId="9" fillId="2" borderId="0" xfId="0" applyFont="1" applyFill="1" applyAlignment="1">
      <alignment horizontal="center" vertical="center" wrapText="1"/>
    </xf>
    <xf numFmtId="0" fontId="0" fillId="2" borderId="0" xfId="0" applyFill="1" applyAlignment="1">
      <alignment horizont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0" fillId="0" borderId="1" xfId="0" applyNumberFormat="1" applyBorder="1" applyAlignment="1">
      <alignment horizontal="center" vertical="center"/>
    </xf>
    <xf numFmtId="0" fontId="22" fillId="2" borderId="1" xfId="1" applyFont="1" applyFill="1" applyBorder="1" applyAlignment="1">
      <alignment horizontal="center" vertical="center"/>
    </xf>
    <xf numFmtId="0" fontId="4" fillId="2" borderId="12"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xf numFmtId="0" fontId="0" fillId="0" borderId="1" xfId="0" applyBorder="1" applyAlignment="1">
      <alignment vertical="center" wrapText="1"/>
    </xf>
    <xf numFmtId="0" fontId="5" fillId="7" borderId="1" xfId="0" applyFont="1" applyFill="1" applyBorder="1" applyAlignment="1">
      <alignment horizontal="center" vertical="center" wrapText="1"/>
    </xf>
    <xf numFmtId="0" fontId="27" fillId="8" borderId="2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9"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164" fontId="0" fillId="0" borderId="1" xfId="7" applyFont="1" applyBorder="1" applyAlignment="1">
      <alignment horizontal="center" vertical="center"/>
    </xf>
    <xf numFmtId="164" fontId="6" fillId="2" borderId="1" xfId="7" applyFont="1" applyFill="1" applyBorder="1" applyAlignment="1">
      <alignment horizontal="center" vertical="center" wrapText="1"/>
    </xf>
    <xf numFmtId="164" fontId="0" fillId="0" borderId="0" xfId="7" applyFont="1" applyAlignment="1">
      <alignment horizontal="center" vertical="center"/>
    </xf>
    <xf numFmtId="0" fontId="0" fillId="0" borderId="20" xfId="0" applyBorder="1" applyAlignment="1">
      <alignment horizontal="center" vertical="center" wrapText="1"/>
    </xf>
    <xf numFmtId="0" fontId="26" fillId="0" borderId="1" xfId="8" applyBorder="1" applyAlignment="1">
      <alignment horizontal="center" vertical="center" wrapText="1"/>
    </xf>
    <xf numFmtId="0" fontId="9" fillId="9" borderId="1" xfId="0" applyFont="1" applyFill="1" applyBorder="1" applyAlignment="1">
      <alignment horizontal="center" vertical="center" wrapText="1"/>
    </xf>
    <xf numFmtId="3" fontId="0" fillId="9" borderId="1" xfId="0" applyNumberFormat="1" applyFill="1" applyBorder="1" applyAlignment="1">
      <alignment horizontal="center" vertical="center"/>
    </xf>
    <xf numFmtId="0" fontId="0" fillId="9" borderId="1" xfId="0" applyFill="1" applyBorder="1" applyAlignment="1">
      <alignment horizontal="center" vertical="center" wrapText="1"/>
    </xf>
    <xf numFmtId="0" fontId="19" fillId="9" borderId="1" xfId="0" applyFont="1" applyFill="1" applyBorder="1" applyAlignment="1">
      <alignment horizontal="center" vertical="center" wrapText="1"/>
    </xf>
    <xf numFmtId="0" fontId="0" fillId="9" borderId="1" xfId="0" applyFill="1" applyBorder="1" applyAlignment="1">
      <alignment horizontal="center" vertical="center"/>
    </xf>
    <xf numFmtId="164" fontId="0" fillId="0" borderId="1" xfId="7" applyFont="1" applyBorder="1" applyAlignment="1">
      <alignment horizontal="center" vertical="center" wrapText="1"/>
    </xf>
    <xf numFmtId="0" fontId="0" fillId="10" borderId="1" xfId="0" applyFill="1" applyBorder="1" applyAlignment="1">
      <alignment horizontal="center" vertical="center"/>
    </xf>
    <xf numFmtId="0" fontId="0" fillId="10" borderId="1" xfId="0" applyFill="1" applyBorder="1"/>
    <xf numFmtId="164" fontId="0" fillId="10" borderId="1" xfId="7" applyFont="1" applyFill="1" applyBorder="1" applyAlignment="1">
      <alignment horizontal="center" vertical="center"/>
    </xf>
    <xf numFmtId="10" fontId="0" fillId="9" borderId="1" xfId="0" applyNumberFormat="1" applyFill="1" applyBorder="1" applyAlignment="1">
      <alignment horizontal="center" vertical="center"/>
    </xf>
    <xf numFmtId="10" fontId="0" fillId="9" borderId="1" xfId="9" applyNumberFormat="1" applyFont="1" applyFill="1" applyBorder="1" applyAlignment="1">
      <alignment horizontal="center" vertical="center"/>
    </xf>
    <xf numFmtId="1"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64" fontId="0" fillId="0" borderId="20" xfId="7" applyFont="1" applyBorder="1" applyAlignment="1">
      <alignment horizontal="center" vertical="center" wrapText="1"/>
    </xf>
    <xf numFmtId="0" fontId="0" fillId="10" borderId="1" xfId="0" applyFill="1" applyBorder="1" applyAlignment="1">
      <alignment horizontal="center" vertical="center" wrapText="1"/>
    </xf>
    <xf numFmtId="0" fontId="28" fillId="0" borderId="1" xfId="0" applyFont="1" applyBorder="1" applyAlignment="1">
      <alignment horizontal="center" vertical="center" wrapText="1"/>
    </xf>
    <xf numFmtId="9" fontId="0" fillId="9" borderId="1" xfId="0" applyNumberFormat="1" applyFill="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wrapText="1"/>
    </xf>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2" borderId="1" xfId="0" applyFill="1" applyBorder="1" applyAlignment="1">
      <alignment horizontal="left" vertical="center" wrapText="1"/>
    </xf>
    <xf numFmtId="0" fontId="28"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0" fillId="0" borderId="1" xfId="7" applyFont="1" applyBorder="1" applyAlignment="1">
      <alignment horizontal="center" vertical="center"/>
    </xf>
    <xf numFmtId="0" fontId="0" fillId="0" borderId="1" xfId="0" applyBorder="1" applyAlignment="1">
      <alignment horizontal="center" vertical="center" wrapText="1"/>
    </xf>
    <xf numFmtId="0" fontId="26" fillId="0" borderId="1" xfId="8"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64" fontId="0" fillId="0" borderId="18" xfId="7" applyFont="1" applyBorder="1" applyAlignment="1">
      <alignment horizontal="center" vertical="center"/>
    </xf>
    <xf numFmtId="164" fontId="0" fillId="0" borderId="19" xfId="7" applyFont="1" applyBorder="1" applyAlignment="1">
      <alignment horizontal="center" vertical="center"/>
    </xf>
    <xf numFmtId="164" fontId="0" fillId="0" borderId="20" xfId="7" applyFont="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9" borderId="18"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3" fontId="0" fillId="9" borderId="18" xfId="0" applyNumberFormat="1" applyFill="1" applyBorder="1" applyAlignment="1">
      <alignment horizontal="center" vertical="center"/>
    </xf>
    <xf numFmtId="0" fontId="0" fillId="9" borderId="1"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1" fontId="0" fillId="0" borderId="18" xfId="0" applyNumberFormat="1" applyBorder="1" applyAlignment="1">
      <alignment horizontal="center" vertical="center" wrapText="1"/>
    </xf>
    <xf numFmtId="1" fontId="0" fillId="0" borderId="19" xfId="0" applyNumberFormat="1" applyBorder="1" applyAlignment="1">
      <alignment horizontal="center" vertical="center" wrapText="1"/>
    </xf>
    <xf numFmtId="1" fontId="0" fillId="0" borderId="20" xfId="0" applyNumberForma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26" fillId="0" borderId="18" xfId="8"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10">
    <cellStyle name="BodyStyle" xfId="5" xr:uid="{00000000-0005-0000-0000-000000000000}"/>
    <cellStyle name="HeaderStyle" xfId="4" xr:uid="{00000000-0005-0000-0000-000001000000}"/>
    <cellStyle name="Hipervínculo" xfId="8" builtinId="8"/>
    <cellStyle name="Millares 2" xfId="3" xr:uid="{00000000-0005-0000-0000-000003000000}"/>
    <cellStyle name="Moneda" xfId="7" builtinId="4"/>
    <cellStyle name="Moneda 2" xfId="2" xr:uid="{00000000-0005-0000-0000-000005000000}"/>
    <cellStyle name="Normal" xfId="0" builtinId="0"/>
    <cellStyle name="Normal 2" xfId="1" xr:uid="{00000000-0005-0000-0000-000007000000}"/>
    <cellStyle name="Numeric" xfId="6" xr:uid="{00000000-0005-0000-0000-000008000000}"/>
    <cellStyle name="Porcentaje" xfId="9"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transcaribe-my.sharepoint.com/:x:/g/personal/enlacemipg_transcaribe_gov_co/EW_F7E3sRUJMjCwD84x_c5YBXKRpp6qSM3ONhiO9OWK5LA?e=aKuToa" TargetMode="External"/><Relationship Id="rId7" Type="http://schemas.openxmlformats.org/officeDocument/2006/relationships/vmlDrawing" Target="../drawings/vmlDrawing3.vml"/><Relationship Id="rId2" Type="http://schemas.openxmlformats.org/officeDocument/2006/relationships/hyperlink" Target="https://transcaribe-my.sharepoint.com/:x:/g/personal/enlacemipg_transcaribe_gov_co/EW_F7E3sRUJMjCwD84x_c5YBXKRpp6qSM3ONhiO9OWK5LA?e=aKuToa" TargetMode="External"/><Relationship Id="rId1" Type="http://schemas.openxmlformats.org/officeDocument/2006/relationships/hyperlink" Target="https://transcaribe-my.sharepoint.com/:f:/g/personal/atoro_transcaribe_gov_co/EtS76wzccmtChKvB-LjW8PcBDiJGS2O3VYgObwlzytXIsw?e=x4vY6e"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transcaribe-my.sharepoint.com/:b:/g/personal/enlacemipg_transcaribe_gov_co/EbYeoBEh0CxPi0PN619CSeYB6ZlFkVGqyFl3QguVhJSLxg?e=lUYSm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2" zoomScale="80" zoomScaleNormal="80" workbookViewId="0">
      <selection activeCell="B70" sqref="B70:H70"/>
    </sheetView>
  </sheetViews>
  <sheetFormatPr defaultColWidth="10.85546875" defaultRowHeight="15.6"/>
  <cols>
    <col min="1" max="1" width="34.140625" style="19" customWidth="1"/>
    <col min="2" max="2" width="10.85546875" style="11"/>
    <col min="3" max="3" width="28.28515625" style="11" customWidth="1"/>
    <col min="4" max="4" width="21.28515625" style="11" customWidth="1"/>
    <col min="5" max="5" width="19.28515625" style="11" customWidth="1"/>
    <col min="6" max="6" width="27.28515625" style="11" customWidth="1"/>
    <col min="7" max="7" width="17.28515625" style="11" customWidth="1"/>
    <col min="8" max="8" width="27.28515625" style="11" customWidth="1"/>
    <col min="9" max="9" width="15.28515625" style="11" customWidth="1"/>
    <col min="10" max="10" width="17.85546875" style="11" customWidth="1"/>
    <col min="11" max="11" width="19.28515625" style="11" customWidth="1"/>
    <col min="12" max="12" width="25.28515625" style="11" customWidth="1"/>
    <col min="13" max="13" width="20.7109375" style="11" customWidth="1"/>
    <col min="14" max="15" width="10.85546875" style="11"/>
    <col min="16" max="16" width="16.7109375" style="11" customWidth="1"/>
    <col min="17" max="17" width="20.28515625" style="11" customWidth="1"/>
    <col min="18" max="18" width="18.7109375" style="11" customWidth="1"/>
    <col min="19" max="19" width="22.85546875" style="11" customWidth="1"/>
    <col min="20" max="20" width="22.140625" style="11" customWidth="1"/>
    <col min="21" max="21" width="25.28515625" style="11" customWidth="1"/>
    <col min="22" max="22" width="21.140625" style="11" customWidth="1"/>
    <col min="23" max="23" width="19.140625" style="11" customWidth="1"/>
    <col min="24" max="24" width="17.28515625" style="11" customWidth="1"/>
    <col min="25" max="26" width="16.28515625" style="11" customWidth="1"/>
    <col min="27" max="27" width="28.7109375" style="11" customWidth="1"/>
    <col min="28" max="28" width="19.28515625" style="11" customWidth="1"/>
    <col min="29" max="29" width="21.140625" style="11" customWidth="1"/>
    <col min="30" max="30" width="21.85546875" style="11" customWidth="1"/>
    <col min="31" max="31" width="25.285156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c r="A1" s="101" t="s">
        <v>0</v>
      </c>
      <c r="B1" s="101"/>
      <c r="C1" s="101"/>
      <c r="D1" s="101"/>
      <c r="E1" s="101"/>
      <c r="F1" s="101"/>
      <c r="G1" s="101"/>
      <c r="H1" s="101"/>
    </row>
    <row r="2" spans="1:50" ht="33" customHeight="1">
      <c r="A2" s="105" t="s">
        <v>1</v>
      </c>
      <c r="B2" s="105"/>
      <c r="C2" s="105"/>
      <c r="D2" s="105"/>
      <c r="E2" s="105"/>
      <c r="F2" s="105"/>
      <c r="G2" s="105"/>
      <c r="H2" s="105"/>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2</v>
      </c>
      <c r="B3" s="100" t="s">
        <v>3</v>
      </c>
      <c r="C3" s="100"/>
      <c r="D3" s="100"/>
      <c r="E3" s="100"/>
      <c r="F3" s="100"/>
      <c r="G3" s="100"/>
      <c r="H3" s="100"/>
    </row>
    <row r="4" spans="1:50" ht="48" customHeight="1">
      <c r="A4" s="15" t="s">
        <v>4</v>
      </c>
      <c r="B4" s="102" t="s">
        <v>5</v>
      </c>
      <c r="C4" s="103"/>
      <c r="D4" s="103"/>
      <c r="E4" s="103"/>
      <c r="F4" s="103"/>
      <c r="G4" s="103"/>
      <c r="H4" s="104"/>
    </row>
    <row r="5" spans="1:50" ht="31.5" customHeight="1">
      <c r="A5" s="15" t="s">
        <v>6</v>
      </c>
      <c r="B5" s="100" t="s">
        <v>7</v>
      </c>
      <c r="C5" s="100"/>
      <c r="D5" s="100"/>
      <c r="E5" s="100"/>
      <c r="F5" s="100"/>
      <c r="G5" s="100"/>
      <c r="H5" s="100"/>
    </row>
    <row r="6" spans="1:50" ht="40.5" customHeight="1">
      <c r="A6" s="15" t="s">
        <v>8</v>
      </c>
      <c r="B6" s="102" t="s">
        <v>9</v>
      </c>
      <c r="C6" s="103"/>
      <c r="D6" s="103"/>
      <c r="E6" s="103"/>
      <c r="F6" s="103"/>
      <c r="G6" s="103"/>
      <c r="H6" s="104"/>
    </row>
    <row r="7" spans="1:50" ht="41.1" customHeight="1">
      <c r="A7" s="15" t="s">
        <v>10</v>
      </c>
      <c r="B7" s="100" t="s">
        <v>11</v>
      </c>
      <c r="C7" s="100"/>
      <c r="D7" s="100"/>
      <c r="E7" s="100"/>
      <c r="F7" s="100"/>
      <c r="G7" s="100"/>
      <c r="H7" s="100"/>
    </row>
    <row r="8" spans="1:50" ht="48.95" customHeight="1">
      <c r="A8" s="15" t="s">
        <v>12</v>
      </c>
      <c r="B8" s="100" t="s">
        <v>13</v>
      </c>
      <c r="C8" s="100"/>
      <c r="D8" s="100"/>
      <c r="E8" s="100"/>
      <c r="F8" s="100"/>
      <c r="G8" s="100"/>
      <c r="H8" s="100"/>
    </row>
    <row r="9" spans="1:50" ht="48.95" customHeight="1">
      <c r="A9" s="15" t="s">
        <v>14</v>
      </c>
      <c r="B9" s="102" t="s">
        <v>15</v>
      </c>
      <c r="C9" s="103"/>
      <c r="D9" s="103"/>
      <c r="E9" s="103"/>
      <c r="F9" s="103"/>
      <c r="G9" s="103"/>
      <c r="H9" s="104"/>
    </row>
    <row r="10" spans="1:50" ht="30.95">
      <c r="A10" s="15" t="s">
        <v>16</v>
      </c>
      <c r="B10" s="100" t="s">
        <v>17</v>
      </c>
      <c r="C10" s="100"/>
      <c r="D10" s="100"/>
      <c r="E10" s="100"/>
      <c r="F10" s="100"/>
      <c r="G10" s="100"/>
      <c r="H10" s="100"/>
    </row>
    <row r="11" spans="1:50" ht="30.95">
      <c r="A11" s="15" t="s">
        <v>18</v>
      </c>
      <c r="B11" s="100" t="s">
        <v>19</v>
      </c>
      <c r="C11" s="100"/>
      <c r="D11" s="100"/>
      <c r="E11" s="100"/>
      <c r="F11" s="100"/>
      <c r="G11" s="100"/>
      <c r="H11" s="100"/>
    </row>
    <row r="12" spans="1:50" ht="33.950000000000003" customHeight="1">
      <c r="A12" s="15" t="s">
        <v>20</v>
      </c>
      <c r="B12" s="100" t="s">
        <v>21</v>
      </c>
      <c r="C12" s="100"/>
      <c r="D12" s="100"/>
      <c r="E12" s="100"/>
      <c r="F12" s="100"/>
      <c r="G12" s="100"/>
      <c r="H12" s="100"/>
    </row>
    <row r="13" spans="1:50" ht="30.95">
      <c r="A13" s="15" t="s">
        <v>22</v>
      </c>
      <c r="B13" s="100" t="s">
        <v>23</v>
      </c>
      <c r="C13" s="100"/>
      <c r="D13" s="100"/>
      <c r="E13" s="100"/>
      <c r="F13" s="100"/>
      <c r="G13" s="100"/>
      <c r="H13" s="100"/>
    </row>
    <row r="14" spans="1:50" ht="30.95">
      <c r="A14" s="15" t="s">
        <v>24</v>
      </c>
      <c r="B14" s="100" t="s">
        <v>25</v>
      </c>
      <c r="C14" s="100"/>
      <c r="D14" s="100"/>
      <c r="E14" s="100"/>
      <c r="F14" s="100"/>
      <c r="G14" s="100"/>
      <c r="H14" s="100"/>
    </row>
    <row r="15" spans="1:50" ht="44.1" customHeight="1">
      <c r="A15" s="15" t="s">
        <v>26</v>
      </c>
      <c r="B15" s="100" t="s">
        <v>27</v>
      </c>
      <c r="C15" s="100"/>
      <c r="D15" s="100"/>
      <c r="E15" s="100"/>
      <c r="F15" s="100"/>
      <c r="G15" s="100"/>
      <c r="H15" s="100"/>
    </row>
    <row r="16" spans="1:50" ht="62.1">
      <c r="A16" s="15" t="s">
        <v>28</v>
      </c>
      <c r="B16" s="100" t="s">
        <v>29</v>
      </c>
      <c r="C16" s="100"/>
      <c r="D16" s="100"/>
      <c r="E16" s="100"/>
      <c r="F16" s="100"/>
      <c r="G16" s="100"/>
      <c r="H16" s="100"/>
    </row>
    <row r="17" spans="1:8" ht="58.5" customHeight="1">
      <c r="A17" s="15" t="s">
        <v>30</v>
      </c>
      <c r="B17" s="100" t="s">
        <v>31</v>
      </c>
      <c r="C17" s="100"/>
      <c r="D17" s="100"/>
      <c r="E17" s="100"/>
      <c r="F17" s="100"/>
      <c r="G17" s="100"/>
      <c r="H17" s="100"/>
    </row>
    <row r="18" spans="1:8" ht="30.95">
      <c r="A18" s="15" t="s">
        <v>32</v>
      </c>
      <c r="B18" s="100" t="s">
        <v>33</v>
      </c>
      <c r="C18" s="100"/>
      <c r="D18" s="100"/>
      <c r="E18" s="100"/>
      <c r="F18" s="100"/>
      <c r="G18" s="100"/>
      <c r="H18" s="100"/>
    </row>
    <row r="19" spans="1:8" ht="30" customHeight="1">
      <c r="A19" s="107"/>
      <c r="B19" s="108"/>
      <c r="C19" s="108"/>
      <c r="D19" s="108"/>
      <c r="E19" s="108"/>
      <c r="F19" s="108"/>
      <c r="G19" s="108"/>
      <c r="H19" s="109"/>
    </row>
    <row r="20" spans="1:8" ht="37.5" customHeight="1">
      <c r="A20" s="105" t="s">
        <v>34</v>
      </c>
      <c r="B20" s="105"/>
      <c r="C20" s="105"/>
      <c r="D20" s="105"/>
      <c r="E20" s="105"/>
      <c r="F20" s="105"/>
      <c r="G20" s="105"/>
      <c r="H20" s="105"/>
    </row>
    <row r="21" spans="1:8" ht="117" customHeight="1">
      <c r="A21" s="110" t="s">
        <v>35</v>
      </c>
      <c r="B21" s="110"/>
      <c r="C21" s="110"/>
      <c r="D21" s="110"/>
      <c r="E21" s="110"/>
      <c r="F21" s="110"/>
      <c r="G21" s="110"/>
      <c r="H21" s="110"/>
    </row>
    <row r="22" spans="1:8" ht="117" customHeight="1">
      <c r="A22" s="15" t="s">
        <v>10</v>
      </c>
      <c r="B22" s="100" t="s">
        <v>11</v>
      </c>
      <c r="C22" s="100"/>
      <c r="D22" s="100"/>
      <c r="E22" s="100"/>
      <c r="F22" s="100"/>
      <c r="G22" s="100"/>
      <c r="H22" s="100"/>
    </row>
    <row r="23" spans="1:8" ht="167.1" customHeight="1">
      <c r="A23" s="15" t="s">
        <v>36</v>
      </c>
      <c r="B23" s="110" t="s">
        <v>37</v>
      </c>
      <c r="C23" s="110"/>
      <c r="D23" s="110"/>
      <c r="E23" s="110"/>
      <c r="F23" s="110"/>
      <c r="G23" s="110"/>
      <c r="H23" s="110"/>
    </row>
    <row r="24" spans="1:8" ht="69.75" customHeight="1">
      <c r="A24" s="15" t="s">
        <v>38</v>
      </c>
      <c r="B24" s="110" t="s">
        <v>39</v>
      </c>
      <c r="C24" s="110"/>
      <c r="D24" s="110"/>
      <c r="E24" s="110"/>
      <c r="F24" s="110"/>
      <c r="G24" s="110"/>
      <c r="H24" s="110"/>
    </row>
    <row r="25" spans="1:8" ht="60" customHeight="1">
      <c r="A25" s="15" t="s">
        <v>40</v>
      </c>
      <c r="B25" s="110" t="s">
        <v>41</v>
      </c>
      <c r="C25" s="110"/>
      <c r="D25" s="110"/>
      <c r="E25" s="110"/>
      <c r="F25" s="110"/>
      <c r="G25" s="110"/>
      <c r="H25" s="110"/>
    </row>
    <row r="26" spans="1:8" ht="24.75" customHeight="1">
      <c r="A26" s="16" t="s">
        <v>42</v>
      </c>
      <c r="B26" s="106" t="s">
        <v>43</v>
      </c>
      <c r="C26" s="106"/>
      <c r="D26" s="106"/>
      <c r="E26" s="106"/>
      <c r="F26" s="106"/>
      <c r="G26" s="106"/>
      <c r="H26" s="106"/>
    </row>
    <row r="27" spans="1:8" ht="26.25" customHeight="1">
      <c r="A27" s="16" t="s">
        <v>44</v>
      </c>
      <c r="B27" s="106" t="s">
        <v>45</v>
      </c>
      <c r="C27" s="106"/>
      <c r="D27" s="106"/>
      <c r="E27" s="106"/>
      <c r="F27" s="106"/>
      <c r="G27" s="106"/>
      <c r="H27" s="106"/>
    </row>
    <row r="28" spans="1:8" ht="53.25" customHeight="1">
      <c r="A28" s="15" t="s">
        <v>46</v>
      </c>
      <c r="B28" s="110" t="s">
        <v>47</v>
      </c>
      <c r="C28" s="110"/>
      <c r="D28" s="110"/>
      <c r="E28" s="110"/>
      <c r="F28" s="110"/>
      <c r="G28" s="110"/>
      <c r="H28" s="110"/>
    </row>
    <row r="29" spans="1:8" ht="45" customHeight="1">
      <c r="A29" s="15" t="s">
        <v>48</v>
      </c>
      <c r="B29" s="126" t="s">
        <v>49</v>
      </c>
      <c r="C29" s="127"/>
      <c r="D29" s="127"/>
      <c r="E29" s="127"/>
      <c r="F29" s="127"/>
      <c r="G29" s="127"/>
      <c r="H29" s="128"/>
    </row>
    <row r="30" spans="1:8" ht="45" customHeight="1">
      <c r="A30" s="15" t="s">
        <v>50</v>
      </c>
      <c r="B30" s="126" t="s">
        <v>51</v>
      </c>
      <c r="C30" s="127"/>
      <c r="D30" s="127"/>
      <c r="E30" s="127"/>
      <c r="F30" s="127"/>
      <c r="G30" s="127"/>
      <c r="H30" s="128"/>
    </row>
    <row r="31" spans="1:8" ht="45" customHeight="1">
      <c r="A31" s="15" t="s">
        <v>52</v>
      </c>
      <c r="B31" s="126" t="s">
        <v>53</v>
      </c>
      <c r="C31" s="127"/>
      <c r="D31" s="127"/>
      <c r="E31" s="127"/>
      <c r="F31" s="127"/>
      <c r="G31" s="127"/>
      <c r="H31" s="128"/>
    </row>
    <row r="32" spans="1:8" ht="33" customHeight="1">
      <c r="A32" s="16" t="s">
        <v>54</v>
      </c>
      <c r="B32" s="110" t="s">
        <v>55</v>
      </c>
      <c r="C32" s="110"/>
      <c r="D32" s="110"/>
      <c r="E32" s="110"/>
      <c r="F32" s="110"/>
      <c r="G32" s="110"/>
      <c r="H32" s="110"/>
    </row>
    <row r="33" spans="1:8" ht="39" customHeight="1">
      <c r="A33" s="15" t="s">
        <v>56</v>
      </c>
      <c r="B33" s="106" t="s">
        <v>57</v>
      </c>
      <c r="C33" s="106"/>
      <c r="D33" s="106"/>
      <c r="E33" s="106"/>
      <c r="F33" s="106"/>
      <c r="G33" s="106"/>
      <c r="H33" s="106"/>
    </row>
    <row r="34" spans="1:8" ht="39" customHeight="1">
      <c r="A34" s="105" t="s">
        <v>58</v>
      </c>
      <c r="B34" s="105"/>
      <c r="C34" s="105"/>
      <c r="D34" s="105"/>
      <c r="E34" s="105"/>
      <c r="F34" s="105"/>
      <c r="G34" s="105"/>
      <c r="H34" s="105"/>
    </row>
    <row r="35" spans="1:8" ht="79.5" customHeight="1">
      <c r="A35" s="102" t="s">
        <v>59</v>
      </c>
      <c r="B35" s="103"/>
      <c r="C35" s="103"/>
      <c r="D35" s="103"/>
      <c r="E35" s="103"/>
      <c r="F35" s="103"/>
      <c r="G35" s="103"/>
      <c r="H35" s="104"/>
    </row>
    <row r="36" spans="1:8" ht="33" customHeight="1">
      <c r="A36" s="15" t="s">
        <v>60</v>
      </c>
      <c r="B36" s="110" t="s">
        <v>61</v>
      </c>
      <c r="C36" s="110"/>
      <c r="D36" s="110"/>
      <c r="E36" s="110"/>
      <c r="F36" s="110"/>
      <c r="G36" s="110"/>
      <c r="H36" s="110"/>
    </row>
    <row r="37" spans="1:8" ht="33" customHeight="1">
      <c r="A37" s="15" t="s">
        <v>62</v>
      </c>
      <c r="B37" s="110" t="s">
        <v>63</v>
      </c>
      <c r="C37" s="110"/>
      <c r="D37" s="110"/>
      <c r="E37" s="110"/>
      <c r="F37" s="110"/>
      <c r="G37" s="110"/>
      <c r="H37" s="110"/>
    </row>
    <row r="38" spans="1:8" ht="33" customHeight="1">
      <c r="A38" s="24"/>
      <c r="B38" s="25"/>
      <c r="C38" s="25"/>
      <c r="D38" s="25"/>
      <c r="E38" s="25"/>
      <c r="F38" s="25"/>
      <c r="G38" s="25"/>
      <c r="H38" s="26"/>
    </row>
    <row r="39" spans="1:8" ht="34.5" customHeight="1">
      <c r="A39" s="105" t="s">
        <v>64</v>
      </c>
      <c r="B39" s="105"/>
      <c r="C39" s="105"/>
      <c r="D39" s="105"/>
      <c r="E39" s="105"/>
      <c r="F39" s="105"/>
      <c r="G39" s="105"/>
      <c r="H39" s="105"/>
    </row>
    <row r="40" spans="1:8" ht="34.5" customHeight="1">
      <c r="A40" s="15" t="s">
        <v>65</v>
      </c>
      <c r="B40" s="110" t="s">
        <v>66</v>
      </c>
      <c r="C40" s="110"/>
      <c r="D40" s="110"/>
      <c r="E40" s="110"/>
      <c r="F40" s="110"/>
      <c r="G40" s="110"/>
      <c r="H40" s="110"/>
    </row>
    <row r="41" spans="1:8" ht="29.25" customHeight="1">
      <c r="A41" s="15" t="s">
        <v>67</v>
      </c>
      <c r="B41" s="110" t="s">
        <v>68</v>
      </c>
      <c r="C41" s="110"/>
      <c r="D41" s="110"/>
      <c r="E41" s="110"/>
      <c r="F41" s="110"/>
      <c r="G41" s="110"/>
      <c r="H41" s="110"/>
    </row>
    <row r="42" spans="1:8" ht="42" customHeight="1">
      <c r="A42" s="15" t="s">
        <v>69</v>
      </c>
      <c r="B42" s="110" t="s">
        <v>70</v>
      </c>
      <c r="C42" s="110"/>
      <c r="D42" s="110"/>
      <c r="E42" s="110"/>
      <c r="F42" s="110"/>
      <c r="G42" s="110"/>
      <c r="H42" s="110"/>
    </row>
    <row r="43" spans="1:8" ht="42" customHeight="1">
      <c r="A43" s="15" t="s">
        <v>71</v>
      </c>
      <c r="B43" s="126" t="s">
        <v>72</v>
      </c>
      <c r="C43" s="127"/>
      <c r="D43" s="127"/>
      <c r="E43" s="127"/>
      <c r="F43" s="127"/>
      <c r="G43" s="127"/>
      <c r="H43" s="128"/>
    </row>
    <row r="44" spans="1:8" ht="42" customHeight="1">
      <c r="A44" s="15" t="s">
        <v>73</v>
      </c>
      <c r="B44" s="126" t="s">
        <v>74</v>
      </c>
      <c r="C44" s="127"/>
      <c r="D44" s="127"/>
      <c r="E44" s="127"/>
      <c r="F44" s="127"/>
      <c r="G44" s="127"/>
      <c r="H44" s="128"/>
    </row>
    <row r="45" spans="1:8" ht="42" customHeight="1">
      <c r="A45" s="15" t="s">
        <v>75</v>
      </c>
      <c r="B45" s="126" t="s">
        <v>76</v>
      </c>
      <c r="C45" s="127"/>
      <c r="D45" s="127"/>
      <c r="E45" s="127"/>
      <c r="F45" s="127"/>
      <c r="G45" s="127"/>
      <c r="H45" s="128"/>
    </row>
    <row r="46" spans="1:8" ht="86.1" customHeight="1">
      <c r="A46" s="17" t="s">
        <v>77</v>
      </c>
      <c r="B46" s="111" t="s">
        <v>78</v>
      </c>
      <c r="C46" s="111"/>
      <c r="D46" s="111"/>
      <c r="E46" s="111"/>
      <c r="F46" s="111"/>
      <c r="G46" s="111"/>
      <c r="H46" s="111"/>
    </row>
    <row r="47" spans="1:8" ht="39.75" customHeight="1">
      <c r="A47" s="17" t="s">
        <v>79</v>
      </c>
      <c r="B47" s="113" t="s">
        <v>80</v>
      </c>
      <c r="C47" s="114"/>
      <c r="D47" s="114"/>
      <c r="E47" s="114"/>
      <c r="F47" s="114"/>
      <c r="G47" s="114"/>
      <c r="H47" s="115"/>
    </row>
    <row r="48" spans="1:8" ht="31.5" customHeight="1">
      <c r="A48" s="17" t="s">
        <v>81</v>
      </c>
      <c r="B48" s="111" t="s">
        <v>82</v>
      </c>
      <c r="C48" s="111"/>
      <c r="D48" s="111"/>
      <c r="E48" s="111"/>
      <c r="F48" s="111"/>
      <c r="G48" s="111"/>
      <c r="H48" s="111"/>
    </row>
    <row r="49" spans="1:8" ht="30.95">
      <c r="A49" s="17" t="s">
        <v>83</v>
      </c>
      <c r="B49" s="111" t="s">
        <v>84</v>
      </c>
      <c r="C49" s="111"/>
      <c r="D49" s="111"/>
      <c r="E49" s="111"/>
      <c r="F49" s="111"/>
      <c r="G49" s="111"/>
      <c r="H49" s="111"/>
    </row>
    <row r="50" spans="1:8" ht="43.5" customHeight="1">
      <c r="A50" s="17" t="s">
        <v>85</v>
      </c>
      <c r="B50" s="111" t="s">
        <v>86</v>
      </c>
      <c r="C50" s="111"/>
      <c r="D50" s="111"/>
      <c r="E50" s="111"/>
      <c r="F50" s="111"/>
      <c r="G50" s="111"/>
      <c r="H50" s="111"/>
    </row>
    <row r="51" spans="1:8" ht="40.5" customHeight="1">
      <c r="A51" s="17" t="s">
        <v>87</v>
      </c>
      <c r="B51" s="111" t="s">
        <v>88</v>
      </c>
      <c r="C51" s="111"/>
      <c r="D51" s="111"/>
      <c r="E51" s="111"/>
      <c r="F51" s="111"/>
      <c r="G51" s="111"/>
      <c r="H51" s="111"/>
    </row>
    <row r="52" spans="1:8" ht="75.75" customHeight="1">
      <c r="A52" s="18" t="s">
        <v>89</v>
      </c>
      <c r="B52" s="112" t="s">
        <v>90</v>
      </c>
      <c r="C52" s="112"/>
      <c r="D52" s="112"/>
      <c r="E52" s="112"/>
      <c r="F52" s="112"/>
      <c r="G52" s="112"/>
      <c r="H52" s="112"/>
    </row>
    <row r="53" spans="1:8" ht="41.25" customHeight="1">
      <c r="A53" s="18" t="s">
        <v>91</v>
      </c>
      <c r="B53" s="112" t="s">
        <v>92</v>
      </c>
      <c r="C53" s="112"/>
      <c r="D53" s="112"/>
      <c r="E53" s="112"/>
      <c r="F53" s="112"/>
      <c r="G53" s="112"/>
      <c r="H53" s="112"/>
    </row>
    <row r="54" spans="1:8" ht="47.45" customHeight="1">
      <c r="A54" s="18" t="s">
        <v>93</v>
      </c>
      <c r="B54" s="112" t="s">
        <v>94</v>
      </c>
      <c r="C54" s="112"/>
      <c r="D54" s="112"/>
      <c r="E54" s="112"/>
      <c r="F54" s="112"/>
      <c r="G54" s="112"/>
      <c r="H54" s="112"/>
    </row>
    <row r="55" spans="1:8" ht="57.6" customHeight="1">
      <c r="A55" s="18" t="s">
        <v>95</v>
      </c>
      <c r="B55" s="112" t="s">
        <v>96</v>
      </c>
      <c r="C55" s="112"/>
      <c r="D55" s="112"/>
      <c r="E55" s="112"/>
      <c r="F55" s="112"/>
      <c r="G55" s="112"/>
      <c r="H55" s="112"/>
    </row>
    <row r="56" spans="1:8" ht="31.5" customHeight="1">
      <c r="A56" s="18" t="s">
        <v>97</v>
      </c>
      <c r="B56" s="112" t="s">
        <v>98</v>
      </c>
      <c r="C56" s="112"/>
      <c r="D56" s="112"/>
      <c r="E56" s="112"/>
      <c r="F56" s="112"/>
      <c r="G56" s="112"/>
      <c r="H56" s="112"/>
    </row>
    <row r="57" spans="1:8" ht="70.5" customHeight="1">
      <c r="A57" s="18" t="s">
        <v>99</v>
      </c>
      <c r="B57" s="112" t="s">
        <v>100</v>
      </c>
      <c r="C57" s="112"/>
      <c r="D57" s="112"/>
      <c r="E57" s="112"/>
      <c r="F57" s="112"/>
      <c r="G57" s="112"/>
      <c r="H57" s="112"/>
    </row>
    <row r="58" spans="1:8" ht="33.75" customHeight="1">
      <c r="A58" s="118"/>
      <c r="B58" s="118"/>
      <c r="C58" s="118"/>
      <c r="D58" s="118"/>
      <c r="E58" s="118"/>
      <c r="F58" s="118"/>
      <c r="G58" s="118"/>
      <c r="H58" s="119"/>
    </row>
    <row r="59" spans="1:8" ht="32.25" customHeight="1">
      <c r="A59" s="121" t="s">
        <v>101</v>
      </c>
      <c r="B59" s="121"/>
      <c r="C59" s="121"/>
      <c r="D59" s="121"/>
      <c r="E59" s="121"/>
      <c r="F59" s="121"/>
      <c r="G59" s="121"/>
      <c r="H59" s="121"/>
    </row>
    <row r="60" spans="1:8" ht="34.5" customHeight="1">
      <c r="A60" s="15" t="s">
        <v>102</v>
      </c>
      <c r="B60" s="116" t="s">
        <v>103</v>
      </c>
      <c r="C60" s="116"/>
      <c r="D60" s="116"/>
      <c r="E60" s="116"/>
      <c r="F60" s="116"/>
      <c r="G60" s="116"/>
      <c r="H60" s="116"/>
    </row>
    <row r="61" spans="1:8" ht="60" customHeight="1">
      <c r="A61" s="15" t="s">
        <v>104</v>
      </c>
      <c r="B61" s="125" t="s">
        <v>105</v>
      </c>
      <c r="C61" s="125"/>
      <c r="D61" s="125"/>
      <c r="E61" s="125"/>
      <c r="F61" s="125"/>
      <c r="G61" s="125"/>
      <c r="H61" s="125"/>
    </row>
    <row r="62" spans="1:8" ht="41.25" customHeight="1">
      <c r="A62" s="15" t="s">
        <v>106</v>
      </c>
      <c r="B62" s="122" t="s">
        <v>107</v>
      </c>
      <c r="C62" s="123"/>
      <c r="D62" s="123"/>
      <c r="E62" s="123"/>
      <c r="F62" s="123"/>
      <c r="G62" s="123"/>
      <c r="H62" s="124"/>
    </row>
    <row r="63" spans="1:8" ht="42" customHeight="1">
      <c r="A63" s="15" t="s">
        <v>108</v>
      </c>
      <c r="B63" s="110" t="s">
        <v>109</v>
      </c>
      <c r="C63" s="110"/>
      <c r="D63" s="110"/>
      <c r="E63" s="110"/>
      <c r="F63" s="110"/>
      <c r="G63" s="110"/>
      <c r="H63" s="110"/>
    </row>
    <row r="64" spans="1:8" ht="31.5" customHeight="1">
      <c r="A64" s="15" t="s">
        <v>110</v>
      </c>
      <c r="B64" s="116" t="s">
        <v>111</v>
      </c>
      <c r="C64" s="116"/>
      <c r="D64" s="116"/>
      <c r="E64" s="116"/>
      <c r="F64" s="116"/>
      <c r="G64" s="116"/>
      <c r="H64" s="116"/>
    </row>
    <row r="65" spans="1:8" ht="45.75" customHeight="1">
      <c r="A65" s="15" t="s">
        <v>112</v>
      </c>
      <c r="B65" s="116" t="s">
        <v>113</v>
      </c>
      <c r="C65" s="116"/>
      <c r="D65" s="116"/>
      <c r="E65" s="116"/>
      <c r="F65" s="116"/>
      <c r="G65" s="116"/>
      <c r="H65" s="116"/>
    </row>
    <row r="66" spans="1:8" ht="30.75" customHeight="1">
      <c r="A66" s="120"/>
      <c r="B66" s="120"/>
      <c r="C66" s="120"/>
      <c r="D66" s="120"/>
      <c r="E66" s="120"/>
      <c r="F66" s="120"/>
      <c r="G66" s="120"/>
      <c r="H66" s="120"/>
    </row>
    <row r="67" spans="1:8" ht="34.5" customHeight="1">
      <c r="A67" s="121" t="s">
        <v>114</v>
      </c>
      <c r="B67" s="121"/>
      <c r="C67" s="121"/>
      <c r="D67" s="121"/>
      <c r="E67" s="121"/>
      <c r="F67" s="121"/>
      <c r="G67" s="121"/>
      <c r="H67" s="121"/>
    </row>
    <row r="68" spans="1:8" ht="39.75" customHeight="1">
      <c r="A68" s="18" t="s">
        <v>115</v>
      </c>
      <c r="B68" s="116" t="s">
        <v>116</v>
      </c>
      <c r="C68" s="116"/>
      <c r="D68" s="116"/>
      <c r="E68" s="116"/>
      <c r="F68" s="116"/>
      <c r="G68" s="116"/>
      <c r="H68" s="116"/>
    </row>
    <row r="69" spans="1:8" ht="39.75" customHeight="1">
      <c r="A69" s="18" t="s">
        <v>117</v>
      </c>
      <c r="B69" s="116" t="s">
        <v>118</v>
      </c>
      <c r="C69" s="116"/>
      <c r="D69" s="116"/>
      <c r="E69" s="116"/>
      <c r="F69" s="116"/>
      <c r="G69" s="116"/>
      <c r="H69" s="116"/>
    </row>
    <row r="70" spans="1:8" ht="42" customHeight="1">
      <c r="A70" s="18" t="s">
        <v>119</v>
      </c>
      <c r="B70" s="112" t="s">
        <v>120</v>
      </c>
      <c r="C70" s="112"/>
      <c r="D70" s="112"/>
      <c r="E70" s="112"/>
      <c r="F70" s="112"/>
      <c r="G70" s="112"/>
      <c r="H70" s="112"/>
    </row>
    <row r="71" spans="1:8" ht="33.75" customHeight="1">
      <c r="A71" s="18" t="s">
        <v>121</v>
      </c>
      <c r="B71" s="116" t="s">
        <v>122</v>
      </c>
      <c r="C71" s="116"/>
      <c r="D71" s="116"/>
      <c r="E71" s="116"/>
      <c r="F71" s="116"/>
      <c r="G71" s="116"/>
      <c r="H71" s="116"/>
    </row>
    <row r="72" spans="1:8" ht="33" customHeight="1">
      <c r="A72" s="18" t="s">
        <v>123</v>
      </c>
      <c r="B72" s="116" t="s">
        <v>124</v>
      </c>
      <c r="C72" s="116"/>
      <c r="D72" s="116"/>
      <c r="E72" s="116"/>
      <c r="F72" s="116"/>
      <c r="G72" s="116"/>
      <c r="H72" s="116"/>
    </row>
    <row r="73" spans="1:8" ht="33.75" customHeight="1">
      <c r="A73" s="117"/>
      <c r="B73" s="117"/>
      <c r="C73" s="117"/>
      <c r="D73" s="117"/>
      <c r="E73" s="117"/>
      <c r="F73" s="117"/>
      <c r="G73" s="117"/>
      <c r="H73" s="117"/>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6"/>
  <sheetViews>
    <sheetView topLeftCell="A12" zoomScale="50" zoomScaleNormal="50" workbookViewId="0">
      <selection activeCell="A13" sqref="A13"/>
    </sheetView>
  </sheetViews>
  <sheetFormatPr defaultColWidth="11.28515625" defaultRowHeight="17.45"/>
  <cols>
    <col min="1" max="2" width="26.28515625" style="1" customWidth="1"/>
    <col min="3" max="4" width="22.28515625" style="1" customWidth="1"/>
    <col min="5" max="5" width="23.140625" style="1" customWidth="1"/>
    <col min="6" max="6" width="23.7109375" style="1" customWidth="1"/>
    <col min="7" max="7" width="23.7109375" style="23" customWidth="1"/>
    <col min="8" max="8" width="27.140625" style="23" customWidth="1"/>
    <col min="9" max="9" width="27.7109375" style="23" customWidth="1"/>
    <col min="10" max="10" width="31.140625" style="23" customWidth="1"/>
    <col min="11" max="12" width="35.140625" style="4" customWidth="1"/>
    <col min="13" max="13" width="26.85546875" style="4" customWidth="1"/>
    <col min="14" max="14" width="64" style="4" customWidth="1"/>
    <col min="15" max="15" width="27.28515625" style="5" customWidth="1"/>
    <col min="16" max="17" width="28.140625" style="6" customWidth="1"/>
    <col min="18" max="18" width="28.140625" style="6" hidden="1" customWidth="1"/>
    <col min="19" max="20" width="30.28515625" style="23" customWidth="1"/>
    <col min="21" max="21" width="32.28515625" style="23" customWidth="1"/>
    <col min="22" max="22" width="27.28515625" style="1" customWidth="1"/>
    <col min="23" max="23" width="0" style="1" hidden="1" customWidth="1"/>
    <col min="24" max="16384" width="11.28515625" style="1"/>
  </cols>
  <sheetData>
    <row r="1" spans="1:23" ht="21" customHeight="1">
      <c r="A1" s="133"/>
      <c r="B1" s="133"/>
      <c r="C1" s="134" t="s">
        <v>125</v>
      </c>
      <c r="D1" s="134"/>
      <c r="E1" s="134"/>
      <c r="F1" s="134"/>
      <c r="G1" s="134"/>
      <c r="H1" s="134"/>
      <c r="I1" s="134"/>
      <c r="J1" s="134"/>
      <c r="K1" s="134"/>
      <c r="L1" s="134"/>
      <c r="M1" s="134"/>
      <c r="N1" s="134"/>
      <c r="O1" s="134"/>
      <c r="P1" s="134"/>
      <c r="Q1" s="134"/>
      <c r="R1" s="134"/>
      <c r="S1" s="134"/>
      <c r="T1" s="134"/>
      <c r="U1" s="56" t="s">
        <v>126</v>
      </c>
    </row>
    <row r="2" spans="1:23" ht="21" customHeight="1">
      <c r="A2" s="133"/>
      <c r="B2" s="133"/>
      <c r="C2" s="134" t="s">
        <v>127</v>
      </c>
      <c r="D2" s="134"/>
      <c r="E2" s="134"/>
      <c r="F2" s="134"/>
      <c r="G2" s="134"/>
      <c r="H2" s="134"/>
      <c r="I2" s="134"/>
      <c r="J2" s="134"/>
      <c r="K2" s="134"/>
      <c r="L2" s="134"/>
      <c r="M2" s="134"/>
      <c r="N2" s="134"/>
      <c r="O2" s="134"/>
      <c r="P2" s="134"/>
      <c r="Q2" s="134"/>
      <c r="R2" s="134"/>
      <c r="S2" s="134"/>
      <c r="T2" s="134"/>
      <c r="U2" s="56" t="s">
        <v>128</v>
      </c>
    </row>
    <row r="3" spans="1:23" ht="21" customHeight="1">
      <c r="A3" s="133"/>
      <c r="B3" s="133"/>
      <c r="C3" s="134" t="s">
        <v>129</v>
      </c>
      <c r="D3" s="134"/>
      <c r="E3" s="134"/>
      <c r="F3" s="134"/>
      <c r="G3" s="134"/>
      <c r="H3" s="134"/>
      <c r="I3" s="134"/>
      <c r="J3" s="134"/>
      <c r="K3" s="134"/>
      <c r="L3" s="134"/>
      <c r="M3" s="134"/>
      <c r="N3" s="134"/>
      <c r="O3" s="134"/>
      <c r="P3" s="134"/>
      <c r="Q3" s="134"/>
      <c r="R3" s="134"/>
      <c r="S3" s="134"/>
      <c r="T3" s="134"/>
      <c r="U3" s="56" t="s">
        <v>130</v>
      </c>
    </row>
    <row r="4" spans="1:23" ht="21" customHeight="1">
      <c r="A4" s="133"/>
      <c r="B4" s="133"/>
      <c r="C4" s="134" t="s">
        <v>131</v>
      </c>
      <c r="D4" s="134"/>
      <c r="E4" s="134"/>
      <c r="F4" s="134"/>
      <c r="G4" s="134"/>
      <c r="H4" s="134"/>
      <c r="I4" s="134"/>
      <c r="J4" s="134"/>
      <c r="K4" s="134"/>
      <c r="L4" s="134"/>
      <c r="M4" s="134"/>
      <c r="N4" s="134"/>
      <c r="O4" s="134"/>
      <c r="P4" s="134"/>
      <c r="Q4" s="134"/>
      <c r="R4" s="134"/>
      <c r="S4" s="134"/>
      <c r="T4" s="134"/>
      <c r="U4" s="56" t="s">
        <v>132</v>
      </c>
    </row>
    <row r="5" spans="1:23" ht="26.25" customHeight="1">
      <c r="A5" s="132" t="s">
        <v>133</v>
      </c>
      <c r="B5" s="132"/>
      <c r="C5" s="135" t="s">
        <v>134</v>
      </c>
      <c r="D5" s="136"/>
      <c r="E5" s="136"/>
      <c r="F5" s="136"/>
      <c r="G5" s="136"/>
      <c r="H5" s="136"/>
      <c r="I5" s="136"/>
      <c r="J5" s="136"/>
      <c r="K5" s="136"/>
      <c r="L5" s="136"/>
      <c r="M5" s="136"/>
      <c r="N5" s="136"/>
      <c r="O5" s="136"/>
      <c r="P5" s="136"/>
      <c r="Q5" s="136"/>
      <c r="R5" s="136"/>
      <c r="S5" s="136"/>
      <c r="T5" s="136"/>
      <c r="U5" s="57"/>
    </row>
    <row r="6" spans="1:23" ht="39" customHeight="1">
      <c r="A6" s="129" t="s">
        <v>135</v>
      </c>
      <c r="B6" s="130"/>
      <c r="C6" s="130"/>
      <c r="D6" s="130"/>
      <c r="E6" s="130"/>
      <c r="F6" s="130"/>
      <c r="G6" s="130"/>
      <c r="H6" s="130"/>
      <c r="I6" s="130"/>
      <c r="J6" s="130"/>
      <c r="K6" s="130"/>
      <c r="L6" s="130"/>
      <c r="M6" s="130"/>
      <c r="N6" s="130"/>
      <c r="O6" s="130"/>
      <c r="P6" s="130"/>
      <c r="Q6" s="130"/>
      <c r="R6" s="130"/>
      <c r="S6" s="130"/>
      <c r="T6" s="130"/>
      <c r="U6" s="131"/>
    </row>
    <row r="7" spans="1:23" s="3" customFormat="1" ht="78.75" customHeight="1">
      <c r="A7" s="2" t="s">
        <v>2</v>
      </c>
      <c r="B7" s="2" t="s">
        <v>4</v>
      </c>
      <c r="C7" s="2" t="s">
        <v>136</v>
      </c>
      <c r="D7" s="2" t="s">
        <v>137</v>
      </c>
      <c r="E7" s="2" t="s">
        <v>138</v>
      </c>
      <c r="F7" s="2" t="s">
        <v>139</v>
      </c>
      <c r="G7" s="2" t="s">
        <v>14</v>
      </c>
      <c r="H7" s="2" t="s">
        <v>16</v>
      </c>
      <c r="I7" s="2" t="s">
        <v>18</v>
      </c>
      <c r="J7" s="21" t="s">
        <v>140</v>
      </c>
      <c r="K7" s="2" t="s">
        <v>141</v>
      </c>
      <c r="L7" s="2" t="s">
        <v>142</v>
      </c>
      <c r="M7" s="2" t="s">
        <v>143</v>
      </c>
      <c r="N7" s="2" t="s">
        <v>28</v>
      </c>
      <c r="O7" s="2" t="s">
        <v>30</v>
      </c>
      <c r="P7" s="2" t="s">
        <v>144</v>
      </c>
      <c r="Q7" s="65" t="s">
        <v>145</v>
      </c>
      <c r="R7" s="65" t="s">
        <v>146</v>
      </c>
      <c r="S7" s="2" t="s">
        <v>147</v>
      </c>
      <c r="T7" s="2" t="s">
        <v>148</v>
      </c>
      <c r="U7" s="2" t="s">
        <v>149</v>
      </c>
      <c r="V7" s="20"/>
    </row>
    <row r="8" spans="1:23" s="46" customFormat="1" ht="237.95">
      <c r="A8" s="49" t="s">
        <v>150</v>
      </c>
      <c r="B8" s="49" t="s">
        <v>151</v>
      </c>
      <c r="C8" s="49" t="s">
        <v>152</v>
      </c>
      <c r="D8" s="49" t="s">
        <v>153</v>
      </c>
      <c r="E8" s="59" t="s">
        <v>154</v>
      </c>
      <c r="F8" s="49" t="s">
        <v>155</v>
      </c>
      <c r="G8" s="50" t="s">
        <v>156</v>
      </c>
      <c r="H8" s="50" t="s">
        <v>157</v>
      </c>
      <c r="I8" s="50" t="s">
        <v>158</v>
      </c>
      <c r="J8" s="50">
        <v>0</v>
      </c>
      <c r="K8" s="50" t="s">
        <v>159</v>
      </c>
      <c r="L8" s="50"/>
      <c r="M8" s="50" t="s">
        <v>160</v>
      </c>
      <c r="N8" s="50" t="s">
        <v>161</v>
      </c>
      <c r="O8" s="51">
        <v>18</v>
      </c>
      <c r="P8" s="52">
        <v>18</v>
      </c>
      <c r="Q8" s="77">
        <v>7</v>
      </c>
      <c r="R8" s="52"/>
      <c r="S8" s="50">
        <v>0</v>
      </c>
      <c r="T8" s="50">
        <v>0</v>
      </c>
      <c r="U8" s="50">
        <v>0</v>
      </c>
    </row>
    <row r="9" spans="1:23" s="46" customFormat="1" ht="237.95">
      <c r="A9" s="49" t="s">
        <v>150</v>
      </c>
      <c r="B9" s="49" t="s">
        <v>151</v>
      </c>
      <c r="C9" s="49" t="s">
        <v>152</v>
      </c>
      <c r="D9" s="49" t="s">
        <v>153</v>
      </c>
      <c r="E9" s="59" t="s">
        <v>154</v>
      </c>
      <c r="F9" s="49" t="s">
        <v>155</v>
      </c>
      <c r="G9" s="50" t="s">
        <v>156</v>
      </c>
      <c r="H9" s="50" t="s">
        <v>162</v>
      </c>
      <c r="I9" s="50" t="s">
        <v>158</v>
      </c>
      <c r="J9" s="50">
        <v>0</v>
      </c>
      <c r="K9" s="50" t="s">
        <v>163</v>
      </c>
      <c r="L9" s="50"/>
      <c r="M9" s="50" t="s">
        <v>160</v>
      </c>
      <c r="N9" s="50" t="s">
        <v>164</v>
      </c>
      <c r="O9" s="51">
        <v>1</v>
      </c>
      <c r="P9" s="52">
        <v>0</v>
      </c>
      <c r="Q9" s="96" t="s">
        <v>165</v>
      </c>
      <c r="R9" s="52"/>
      <c r="S9" s="50">
        <v>1</v>
      </c>
      <c r="T9" s="50">
        <v>0</v>
      </c>
      <c r="U9" s="50">
        <v>0</v>
      </c>
      <c r="W9" s="46" t="s">
        <v>160</v>
      </c>
    </row>
    <row r="10" spans="1:23" s="46" customFormat="1" ht="237.95">
      <c r="A10" s="49" t="s">
        <v>150</v>
      </c>
      <c r="B10" s="49" t="s">
        <v>151</v>
      </c>
      <c r="C10" s="49" t="s">
        <v>152</v>
      </c>
      <c r="D10" s="49" t="s">
        <v>153</v>
      </c>
      <c r="E10" s="59" t="s">
        <v>154</v>
      </c>
      <c r="F10" s="49" t="s">
        <v>155</v>
      </c>
      <c r="G10" s="50" t="s">
        <v>166</v>
      </c>
      <c r="H10" s="50" t="s">
        <v>167</v>
      </c>
      <c r="I10" s="50" t="s">
        <v>158</v>
      </c>
      <c r="J10" s="50">
        <v>0</v>
      </c>
      <c r="K10" s="50" t="s">
        <v>168</v>
      </c>
      <c r="L10" s="50"/>
      <c r="M10" s="50" t="s">
        <v>160</v>
      </c>
      <c r="N10" s="50" t="s">
        <v>169</v>
      </c>
      <c r="O10" s="51">
        <v>1</v>
      </c>
      <c r="P10" s="52">
        <v>0</v>
      </c>
      <c r="Q10" s="96" t="s">
        <v>165</v>
      </c>
      <c r="R10" s="52"/>
      <c r="S10" s="58" t="s">
        <v>170</v>
      </c>
      <c r="T10" s="50">
        <v>0</v>
      </c>
      <c r="U10" s="50">
        <v>0</v>
      </c>
      <c r="W10" s="46" t="s">
        <v>171</v>
      </c>
    </row>
    <row r="11" spans="1:23" s="46" customFormat="1" ht="237.95">
      <c r="A11" s="49" t="s">
        <v>150</v>
      </c>
      <c r="B11" s="49" t="s">
        <v>151</v>
      </c>
      <c r="C11" s="49" t="s">
        <v>152</v>
      </c>
      <c r="D11" s="49" t="s">
        <v>153</v>
      </c>
      <c r="E11" s="59" t="s">
        <v>154</v>
      </c>
      <c r="F11" s="49" t="s">
        <v>155</v>
      </c>
      <c r="G11" s="50" t="s">
        <v>166</v>
      </c>
      <c r="H11" s="50" t="s">
        <v>172</v>
      </c>
      <c r="I11" s="50" t="s">
        <v>158</v>
      </c>
      <c r="J11" s="50">
        <v>0</v>
      </c>
      <c r="K11" s="50" t="s">
        <v>173</v>
      </c>
      <c r="L11" s="50"/>
      <c r="M11" s="50" t="s">
        <v>171</v>
      </c>
      <c r="N11" s="50" t="s">
        <v>174</v>
      </c>
      <c r="O11" s="51">
        <v>1</v>
      </c>
      <c r="P11" s="52">
        <v>1</v>
      </c>
      <c r="Q11" s="77">
        <v>0.98499999999999999</v>
      </c>
      <c r="R11" s="52"/>
      <c r="S11" s="50">
        <v>1</v>
      </c>
      <c r="T11" s="50">
        <v>1</v>
      </c>
      <c r="U11" s="50">
        <v>1</v>
      </c>
    </row>
    <row r="12" spans="1:23" s="46" customFormat="1" ht="237.95">
      <c r="A12" s="49" t="s">
        <v>150</v>
      </c>
      <c r="B12" s="49" t="s">
        <v>151</v>
      </c>
      <c r="C12" s="49" t="s">
        <v>152</v>
      </c>
      <c r="D12" s="49" t="s">
        <v>153</v>
      </c>
      <c r="E12" s="59" t="s">
        <v>154</v>
      </c>
      <c r="F12" s="49" t="s">
        <v>155</v>
      </c>
      <c r="G12" s="50" t="s">
        <v>166</v>
      </c>
      <c r="H12" s="50" t="s">
        <v>175</v>
      </c>
      <c r="I12" s="50" t="s">
        <v>158</v>
      </c>
      <c r="J12" s="50">
        <v>0</v>
      </c>
      <c r="K12" s="50" t="s">
        <v>176</v>
      </c>
      <c r="L12" s="50"/>
      <c r="M12" s="50" t="s">
        <v>160</v>
      </c>
      <c r="N12" s="50" t="s">
        <v>177</v>
      </c>
      <c r="O12" s="51">
        <v>482</v>
      </c>
      <c r="P12" s="52">
        <v>0</v>
      </c>
      <c r="Q12" s="96" t="s">
        <v>165</v>
      </c>
      <c r="R12" s="52"/>
      <c r="S12" s="50">
        <v>0</v>
      </c>
      <c r="T12" s="58">
        <v>300</v>
      </c>
      <c r="U12" s="58">
        <v>182</v>
      </c>
    </row>
    <row r="13" spans="1:23" s="46" customFormat="1" ht="237.95">
      <c r="A13" s="49" t="s">
        <v>150</v>
      </c>
      <c r="B13" s="49" t="s">
        <v>151</v>
      </c>
      <c r="C13" s="49" t="s">
        <v>152</v>
      </c>
      <c r="D13" s="49" t="s">
        <v>153</v>
      </c>
      <c r="E13" s="59" t="s">
        <v>154</v>
      </c>
      <c r="F13" s="49" t="s">
        <v>155</v>
      </c>
      <c r="G13" s="50" t="s">
        <v>166</v>
      </c>
      <c r="H13" s="50" t="s">
        <v>178</v>
      </c>
      <c r="I13" s="50" t="s">
        <v>179</v>
      </c>
      <c r="J13" s="50">
        <v>0</v>
      </c>
      <c r="K13" s="50" t="s">
        <v>180</v>
      </c>
      <c r="L13" s="50"/>
      <c r="M13" s="50" t="s">
        <v>171</v>
      </c>
      <c r="N13" s="50" t="s">
        <v>181</v>
      </c>
      <c r="O13" s="51">
        <v>1</v>
      </c>
      <c r="P13" s="52">
        <v>0.15</v>
      </c>
      <c r="Q13" s="77">
        <v>0</v>
      </c>
      <c r="R13" s="52"/>
      <c r="S13" s="58">
        <v>0.2</v>
      </c>
      <c r="T13" s="58">
        <v>0.3</v>
      </c>
      <c r="U13" s="58">
        <v>0.35</v>
      </c>
    </row>
    <row r="14" spans="1:23" s="46" customFormat="1" ht="237.95">
      <c r="A14" s="49" t="s">
        <v>150</v>
      </c>
      <c r="B14" s="49" t="s">
        <v>151</v>
      </c>
      <c r="C14" s="49" t="s">
        <v>152</v>
      </c>
      <c r="D14" s="49" t="s">
        <v>153</v>
      </c>
      <c r="E14" s="59" t="s">
        <v>154</v>
      </c>
      <c r="F14" s="49" t="s">
        <v>155</v>
      </c>
      <c r="G14" s="50" t="s">
        <v>166</v>
      </c>
      <c r="H14" s="50" t="s">
        <v>182</v>
      </c>
      <c r="I14" s="50" t="s">
        <v>158</v>
      </c>
      <c r="J14" s="50">
        <v>20</v>
      </c>
      <c r="K14" s="50" t="s">
        <v>183</v>
      </c>
      <c r="L14" s="50"/>
      <c r="M14" s="50" t="s">
        <v>171</v>
      </c>
      <c r="N14" s="50" t="s">
        <v>184</v>
      </c>
      <c r="O14" s="51">
        <v>25</v>
      </c>
      <c r="P14" s="52">
        <v>25</v>
      </c>
      <c r="Q14" s="77">
        <v>4</v>
      </c>
      <c r="R14" s="52"/>
      <c r="S14" s="50">
        <v>25</v>
      </c>
      <c r="T14" s="50">
        <v>25</v>
      </c>
      <c r="U14" s="50">
        <v>25</v>
      </c>
    </row>
    <row r="15" spans="1:23" s="46" customFormat="1" ht="237.95">
      <c r="A15" s="49" t="s">
        <v>150</v>
      </c>
      <c r="B15" s="49" t="s">
        <v>151</v>
      </c>
      <c r="C15" s="49" t="s">
        <v>152</v>
      </c>
      <c r="D15" s="49" t="s">
        <v>153</v>
      </c>
      <c r="E15" s="59" t="s">
        <v>154</v>
      </c>
      <c r="F15" s="49" t="s">
        <v>155</v>
      </c>
      <c r="G15" s="50" t="s">
        <v>166</v>
      </c>
      <c r="H15" s="50" t="s">
        <v>185</v>
      </c>
      <c r="I15" s="50" t="s">
        <v>158</v>
      </c>
      <c r="J15" s="50">
        <v>0</v>
      </c>
      <c r="K15" s="50" t="s">
        <v>186</v>
      </c>
      <c r="L15" s="50"/>
      <c r="M15" s="50" t="s">
        <v>160</v>
      </c>
      <c r="N15" s="50" t="s">
        <v>184</v>
      </c>
      <c r="O15" s="51">
        <v>1</v>
      </c>
      <c r="P15" s="52">
        <v>1</v>
      </c>
      <c r="Q15" s="77">
        <v>0</v>
      </c>
      <c r="R15" s="52"/>
      <c r="S15" s="50">
        <v>1</v>
      </c>
      <c r="T15" s="50">
        <v>1</v>
      </c>
      <c r="U15" s="50">
        <v>1</v>
      </c>
    </row>
    <row r="16" spans="1:23" s="46" customFormat="1" ht="237.95">
      <c r="A16" s="49" t="s">
        <v>150</v>
      </c>
      <c r="B16" s="49" t="s">
        <v>151</v>
      </c>
      <c r="C16" s="49" t="s">
        <v>152</v>
      </c>
      <c r="D16" s="49" t="s">
        <v>153</v>
      </c>
      <c r="E16" s="59" t="s">
        <v>154</v>
      </c>
      <c r="F16" s="49" t="s">
        <v>155</v>
      </c>
      <c r="G16" s="50" t="s">
        <v>166</v>
      </c>
      <c r="H16" s="50" t="s">
        <v>187</v>
      </c>
      <c r="I16" s="50" t="s">
        <v>158</v>
      </c>
      <c r="J16" s="50">
        <v>0</v>
      </c>
      <c r="K16" s="50" t="s">
        <v>188</v>
      </c>
      <c r="L16" s="50"/>
      <c r="M16" s="50"/>
      <c r="N16" s="50" t="s">
        <v>189</v>
      </c>
      <c r="O16" s="51">
        <v>3</v>
      </c>
      <c r="P16" s="52">
        <v>0</v>
      </c>
      <c r="Q16" s="96" t="s">
        <v>165</v>
      </c>
      <c r="R16" s="52"/>
      <c r="S16" s="50">
        <v>1</v>
      </c>
      <c r="T16" s="50">
        <v>1</v>
      </c>
      <c r="U16" s="50">
        <v>1</v>
      </c>
    </row>
    <row r="17" spans="1:21" s="46" customFormat="1" ht="237.95">
      <c r="A17" s="49" t="s">
        <v>150</v>
      </c>
      <c r="B17" s="49" t="s">
        <v>151</v>
      </c>
      <c r="C17" s="49" t="s">
        <v>152</v>
      </c>
      <c r="D17" s="49" t="s">
        <v>153</v>
      </c>
      <c r="E17" s="59" t="s">
        <v>154</v>
      </c>
      <c r="F17" s="49" t="s">
        <v>155</v>
      </c>
      <c r="G17" s="50" t="s">
        <v>166</v>
      </c>
      <c r="H17" s="50" t="s">
        <v>190</v>
      </c>
      <c r="I17" s="50" t="s">
        <v>158</v>
      </c>
      <c r="J17" s="50">
        <v>0</v>
      </c>
      <c r="K17" s="50" t="s">
        <v>191</v>
      </c>
      <c r="L17" s="50"/>
      <c r="M17" s="50" t="s">
        <v>160</v>
      </c>
      <c r="N17" s="50" t="s">
        <v>192</v>
      </c>
      <c r="O17" s="51">
        <v>1</v>
      </c>
      <c r="P17" s="52">
        <v>0</v>
      </c>
      <c r="Q17" s="96" t="s">
        <v>165</v>
      </c>
      <c r="R17" s="52"/>
      <c r="S17" s="50">
        <v>1</v>
      </c>
      <c r="T17" s="50">
        <v>0</v>
      </c>
      <c r="U17" s="50">
        <v>0</v>
      </c>
    </row>
    <row r="18" spans="1:21" s="46" customFormat="1" ht="237.95">
      <c r="A18" s="49" t="s">
        <v>150</v>
      </c>
      <c r="B18" s="49" t="s">
        <v>151</v>
      </c>
      <c r="C18" s="49" t="s">
        <v>152</v>
      </c>
      <c r="D18" s="49" t="s">
        <v>153</v>
      </c>
      <c r="E18" s="59" t="s">
        <v>154</v>
      </c>
      <c r="F18" s="49" t="s">
        <v>155</v>
      </c>
      <c r="G18" s="50" t="s">
        <v>166</v>
      </c>
      <c r="H18" s="50" t="s">
        <v>193</v>
      </c>
      <c r="I18" s="50" t="s">
        <v>158</v>
      </c>
      <c r="J18" s="53">
        <v>94441122</v>
      </c>
      <c r="K18" s="50" t="s">
        <v>194</v>
      </c>
      <c r="L18" s="50"/>
      <c r="M18" s="50" t="s">
        <v>171</v>
      </c>
      <c r="N18" s="50" t="s">
        <v>195</v>
      </c>
      <c r="O18" s="54">
        <v>137302998</v>
      </c>
      <c r="P18" s="55">
        <v>32819130</v>
      </c>
      <c r="Q18" s="78">
        <v>19865783</v>
      </c>
      <c r="R18" s="55"/>
      <c r="S18" s="55">
        <v>33803704</v>
      </c>
      <c r="T18" s="55">
        <v>34817815</v>
      </c>
      <c r="U18" s="55">
        <v>35862349</v>
      </c>
    </row>
    <row r="19" spans="1:21" s="46" customFormat="1">
      <c r="G19" s="43"/>
      <c r="H19" s="43"/>
      <c r="I19" s="43"/>
      <c r="J19" s="43"/>
      <c r="K19" s="43"/>
      <c r="L19" s="43"/>
      <c r="M19" s="43"/>
      <c r="N19" s="43"/>
      <c r="O19" s="44"/>
      <c r="P19" s="47"/>
      <c r="Q19" s="47"/>
      <c r="R19" s="47"/>
      <c r="S19" s="43"/>
      <c r="T19" s="43"/>
      <c r="U19" s="43"/>
    </row>
    <row r="20" spans="1:21" s="46" customFormat="1">
      <c r="G20" s="43"/>
      <c r="H20" s="43"/>
      <c r="I20" s="43"/>
      <c r="J20" s="43"/>
      <c r="K20" s="43"/>
      <c r="L20" s="43"/>
      <c r="M20" s="43"/>
      <c r="N20" s="43"/>
      <c r="O20" s="44"/>
      <c r="P20" s="47"/>
      <c r="Q20" s="47"/>
      <c r="R20" s="47"/>
      <c r="S20" s="43"/>
      <c r="T20" s="43"/>
      <c r="U20" s="43"/>
    </row>
    <row r="21" spans="1:21" s="46" customFormat="1">
      <c r="G21" s="43"/>
      <c r="H21" s="43"/>
      <c r="I21" s="43"/>
      <c r="J21" s="43"/>
      <c r="K21" s="43"/>
      <c r="L21" s="43"/>
      <c r="M21" s="43"/>
      <c r="N21" s="43"/>
      <c r="O21" s="44"/>
      <c r="P21" s="47"/>
      <c r="Q21" s="47"/>
      <c r="R21" s="47"/>
      <c r="S21" s="43"/>
      <c r="T21" s="43"/>
      <c r="U21" s="43"/>
    </row>
    <row r="22" spans="1:21" s="46" customFormat="1">
      <c r="G22" s="43"/>
      <c r="H22" s="43"/>
      <c r="I22" s="43"/>
      <c r="J22" s="43"/>
      <c r="K22" s="43"/>
      <c r="L22" s="43"/>
      <c r="M22" s="43"/>
      <c r="N22" s="43"/>
      <c r="O22" s="44"/>
      <c r="P22" s="47"/>
      <c r="Q22" s="47"/>
      <c r="R22" s="47"/>
      <c r="S22" s="43"/>
      <c r="T22" s="43"/>
      <c r="U22" s="43"/>
    </row>
    <row r="23" spans="1:21" s="46" customFormat="1">
      <c r="G23" s="43"/>
      <c r="H23" s="43"/>
      <c r="I23" s="43"/>
      <c r="J23" s="43"/>
      <c r="K23" s="43"/>
      <c r="L23" s="43"/>
      <c r="M23" s="43"/>
      <c r="N23" s="43"/>
      <c r="O23" s="44"/>
      <c r="P23" s="47"/>
      <c r="Q23" s="47"/>
      <c r="R23" s="47"/>
      <c r="S23" s="43"/>
      <c r="T23" s="43"/>
      <c r="U23" s="43"/>
    </row>
    <row r="24" spans="1:21" s="46" customFormat="1">
      <c r="G24" s="43"/>
      <c r="H24" s="43"/>
      <c r="I24" s="43"/>
      <c r="J24" s="43"/>
      <c r="K24" s="43"/>
      <c r="L24" s="43"/>
      <c r="M24" s="43"/>
      <c r="N24" s="43"/>
      <c r="O24" s="44"/>
      <c r="P24" s="47"/>
      <c r="Q24" s="47"/>
      <c r="R24" s="47"/>
      <c r="S24" s="43"/>
      <c r="T24" s="43"/>
      <c r="U24" s="43"/>
    </row>
    <row r="25" spans="1:21" s="46" customFormat="1">
      <c r="G25" s="43"/>
      <c r="H25" s="43"/>
      <c r="I25" s="43"/>
      <c r="J25" s="43"/>
      <c r="K25" s="43"/>
      <c r="L25" s="43"/>
      <c r="M25" s="43"/>
      <c r="N25" s="43"/>
      <c r="O25" s="44"/>
      <c r="P25" s="47"/>
      <c r="Q25" s="47"/>
      <c r="R25" s="47"/>
      <c r="S25" s="43"/>
      <c r="T25" s="43"/>
      <c r="U25" s="43"/>
    </row>
    <row r="26" spans="1:21" s="46" customFormat="1">
      <c r="G26" s="43"/>
      <c r="H26" s="43"/>
      <c r="I26" s="43"/>
      <c r="J26" s="43"/>
      <c r="K26" s="43"/>
      <c r="L26" s="43"/>
      <c r="M26" s="43"/>
      <c r="N26" s="43"/>
      <c r="O26" s="44"/>
      <c r="P26" s="47"/>
      <c r="Q26" s="47"/>
      <c r="R26" s="47"/>
      <c r="S26" s="43"/>
      <c r="T26" s="43"/>
      <c r="U26" s="43"/>
    </row>
    <row r="27" spans="1:21" s="46" customFormat="1">
      <c r="G27" s="43"/>
      <c r="H27" s="43"/>
      <c r="I27" s="43"/>
      <c r="J27" s="43"/>
      <c r="K27" s="43"/>
      <c r="L27" s="43"/>
      <c r="M27" s="43"/>
      <c r="N27" s="43"/>
      <c r="O27" s="44"/>
      <c r="P27" s="47"/>
      <c r="Q27" s="47"/>
      <c r="R27" s="47"/>
      <c r="S27" s="43"/>
      <c r="T27" s="43"/>
      <c r="U27" s="43"/>
    </row>
    <row r="28" spans="1:21" s="46" customFormat="1">
      <c r="G28" s="43"/>
      <c r="H28" s="43"/>
      <c r="I28" s="43"/>
      <c r="J28" s="43"/>
      <c r="K28" s="43"/>
      <c r="L28" s="43"/>
      <c r="M28" s="43"/>
      <c r="N28" s="43"/>
      <c r="O28" s="44"/>
      <c r="P28" s="47"/>
      <c r="Q28" s="47"/>
      <c r="R28" s="47"/>
      <c r="S28" s="43"/>
      <c r="T28" s="43"/>
      <c r="U28" s="43"/>
    </row>
    <row r="29" spans="1:21" s="46" customFormat="1">
      <c r="G29" s="43"/>
      <c r="H29" s="43"/>
      <c r="I29" s="43"/>
      <c r="J29" s="43"/>
      <c r="K29" s="43"/>
      <c r="L29" s="43"/>
      <c r="M29" s="43"/>
      <c r="N29" s="43"/>
      <c r="O29" s="44"/>
      <c r="P29" s="47"/>
      <c r="Q29" s="47"/>
      <c r="R29" s="47"/>
      <c r="S29" s="43"/>
      <c r="T29" s="43"/>
      <c r="U29" s="43"/>
    </row>
    <row r="30" spans="1:21" s="46" customFormat="1">
      <c r="G30" s="43"/>
      <c r="H30" s="43"/>
      <c r="I30" s="43"/>
      <c r="J30" s="43"/>
      <c r="K30" s="43"/>
      <c r="L30" s="43"/>
      <c r="M30" s="43"/>
      <c r="N30" s="43"/>
      <c r="O30" s="44"/>
      <c r="P30" s="47"/>
      <c r="Q30" s="47"/>
      <c r="R30" s="47"/>
      <c r="S30" s="43"/>
      <c r="T30" s="43"/>
      <c r="U30" s="43"/>
    </row>
    <row r="31" spans="1:21" s="46" customFormat="1">
      <c r="G31" s="43"/>
      <c r="H31" s="43"/>
      <c r="I31" s="43"/>
      <c r="J31" s="43"/>
      <c r="K31" s="43"/>
      <c r="L31" s="43"/>
      <c r="M31" s="43"/>
      <c r="N31" s="43"/>
      <c r="O31" s="44"/>
      <c r="P31" s="47"/>
      <c r="Q31" s="47"/>
      <c r="R31" s="47"/>
      <c r="S31" s="43"/>
      <c r="T31" s="43"/>
      <c r="U31" s="43"/>
    </row>
    <row r="32" spans="1:21" s="46" customFormat="1">
      <c r="G32" s="43"/>
      <c r="H32" s="43"/>
      <c r="I32" s="43"/>
      <c r="J32" s="43"/>
      <c r="K32" s="43"/>
      <c r="L32" s="43"/>
      <c r="M32" s="43"/>
      <c r="N32" s="43"/>
      <c r="O32" s="44"/>
      <c r="P32" s="47"/>
      <c r="Q32" s="47"/>
      <c r="R32" s="47"/>
      <c r="S32" s="43"/>
      <c r="T32" s="43"/>
      <c r="U32" s="43"/>
    </row>
    <row r="33" spans="7:21" s="46" customFormat="1">
      <c r="G33" s="43"/>
      <c r="H33" s="43"/>
      <c r="I33" s="43"/>
      <c r="J33" s="43"/>
      <c r="K33" s="43"/>
      <c r="L33" s="43"/>
      <c r="M33" s="43"/>
      <c r="N33" s="43"/>
      <c r="O33" s="44"/>
      <c r="P33" s="47"/>
      <c r="Q33" s="47"/>
      <c r="R33" s="47"/>
      <c r="S33" s="43"/>
      <c r="T33" s="43"/>
      <c r="U33" s="43"/>
    </row>
    <row r="34" spans="7:21" s="46" customFormat="1">
      <c r="G34" s="43"/>
      <c r="H34" s="43"/>
      <c r="I34" s="43"/>
      <c r="J34" s="43"/>
      <c r="K34" s="43"/>
      <c r="L34" s="43"/>
      <c r="M34" s="43"/>
      <c r="N34" s="43"/>
      <c r="O34" s="44"/>
      <c r="P34" s="47"/>
      <c r="Q34" s="47"/>
      <c r="R34" s="47"/>
      <c r="S34" s="43"/>
      <c r="T34" s="43"/>
      <c r="U34" s="43"/>
    </row>
    <row r="35" spans="7:21" s="46" customFormat="1">
      <c r="G35" s="43"/>
      <c r="H35" s="43"/>
      <c r="I35" s="43"/>
      <c r="J35" s="43"/>
      <c r="K35" s="43"/>
      <c r="L35" s="43"/>
      <c r="M35" s="43"/>
      <c r="N35" s="43"/>
      <c r="O35" s="44"/>
      <c r="P35" s="47"/>
      <c r="Q35" s="47"/>
      <c r="R35" s="47"/>
      <c r="S35" s="43"/>
      <c r="T35" s="43"/>
      <c r="U35" s="43"/>
    </row>
    <row r="36" spans="7:21" s="46" customFormat="1">
      <c r="G36" s="43"/>
      <c r="H36" s="43"/>
      <c r="I36" s="43"/>
      <c r="J36" s="43"/>
      <c r="K36" s="43"/>
      <c r="L36" s="43"/>
      <c r="M36" s="43"/>
      <c r="N36" s="43"/>
      <c r="O36" s="44"/>
      <c r="P36" s="47"/>
      <c r="Q36" s="47"/>
      <c r="R36" s="47"/>
      <c r="S36" s="43"/>
      <c r="T36" s="43"/>
      <c r="U36" s="43"/>
    </row>
    <row r="37" spans="7:21" s="46" customFormat="1">
      <c r="G37" s="43"/>
      <c r="H37" s="43"/>
      <c r="I37" s="43"/>
      <c r="J37" s="43"/>
      <c r="K37" s="43"/>
      <c r="L37" s="43"/>
      <c r="M37" s="43"/>
      <c r="N37" s="43"/>
      <c r="O37" s="44"/>
      <c r="P37" s="47"/>
      <c r="Q37" s="47"/>
      <c r="R37" s="47"/>
      <c r="S37" s="43"/>
      <c r="T37" s="43"/>
      <c r="U37" s="43"/>
    </row>
    <row r="38" spans="7:21" s="46" customFormat="1">
      <c r="G38" s="43"/>
      <c r="H38" s="43"/>
      <c r="I38" s="43"/>
      <c r="J38" s="43"/>
      <c r="K38" s="43"/>
      <c r="L38" s="43"/>
      <c r="M38" s="43"/>
      <c r="N38" s="43"/>
      <c r="O38" s="44"/>
      <c r="P38" s="47"/>
      <c r="Q38" s="47"/>
      <c r="R38" s="47"/>
      <c r="S38" s="43"/>
      <c r="T38" s="43"/>
      <c r="U38" s="43"/>
    </row>
    <row r="39" spans="7:21" s="46" customFormat="1">
      <c r="G39" s="43"/>
      <c r="H39" s="43"/>
      <c r="I39" s="43"/>
      <c r="J39" s="43"/>
      <c r="K39" s="43"/>
      <c r="L39" s="43"/>
      <c r="M39" s="43"/>
      <c r="N39" s="43"/>
      <c r="O39" s="44"/>
      <c r="P39" s="47"/>
      <c r="Q39" s="47"/>
      <c r="R39" s="47"/>
      <c r="S39" s="43"/>
      <c r="T39" s="43"/>
      <c r="U39" s="43"/>
    </row>
    <row r="40" spans="7:21" s="46" customFormat="1">
      <c r="G40" s="43"/>
      <c r="H40" s="43"/>
      <c r="I40" s="43"/>
      <c r="J40" s="43"/>
      <c r="K40" s="43"/>
      <c r="L40" s="43"/>
      <c r="M40" s="43"/>
      <c r="N40" s="43"/>
      <c r="O40" s="44"/>
      <c r="P40" s="47"/>
      <c r="Q40" s="47"/>
      <c r="R40" s="47"/>
      <c r="S40" s="43"/>
      <c r="T40" s="43"/>
      <c r="U40" s="43"/>
    </row>
    <row r="41" spans="7:21" s="46" customFormat="1">
      <c r="G41" s="43"/>
      <c r="H41" s="43"/>
      <c r="I41" s="43"/>
      <c r="J41" s="43"/>
      <c r="K41" s="43"/>
      <c r="L41" s="43"/>
      <c r="M41" s="43"/>
      <c r="N41" s="43"/>
      <c r="O41" s="44"/>
      <c r="P41" s="47"/>
      <c r="Q41" s="47"/>
      <c r="R41" s="47"/>
      <c r="S41" s="43"/>
      <c r="T41" s="43"/>
      <c r="U41" s="43"/>
    </row>
    <row r="42" spans="7:21" s="46" customFormat="1">
      <c r="G42" s="43"/>
      <c r="H42" s="43"/>
      <c r="I42" s="43"/>
      <c r="J42" s="43"/>
      <c r="K42" s="43"/>
      <c r="L42" s="43"/>
      <c r="M42" s="43"/>
      <c r="N42" s="43"/>
      <c r="O42" s="44"/>
      <c r="P42" s="47"/>
      <c r="Q42" s="47"/>
      <c r="R42" s="47"/>
      <c r="S42" s="43"/>
      <c r="T42" s="43"/>
      <c r="U42" s="43"/>
    </row>
    <row r="43" spans="7:21" s="46" customFormat="1">
      <c r="G43" s="43"/>
      <c r="H43" s="43"/>
      <c r="I43" s="43"/>
      <c r="J43" s="43"/>
      <c r="K43" s="43"/>
      <c r="L43" s="43"/>
      <c r="M43" s="43"/>
      <c r="N43" s="43"/>
      <c r="O43" s="44"/>
      <c r="P43" s="47"/>
      <c r="Q43" s="47"/>
      <c r="R43" s="47"/>
      <c r="S43" s="43"/>
      <c r="T43" s="43"/>
      <c r="U43" s="43"/>
    </row>
    <row r="44" spans="7:21" s="46" customFormat="1">
      <c r="G44" s="43"/>
      <c r="H44" s="43"/>
      <c r="I44" s="43"/>
      <c r="J44" s="43"/>
      <c r="K44" s="43"/>
      <c r="L44" s="43"/>
      <c r="M44" s="43"/>
      <c r="N44" s="43"/>
      <c r="O44" s="44"/>
      <c r="P44" s="47"/>
      <c r="Q44" s="47"/>
      <c r="R44" s="47"/>
      <c r="S44" s="43"/>
      <c r="T44" s="43"/>
      <c r="U44" s="43"/>
    </row>
    <row r="45" spans="7:21" s="46" customFormat="1">
      <c r="G45" s="43"/>
      <c r="H45" s="43"/>
      <c r="I45" s="43"/>
      <c r="J45" s="43"/>
      <c r="K45" s="43"/>
      <c r="L45" s="43"/>
      <c r="M45" s="43"/>
      <c r="N45" s="43"/>
      <c r="O45" s="44"/>
      <c r="P45" s="47"/>
      <c r="Q45" s="47"/>
      <c r="R45" s="47"/>
      <c r="S45" s="43"/>
      <c r="T45" s="43"/>
      <c r="U45" s="43"/>
    </row>
    <row r="46" spans="7:21" s="46" customFormat="1">
      <c r="G46" s="43"/>
      <c r="H46" s="43"/>
      <c r="I46" s="43"/>
      <c r="J46" s="43"/>
      <c r="K46" s="43"/>
      <c r="L46" s="43"/>
      <c r="M46" s="43"/>
      <c r="N46" s="43"/>
      <c r="O46" s="44"/>
      <c r="P46" s="47"/>
      <c r="Q46" s="47"/>
      <c r="R46" s="47"/>
      <c r="S46" s="43"/>
      <c r="T46" s="43"/>
      <c r="U46" s="43"/>
    </row>
    <row r="47" spans="7:21" s="46" customFormat="1">
      <c r="G47" s="43"/>
      <c r="H47" s="43"/>
      <c r="I47" s="43"/>
      <c r="J47" s="43"/>
      <c r="K47" s="43"/>
      <c r="L47" s="43"/>
      <c r="M47" s="43"/>
      <c r="N47" s="43"/>
      <c r="O47" s="44"/>
      <c r="P47" s="47"/>
      <c r="Q47" s="47"/>
      <c r="R47" s="47"/>
      <c r="S47" s="43"/>
      <c r="T47" s="43"/>
      <c r="U47" s="43"/>
    </row>
    <row r="48" spans="7:21" s="46" customFormat="1">
      <c r="G48" s="43"/>
      <c r="H48" s="43"/>
      <c r="I48" s="43"/>
      <c r="J48" s="43"/>
      <c r="K48" s="43"/>
      <c r="L48" s="43"/>
      <c r="M48" s="43"/>
      <c r="N48" s="43"/>
      <c r="O48" s="44"/>
      <c r="P48" s="47"/>
      <c r="Q48" s="47"/>
      <c r="R48" s="47"/>
      <c r="S48" s="43"/>
      <c r="T48" s="43"/>
      <c r="U48" s="43"/>
    </row>
    <row r="49" spans="7:21" s="46" customFormat="1">
      <c r="G49" s="43"/>
      <c r="H49" s="43"/>
      <c r="I49" s="43"/>
      <c r="J49" s="43"/>
      <c r="K49" s="43"/>
      <c r="L49" s="43"/>
      <c r="M49" s="43"/>
      <c r="N49" s="43"/>
      <c r="O49" s="44"/>
      <c r="P49" s="47"/>
      <c r="Q49" s="47"/>
      <c r="R49" s="47"/>
      <c r="S49" s="43"/>
      <c r="T49" s="43"/>
      <c r="U49" s="43"/>
    </row>
    <row r="50" spans="7:21" s="46" customFormat="1">
      <c r="G50" s="43"/>
      <c r="H50" s="43"/>
      <c r="I50" s="43"/>
      <c r="J50" s="43"/>
      <c r="K50" s="43"/>
      <c r="L50" s="43"/>
      <c r="M50" s="43"/>
      <c r="N50" s="43"/>
      <c r="O50" s="44"/>
      <c r="P50" s="47"/>
      <c r="Q50" s="47"/>
      <c r="R50" s="47"/>
      <c r="S50" s="43"/>
      <c r="T50" s="43"/>
      <c r="U50" s="43"/>
    </row>
    <row r="51" spans="7:21" s="46" customFormat="1">
      <c r="G51" s="43"/>
      <c r="H51" s="43"/>
      <c r="I51" s="43"/>
      <c r="J51" s="43"/>
      <c r="K51" s="43"/>
      <c r="L51" s="43"/>
      <c r="M51" s="43"/>
      <c r="N51" s="43"/>
      <c r="O51" s="44"/>
      <c r="P51" s="47"/>
      <c r="Q51" s="47"/>
      <c r="R51" s="47"/>
      <c r="S51" s="43"/>
      <c r="T51" s="43"/>
      <c r="U51" s="43"/>
    </row>
    <row r="52" spans="7:21" s="46" customFormat="1">
      <c r="G52" s="43"/>
      <c r="H52" s="43"/>
      <c r="I52" s="43"/>
      <c r="J52" s="43"/>
      <c r="K52" s="43"/>
      <c r="L52" s="43"/>
      <c r="M52" s="43"/>
      <c r="N52" s="43"/>
      <c r="O52" s="44"/>
      <c r="P52" s="47"/>
      <c r="Q52" s="47"/>
      <c r="R52" s="47"/>
      <c r="S52" s="43"/>
      <c r="T52" s="43"/>
      <c r="U52" s="43"/>
    </row>
    <row r="53" spans="7:21" s="46" customFormat="1">
      <c r="G53" s="43"/>
      <c r="H53" s="43"/>
      <c r="I53" s="43"/>
      <c r="J53" s="43"/>
      <c r="K53" s="43"/>
      <c r="L53" s="43"/>
      <c r="M53" s="43"/>
      <c r="N53" s="43"/>
      <c r="O53" s="44"/>
      <c r="P53" s="47"/>
      <c r="Q53" s="47"/>
      <c r="R53" s="47"/>
      <c r="S53" s="43"/>
      <c r="T53" s="43"/>
      <c r="U53" s="43"/>
    </row>
    <row r="54" spans="7:21" s="46" customFormat="1">
      <c r="G54" s="43"/>
      <c r="H54" s="43"/>
      <c r="I54" s="43"/>
      <c r="J54" s="43"/>
      <c r="K54" s="43"/>
      <c r="L54" s="43"/>
      <c r="M54" s="43"/>
      <c r="N54" s="43"/>
      <c r="O54" s="44"/>
      <c r="P54" s="47"/>
      <c r="Q54" s="47"/>
      <c r="R54" s="47"/>
      <c r="S54" s="43"/>
      <c r="T54" s="43"/>
      <c r="U54" s="43"/>
    </row>
    <row r="55" spans="7:21" s="46" customFormat="1">
      <c r="G55" s="43"/>
      <c r="H55" s="43"/>
      <c r="I55" s="43"/>
      <c r="J55" s="43"/>
      <c r="K55" s="43"/>
      <c r="L55" s="43"/>
      <c r="M55" s="43"/>
      <c r="N55" s="43"/>
      <c r="O55" s="44"/>
      <c r="P55" s="47"/>
      <c r="Q55" s="47"/>
      <c r="R55" s="47"/>
      <c r="S55" s="43"/>
      <c r="T55" s="43"/>
      <c r="U55" s="43"/>
    </row>
    <row r="56" spans="7:21" s="46" customFormat="1">
      <c r="G56" s="43"/>
      <c r="H56" s="43"/>
      <c r="I56" s="43"/>
      <c r="J56" s="43"/>
      <c r="K56" s="43"/>
      <c r="L56" s="43"/>
      <c r="M56" s="43"/>
      <c r="N56" s="43"/>
      <c r="O56" s="44"/>
      <c r="P56" s="47"/>
      <c r="Q56" s="47"/>
      <c r="R56" s="47"/>
      <c r="S56" s="43"/>
      <c r="T56" s="43"/>
      <c r="U56" s="43"/>
    </row>
    <row r="57" spans="7:21" s="46" customFormat="1">
      <c r="G57" s="43"/>
      <c r="H57" s="43"/>
      <c r="I57" s="43"/>
      <c r="J57" s="43"/>
      <c r="K57" s="43"/>
      <c r="L57" s="43"/>
      <c r="M57" s="43"/>
      <c r="N57" s="43"/>
      <c r="O57" s="44"/>
      <c r="P57" s="47"/>
      <c r="Q57" s="47"/>
      <c r="R57" s="47"/>
      <c r="S57" s="43"/>
      <c r="T57" s="43"/>
      <c r="U57" s="43"/>
    </row>
    <row r="58" spans="7:21" s="46" customFormat="1">
      <c r="G58" s="43"/>
      <c r="H58" s="43"/>
      <c r="I58" s="43"/>
      <c r="J58" s="43"/>
      <c r="K58" s="43"/>
      <c r="L58" s="43"/>
      <c r="M58" s="43"/>
      <c r="N58" s="43"/>
      <c r="O58" s="44"/>
      <c r="P58" s="47"/>
      <c r="Q58" s="47"/>
      <c r="R58" s="47"/>
      <c r="S58" s="43"/>
      <c r="T58" s="43"/>
      <c r="U58" s="43"/>
    </row>
    <row r="59" spans="7:21" s="46" customFormat="1">
      <c r="G59" s="43"/>
      <c r="H59" s="43"/>
      <c r="I59" s="43"/>
      <c r="J59" s="43"/>
      <c r="K59" s="43"/>
      <c r="L59" s="43"/>
      <c r="M59" s="43"/>
      <c r="N59" s="43"/>
      <c r="O59" s="44"/>
      <c r="P59" s="47"/>
      <c r="Q59" s="47"/>
      <c r="R59" s="47"/>
      <c r="S59" s="43"/>
      <c r="T59" s="43"/>
      <c r="U59" s="43"/>
    </row>
    <row r="60" spans="7:21" s="46" customFormat="1">
      <c r="G60" s="43"/>
      <c r="H60" s="43"/>
      <c r="I60" s="43"/>
      <c r="J60" s="43"/>
      <c r="K60" s="43"/>
      <c r="L60" s="43"/>
      <c r="M60" s="43"/>
      <c r="N60" s="43"/>
      <c r="O60" s="44"/>
      <c r="P60" s="47"/>
      <c r="Q60" s="47"/>
      <c r="R60" s="47"/>
      <c r="S60" s="43"/>
      <c r="T60" s="43"/>
      <c r="U60" s="43"/>
    </row>
    <row r="61" spans="7:21" s="46" customFormat="1">
      <c r="G61" s="43"/>
      <c r="H61" s="43"/>
      <c r="I61" s="43"/>
      <c r="J61" s="43"/>
      <c r="K61" s="43"/>
      <c r="L61" s="43"/>
      <c r="M61" s="43"/>
      <c r="N61" s="43"/>
      <c r="O61" s="44"/>
      <c r="P61" s="47"/>
      <c r="Q61" s="47"/>
      <c r="R61" s="47"/>
      <c r="S61" s="43"/>
      <c r="T61" s="43"/>
      <c r="U61" s="43"/>
    </row>
    <row r="62" spans="7:21" s="46" customFormat="1">
      <c r="G62" s="43"/>
      <c r="H62" s="43"/>
      <c r="I62" s="43"/>
      <c r="J62" s="43"/>
      <c r="K62" s="43"/>
      <c r="L62" s="43"/>
      <c r="M62" s="43"/>
      <c r="N62" s="43"/>
      <c r="O62" s="44"/>
      <c r="P62" s="47"/>
      <c r="Q62" s="47"/>
      <c r="R62" s="47"/>
      <c r="S62" s="43"/>
      <c r="T62" s="43"/>
      <c r="U62" s="43"/>
    </row>
    <row r="63" spans="7:21" s="46" customFormat="1">
      <c r="G63" s="43"/>
      <c r="H63" s="43"/>
      <c r="I63" s="43"/>
      <c r="J63" s="43"/>
      <c r="K63" s="43"/>
      <c r="L63" s="43"/>
      <c r="M63" s="43"/>
      <c r="N63" s="43"/>
      <c r="O63" s="44"/>
      <c r="P63" s="47"/>
      <c r="Q63" s="47"/>
      <c r="R63" s="47"/>
      <c r="S63" s="43"/>
      <c r="T63" s="43"/>
      <c r="U63" s="43"/>
    </row>
    <row r="64" spans="7:21" s="46" customFormat="1">
      <c r="G64" s="43"/>
      <c r="H64" s="43"/>
      <c r="I64" s="43"/>
      <c r="J64" s="43"/>
      <c r="K64" s="43"/>
      <c r="L64" s="43"/>
      <c r="M64" s="43"/>
      <c r="N64" s="43"/>
      <c r="O64" s="44"/>
      <c r="P64" s="47"/>
      <c r="Q64" s="47"/>
      <c r="R64" s="47"/>
      <c r="S64" s="43"/>
      <c r="T64" s="43"/>
      <c r="U64" s="43"/>
    </row>
    <row r="65" spans="7:21" s="46" customFormat="1">
      <c r="G65" s="43"/>
      <c r="H65" s="43"/>
      <c r="I65" s="43"/>
      <c r="J65" s="43"/>
      <c r="K65" s="43"/>
      <c r="L65" s="43"/>
      <c r="M65" s="43"/>
      <c r="N65" s="43"/>
      <c r="O65" s="44"/>
      <c r="P65" s="47"/>
      <c r="Q65" s="47"/>
      <c r="R65" s="47"/>
      <c r="S65" s="43"/>
      <c r="T65" s="43"/>
      <c r="U65" s="43"/>
    </row>
    <row r="66" spans="7:21" s="46" customFormat="1">
      <c r="G66" s="43"/>
      <c r="H66" s="43"/>
      <c r="I66" s="43"/>
      <c r="J66" s="43"/>
      <c r="K66" s="43"/>
      <c r="L66" s="43"/>
      <c r="M66" s="43"/>
      <c r="N66" s="43"/>
      <c r="O66" s="44"/>
      <c r="P66" s="47"/>
      <c r="Q66" s="47"/>
      <c r="R66" s="47"/>
      <c r="S66" s="43"/>
      <c r="T66" s="43"/>
      <c r="U66" s="43"/>
    </row>
    <row r="67" spans="7:21" s="46" customFormat="1">
      <c r="G67" s="43"/>
      <c r="H67" s="43"/>
      <c r="I67" s="43"/>
      <c r="J67" s="43"/>
      <c r="K67" s="43"/>
      <c r="L67" s="43"/>
      <c r="M67" s="43"/>
      <c r="N67" s="43"/>
      <c r="O67" s="44"/>
      <c r="P67" s="47"/>
      <c r="Q67" s="47"/>
      <c r="R67" s="47"/>
      <c r="S67" s="43"/>
      <c r="T67" s="43"/>
      <c r="U67" s="43"/>
    </row>
    <row r="68" spans="7:21" s="46" customFormat="1">
      <c r="G68" s="43"/>
      <c r="H68" s="43"/>
      <c r="I68" s="43"/>
      <c r="J68" s="43"/>
      <c r="K68" s="43"/>
      <c r="L68" s="43"/>
      <c r="M68" s="43"/>
      <c r="N68" s="43"/>
      <c r="O68" s="44"/>
      <c r="P68" s="47"/>
      <c r="Q68" s="47"/>
      <c r="R68" s="47"/>
      <c r="S68" s="43"/>
      <c r="T68" s="43"/>
      <c r="U68" s="43"/>
    </row>
    <row r="69" spans="7:21" s="46" customFormat="1">
      <c r="G69" s="43"/>
      <c r="H69" s="43"/>
      <c r="I69" s="43"/>
      <c r="J69" s="43"/>
      <c r="K69" s="43"/>
      <c r="L69" s="43"/>
      <c r="M69" s="43"/>
      <c r="N69" s="43"/>
      <c r="O69" s="44"/>
      <c r="P69" s="47"/>
      <c r="Q69" s="47"/>
      <c r="R69" s="47"/>
      <c r="S69" s="43"/>
      <c r="T69" s="43"/>
      <c r="U69" s="43"/>
    </row>
    <row r="70" spans="7:21" s="46" customFormat="1">
      <c r="G70" s="43"/>
      <c r="H70" s="43"/>
      <c r="I70" s="43"/>
      <c r="J70" s="43"/>
      <c r="K70" s="43"/>
      <c r="L70" s="43"/>
      <c r="M70" s="43"/>
      <c r="N70" s="43"/>
      <c r="O70" s="44"/>
      <c r="P70" s="47"/>
      <c r="Q70" s="47"/>
      <c r="R70" s="47"/>
      <c r="S70" s="43"/>
      <c r="T70" s="43"/>
      <c r="U70" s="43"/>
    </row>
    <row r="71" spans="7:21" s="46" customFormat="1">
      <c r="G71" s="43"/>
      <c r="H71" s="43"/>
      <c r="I71" s="43"/>
      <c r="J71" s="43"/>
      <c r="K71" s="43"/>
      <c r="L71" s="43"/>
      <c r="M71" s="43"/>
      <c r="N71" s="43"/>
      <c r="O71" s="44"/>
      <c r="P71" s="47"/>
      <c r="Q71" s="47"/>
      <c r="R71" s="47"/>
      <c r="S71" s="43"/>
      <c r="T71" s="43"/>
      <c r="U71" s="43"/>
    </row>
    <row r="72" spans="7:21" s="46" customFormat="1">
      <c r="G72" s="43"/>
      <c r="H72" s="43"/>
      <c r="I72" s="43"/>
      <c r="J72" s="43"/>
      <c r="K72" s="43"/>
      <c r="L72" s="43"/>
      <c r="M72" s="43"/>
      <c r="N72" s="43"/>
      <c r="O72" s="44"/>
      <c r="P72" s="47"/>
      <c r="Q72" s="47"/>
      <c r="R72" s="47"/>
      <c r="S72" s="43"/>
      <c r="T72" s="43"/>
      <c r="U72" s="43"/>
    </row>
    <row r="73" spans="7:21" s="46" customFormat="1">
      <c r="G73" s="43"/>
      <c r="H73" s="43"/>
      <c r="I73" s="43"/>
      <c r="J73" s="43"/>
      <c r="K73" s="43"/>
      <c r="L73" s="43"/>
      <c r="M73" s="43"/>
      <c r="N73" s="43"/>
      <c r="O73" s="44"/>
      <c r="P73" s="47"/>
      <c r="Q73" s="47"/>
      <c r="R73" s="47"/>
      <c r="S73" s="43"/>
      <c r="T73" s="43"/>
      <c r="U73" s="43"/>
    </row>
    <row r="74" spans="7:21" s="46" customFormat="1">
      <c r="G74" s="43"/>
      <c r="H74" s="43"/>
      <c r="I74" s="43"/>
      <c r="J74" s="43"/>
      <c r="K74" s="43"/>
      <c r="L74" s="43"/>
      <c r="M74" s="43"/>
      <c r="N74" s="43"/>
      <c r="O74" s="44"/>
      <c r="P74" s="47"/>
      <c r="Q74" s="47"/>
      <c r="R74" s="47"/>
      <c r="S74" s="43"/>
      <c r="T74" s="43"/>
      <c r="U74" s="43"/>
    </row>
    <row r="75" spans="7:21" s="46" customFormat="1">
      <c r="G75" s="43"/>
      <c r="H75" s="43"/>
      <c r="I75" s="43"/>
      <c r="J75" s="43"/>
      <c r="K75" s="43"/>
      <c r="L75" s="43"/>
      <c r="M75" s="43"/>
      <c r="N75" s="43"/>
      <c r="O75" s="44"/>
      <c r="P75" s="47"/>
      <c r="Q75" s="47"/>
      <c r="R75" s="47"/>
      <c r="S75" s="43"/>
      <c r="T75" s="43"/>
      <c r="U75" s="43"/>
    </row>
    <row r="76" spans="7:21" s="46" customFormat="1">
      <c r="G76" s="43"/>
      <c r="H76" s="43"/>
      <c r="I76" s="43"/>
      <c r="J76" s="43"/>
      <c r="K76" s="43"/>
      <c r="L76" s="43"/>
      <c r="M76" s="43"/>
      <c r="N76" s="43"/>
      <c r="O76" s="44"/>
      <c r="P76" s="47"/>
      <c r="Q76" s="47"/>
      <c r="R76" s="47"/>
      <c r="S76" s="43"/>
      <c r="T76" s="43"/>
      <c r="U76" s="43"/>
    </row>
    <row r="77" spans="7:21" s="46" customFormat="1">
      <c r="G77" s="43"/>
      <c r="H77" s="43"/>
      <c r="I77" s="43"/>
      <c r="J77" s="43"/>
      <c r="K77" s="43"/>
      <c r="L77" s="43"/>
      <c r="M77" s="43"/>
      <c r="N77" s="43"/>
      <c r="O77" s="44"/>
      <c r="P77" s="47"/>
      <c r="Q77" s="47"/>
      <c r="R77" s="47"/>
      <c r="S77" s="43"/>
      <c r="T77" s="43"/>
      <c r="U77" s="43"/>
    </row>
    <row r="78" spans="7:21" s="46" customFormat="1">
      <c r="G78" s="43"/>
      <c r="H78" s="43"/>
      <c r="I78" s="43"/>
      <c r="J78" s="43"/>
      <c r="K78" s="43"/>
      <c r="L78" s="43"/>
      <c r="M78" s="43"/>
      <c r="N78" s="43"/>
      <c r="O78" s="44"/>
      <c r="P78" s="47"/>
      <c r="Q78" s="47"/>
      <c r="R78" s="47"/>
      <c r="S78" s="43"/>
      <c r="T78" s="43"/>
      <c r="U78" s="43"/>
    </row>
    <row r="79" spans="7:21" s="46" customFormat="1">
      <c r="G79" s="43"/>
      <c r="H79" s="43"/>
      <c r="I79" s="43"/>
      <c r="J79" s="43"/>
      <c r="K79" s="43"/>
      <c r="L79" s="43"/>
      <c r="M79" s="43"/>
      <c r="N79" s="43"/>
      <c r="O79" s="44"/>
      <c r="P79" s="47"/>
      <c r="Q79" s="47"/>
      <c r="R79" s="47"/>
      <c r="S79" s="43"/>
      <c r="T79" s="43"/>
      <c r="U79" s="43"/>
    </row>
    <row r="80" spans="7:21" s="46" customFormat="1">
      <c r="G80" s="43"/>
      <c r="H80" s="43"/>
      <c r="I80" s="43"/>
      <c r="J80" s="43"/>
      <c r="K80" s="43"/>
      <c r="L80" s="43"/>
      <c r="M80" s="43"/>
      <c r="N80" s="43"/>
      <c r="O80" s="44"/>
      <c r="P80" s="47"/>
      <c r="Q80" s="47"/>
      <c r="R80" s="47"/>
      <c r="S80" s="43"/>
      <c r="T80" s="43"/>
      <c r="U80" s="43"/>
    </row>
    <row r="81" spans="7:21" s="46" customFormat="1">
      <c r="G81" s="43"/>
      <c r="H81" s="43"/>
      <c r="I81" s="43"/>
      <c r="J81" s="43"/>
      <c r="K81" s="43"/>
      <c r="L81" s="43"/>
      <c r="M81" s="43"/>
      <c r="N81" s="43"/>
      <c r="O81" s="44"/>
      <c r="P81" s="47"/>
      <c r="Q81" s="47"/>
      <c r="R81" s="47"/>
      <c r="S81" s="43"/>
      <c r="T81" s="43"/>
      <c r="U81" s="43"/>
    </row>
    <row r="82" spans="7:21" s="46" customFormat="1">
      <c r="G82" s="43"/>
      <c r="H82" s="43"/>
      <c r="I82" s="43"/>
      <c r="J82" s="43"/>
      <c r="K82" s="43"/>
      <c r="L82" s="43"/>
      <c r="M82" s="43"/>
      <c r="N82" s="43"/>
      <c r="O82" s="44"/>
      <c r="P82" s="47"/>
      <c r="Q82" s="47"/>
      <c r="R82" s="47"/>
      <c r="S82" s="43"/>
      <c r="T82" s="43"/>
      <c r="U82" s="43"/>
    </row>
    <row r="83" spans="7:21" s="46" customFormat="1">
      <c r="G83" s="43"/>
      <c r="H83" s="43"/>
      <c r="I83" s="43"/>
      <c r="J83" s="43"/>
      <c r="K83" s="43"/>
      <c r="L83" s="43"/>
      <c r="M83" s="43"/>
      <c r="N83" s="43"/>
      <c r="O83" s="44"/>
      <c r="P83" s="47"/>
      <c r="Q83" s="47"/>
      <c r="R83" s="47"/>
      <c r="S83" s="43"/>
      <c r="T83" s="43"/>
      <c r="U83" s="43"/>
    </row>
    <row r="84" spans="7:21" s="46" customFormat="1">
      <c r="G84" s="43"/>
      <c r="H84" s="43"/>
      <c r="I84" s="43"/>
      <c r="J84" s="43"/>
      <c r="K84" s="43"/>
      <c r="L84" s="43"/>
      <c r="M84" s="43"/>
      <c r="N84" s="43"/>
      <c r="O84" s="44"/>
      <c r="P84" s="47"/>
      <c r="Q84" s="47"/>
      <c r="R84" s="47"/>
      <c r="S84" s="43"/>
      <c r="T84" s="43"/>
      <c r="U84" s="43"/>
    </row>
    <row r="85" spans="7:21" s="46" customFormat="1">
      <c r="G85" s="43"/>
      <c r="H85" s="43"/>
      <c r="I85" s="43"/>
      <c r="J85" s="43"/>
      <c r="K85" s="43"/>
      <c r="L85" s="43"/>
      <c r="M85" s="43"/>
      <c r="N85" s="43"/>
      <c r="O85" s="44"/>
      <c r="P85" s="47"/>
      <c r="Q85" s="47"/>
      <c r="R85" s="47"/>
      <c r="S85" s="43"/>
      <c r="T85" s="43"/>
      <c r="U85" s="43"/>
    </row>
    <row r="86" spans="7:21" s="46" customFormat="1">
      <c r="G86" s="43"/>
      <c r="H86" s="43"/>
      <c r="I86" s="43"/>
      <c r="J86" s="43"/>
      <c r="K86" s="43"/>
      <c r="L86" s="43"/>
      <c r="M86" s="43"/>
      <c r="N86" s="43"/>
      <c r="O86" s="44"/>
      <c r="P86" s="47"/>
      <c r="Q86" s="47"/>
      <c r="R86" s="47"/>
      <c r="S86" s="43"/>
      <c r="T86" s="43"/>
      <c r="U86" s="43"/>
    </row>
    <row r="87" spans="7:21" s="46" customFormat="1">
      <c r="G87" s="43"/>
      <c r="H87" s="43"/>
      <c r="I87" s="43"/>
      <c r="J87" s="43"/>
      <c r="K87" s="43"/>
      <c r="L87" s="43"/>
      <c r="M87" s="43"/>
      <c r="N87" s="43"/>
      <c r="O87" s="44"/>
      <c r="P87" s="47"/>
      <c r="Q87" s="47"/>
      <c r="R87" s="47"/>
      <c r="S87" s="43"/>
      <c r="T87" s="43"/>
      <c r="U87" s="43"/>
    </row>
    <row r="88" spans="7:21" s="46" customFormat="1">
      <c r="G88" s="43"/>
      <c r="H88" s="43"/>
      <c r="I88" s="43"/>
      <c r="J88" s="43"/>
      <c r="K88" s="43"/>
      <c r="L88" s="43"/>
      <c r="M88" s="43"/>
      <c r="N88" s="43"/>
      <c r="O88" s="44"/>
      <c r="P88" s="47"/>
      <c r="Q88" s="47"/>
      <c r="R88" s="47"/>
      <c r="S88" s="43"/>
      <c r="T88" s="43"/>
      <c r="U88" s="43"/>
    </row>
    <row r="89" spans="7:21" s="46" customFormat="1">
      <c r="G89" s="43"/>
      <c r="H89" s="43"/>
      <c r="I89" s="43"/>
      <c r="J89" s="43"/>
      <c r="K89" s="43"/>
      <c r="L89" s="43"/>
      <c r="M89" s="43"/>
      <c r="N89" s="43"/>
      <c r="O89" s="44"/>
      <c r="P89" s="47"/>
      <c r="Q89" s="47"/>
      <c r="R89" s="47"/>
      <c r="S89" s="43"/>
      <c r="T89" s="43"/>
      <c r="U89" s="43"/>
    </row>
    <row r="90" spans="7:21" s="46" customFormat="1">
      <c r="G90" s="43"/>
      <c r="H90" s="43"/>
      <c r="I90" s="43"/>
      <c r="J90" s="43"/>
      <c r="K90" s="43"/>
      <c r="L90" s="43"/>
      <c r="M90" s="43"/>
      <c r="N90" s="43"/>
      <c r="O90" s="44"/>
      <c r="P90" s="47"/>
      <c r="Q90" s="47"/>
      <c r="R90" s="47"/>
      <c r="S90" s="43"/>
      <c r="T90" s="43"/>
      <c r="U90" s="43"/>
    </row>
    <row r="91" spans="7:21" s="46" customFormat="1">
      <c r="G91" s="43"/>
      <c r="H91" s="43"/>
      <c r="I91" s="43"/>
      <c r="J91" s="43"/>
      <c r="K91" s="43"/>
      <c r="L91" s="43"/>
      <c r="M91" s="43"/>
      <c r="N91" s="43"/>
      <c r="O91" s="44"/>
      <c r="P91" s="47"/>
      <c r="Q91" s="47"/>
      <c r="R91" s="47"/>
      <c r="S91" s="43"/>
      <c r="T91" s="43"/>
      <c r="U91" s="43"/>
    </row>
    <row r="92" spans="7:21" s="46" customFormat="1">
      <c r="G92" s="43"/>
      <c r="H92" s="43"/>
      <c r="I92" s="43"/>
      <c r="J92" s="43"/>
      <c r="K92" s="43"/>
      <c r="L92" s="43"/>
      <c r="M92" s="43"/>
      <c r="N92" s="43"/>
      <c r="O92" s="44"/>
      <c r="P92" s="47"/>
      <c r="Q92" s="47"/>
      <c r="R92" s="47"/>
      <c r="S92" s="43"/>
      <c r="T92" s="43"/>
      <c r="U92" s="43"/>
    </row>
    <row r="93" spans="7:21" s="46" customFormat="1">
      <c r="G93" s="43"/>
      <c r="H93" s="43"/>
      <c r="I93" s="43"/>
      <c r="J93" s="43"/>
      <c r="K93" s="43"/>
      <c r="L93" s="43"/>
      <c r="M93" s="43"/>
      <c r="N93" s="43"/>
      <c r="O93" s="44"/>
      <c r="P93" s="47"/>
      <c r="Q93" s="47"/>
      <c r="R93" s="47"/>
      <c r="S93" s="43"/>
      <c r="T93" s="43"/>
      <c r="U93" s="43"/>
    </row>
    <row r="94" spans="7:21" s="46" customFormat="1">
      <c r="G94" s="43"/>
      <c r="H94" s="43"/>
      <c r="I94" s="43"/>
      <c r="J94" s="43"/>
      <c r="K94" s="43"/>
      <c r="L94" s="43"/>
      <c r="M94" s="43"/>
      <c r="N94" s="43"/>
      <c r="O94" s="44"/>
      <c r="P94" s="47"/>
      <c r="Q94" s="47"/>
      <c r="R94" s="47"/>
      <c r="S94" s="43"/>
      <c r="T94" s="43"/>
      <c r="U94" s="43"/>
    </row>
    <row r="95" spans="7:21" s="46" customFormat="1">
      <c r="G95" s="43"/>
      <c r="H95" s="43"/>
      <c r="I95" s="43"/>
      <c r="J95" s="43"/>
      <c r="K95" s="43"/>
      <c r="L95" s="43"/>
      <c r="M95" s="43"/>
      <c r="N95" s="43"/>
      <c r="O95" s="44"/>
      <c r="P95" s="47"/>
      <c r="Q95" s="47"/>
      <c r="R95" s="47"/>
      <c r="S95" s="43"/>
      <c r="T95" s="43"/>
      <c r="U95" s="43"/>
    </row>
    <row r="96" spans="7:21" s="46" customFormat="1">
      <c r="G96" s="43"/>
      <c r="H96" s="43"/>
      <c r="I96" s="43"/>
      <c r="J96" s="43"/>
      <c r="K96" s="43"/>
      <c r="L96" s="43"/>
      <c r="M96" s="43"/>
      <c r="N96" s="43"/>
      <c r="O96" s="44"/>
      <c r="P96" s="47"/>
      <c r="Q96" s="47"/>
      <c r="R96" s="47"/>
      <c r="S96" s="43"/>
      <c r="T96" s="43"/>
      <c r="U96" s="43"/>
    </row>
    <row r="97" spans="7:21" s="46" customFormat="1">
      <c r="G97" s="43"/>
      <c r="H97" s="43"/>
      <c r="I97" s="43"/>
      <c r="J97" s="43"/>
      <c r="K97" s="43"/>
      <c r="L97" s="43"/>
      <c r="M97" s="43"/>
      <c r="N97" s="43"/>
      <c r="O97" s="44"/>
      <c r="P97" s="47"/>
      <c r="Q97" s="47"/>
      <c r="R97" s="47"/>
      <c r="S97" s="43"/>
      <c r="T97" s="43"/>
      <c r="U97" s="43"/>
    </row>
    <row r="98" spans="7:21" s="46" customFormat="1">
      <c r="G98" s="43"/>
      <c r="H98" s="43"/>
      <c r="I98" s="43"/>
      <c r="J98" s="43"/>
      <c r="K98" s="43"/>
      <c r="L98" s="43"/>
      <c r="M98" s="43"/>
      <c r="N98" s="43"/>
      <c r="O98" s="44"/>
      <c r="P98" s="47"/>
      <c r="Q98" s="47"/>
      <c r="R98" s="47"/>
      <c r="S98" s="43"/>
      <c r="T98" s="43"/>
      <c r="U98" s="43"/>
    </row>
    <row r="99" spans="7:21" s="46" customFormat="1">
      <c r="G99" s="43"/>
      <c r="H99" s="43"/>
      <c r="I99" s="43"/>
      <c r="J99" s="43"/>
      <c r="K99" s="43"/>
      <c r="L99" s="43"/>
      <c r="M99" s="43"/>
      <c r="N99" s="43"/>
      <c r="O99" s="44"/>
      <c r="P99" s="47"/>
      <c r="Q99" s="47"/>
      <c r="R99" s="47"/>
      <c r="S99" s="43"/>
      <c r="T99" s="43"/>
      <c r="U99" s="43"/>
    </row>
    <row r="100" spans="7:21" s="46" customFormat="1">
      <c r="G100" s="43"/>
      <c r="H100" s="43"/>
      <c r="I100" s="43"/>
      <c r="J100" s="43"/>
      <c r="K100" s="43"/>
      <c r="L100" s="43"/>
      <c r="M100" s="43"/>
      <c r="N100" s="43"/>
      <c r="O100" s="44"/>
      <c r="P100" s="47"/>
      <c r="Q100" s="47"/>
      <c r="R100" s="47"/>
      <c r="S100" s="43"/>
      <c r="T100" s="43"/>
      <c r="U100" s="43"/>
    </row>
    <row r="101" spans="7:21" s="46" customFormat="1">
      <c r="G101" s="43"/>
      <c r="H101" s="43"/>
      <c r="I101" s="43"/>
      <c r="J101" s="43"/>
      <c r="K101" s="43"/>
      <c r="L101" s="43"/>
      <c r="M101" s="43"/>
      <c r="N101" s="43"/>
      <c r="O101" s="44"/>
      <c r="P101" s="47"/>
      <c r="Q101" s="47"/>
      <c r="R101" s="47"/>
      <c r="S101" s="43"/>
      <c r="T101" s="43"/>
      <c r="U101" s="43"/>
    </row>
    <row r="102" spans="7:21" s="46" customFormat="1">
      <c r="G102" s="43"/>
      <c r="H102" s="43"/>
      <c r="I102" s="43"/>
      <c r="J102" s="43"/>
      <c r="K102" s="43"/>
      <c r="L102" s="43"/>
      <c r="M102" s="43"/>
      <c r="N102" s="43"/>
      <c r="O102" s="44"/>
      <c r="P102" s="47"/>
      <c r="Q102" s="47"/>
      <c r="R102" s="47"/>
      <c r="S102" s="43"/>
      <c r="T102" s="43"/>
      <c r="U102" s="43"/>
    </row>
    <row r="103" spans="7:21" s="46" customFormat="1">
      <c r="G103" s="43"/>
      <c r="H103" s="43"/>
      <c r="I103" s="43"/>
      <c r="J103" s="43"/>
      <c r="K103" s="43"/>
      <c r="L103" s="43"/>
      <c r="M103" s="43"/>
      <c r="N103" s="43"/>
      <c r="O103" s="44"/>
      <c r="P103" s="47"/>
      <c r="Q103" s="47"/>
      <c r="R103" s="47"/>
      <c r="S103" s="43"/>
      <c r="T103" s="43"/>
      <c r="U103" s="43"/>
    </row>
    <row r="104" spans="7:21" s="46" customFormat="1">
      <c r="G104" s="43"/>
      <c r="H104" s="43"/>
      <c r="I104" s="43"/>
      <c r="J104" s="43"/>
      <c r="K104" s="43"/>
      <c r="L104" s="43"/>
      <c r="M104" s="43"/>
      <c r="N104" s="43"/>
      <c r="O104" s="44"/>
      <c r="P104" s="47"/>
      <c r="Q104" s="47"/>
      <c r="R104" s="47"/>
      <c r="S104" s="43"/>
      <c r="T104" s="43"/>
      <c r="U104" s="43"/>
    </row>
    <row r="105" spans="7:21" s="46" customFormat="1">
      <c r="G105" s="43"/>
      <c r="H105" s="43"/>
      <c r="I105" s="43"/>
      <c r="J105" s="43"/>
      <c r="K105" s="43"/>
      <c r="L105" s="43"/>
      <c r="M105" s="43"/>
      <c r="N105" s="43"/>
      <c r="O105" s="44"/>
      <c r="P105" s="47"/>
      <c r="Q105" s="47"/>
      <c r="R105" s="47"/>
      <c r="S105" s="43"/>
      <c r="T105" s="43"/>
      <c r="U105" s="43"/>
    </row>
    <row r="106" spans="7:21" s="46" customFormat="1">
      <c r="G106" s="43"/>
      <c r="H106" s="43"/>
      <c r="I106" s="43"/>
      <c r="J106" s="43"/>
      <c r="K106" s="43"/>
      <c r="L106" s="43"/>
      <c r="M106" s="43"/>
      <c r="N106" s="43"/>
      <c r="O106" s="44"/>
      <c r="P106" s="47"/>
      <c r="Q106" s="47"/>
      <c r="R106" s="47"/>
      <c r="S106" s="43"/>
      <c r="T106" s="43"/>
      <c r="U106" s="43"/>
    </row>
    <row r="107" spans="7:21" s="46" customFormat="1">
      <c r="G107" s="43"/>
      <c r="H107" s="43"/>
      <c r="I107" s="43"/>
      <c r="J107" s="43"/>
      <c r="K107" s="43"/>
      <c r="L107" s="43"/>
      <c r="M107" s="43"/>
      <c r="N107" s="43"/>
      <c r="O107" s="44"/>
      <c r="P107" s="47"/>
      <c r="Q107" s="47"/>
      <c r="R107" s="47"/>
      <c r="S107" s="43"/>
      <c r="T107" s="43"/>
      <c r="U107" s="43"/>
    </row>
    <row r="108" spans="7:21" s="46" customFormat="1">
      <c r="G108" s="43"/>
      <c r="H108" s="43"/>
      <c r="I108" s="43"/>
      <c r="J108" s="43"/>
      <c r="K108" s="43"/>
      <c r="L108" s="43"/>
      <c r="M108" s="43"/>
      <c r="N108" s="43"/>
      <c r="O108" s="44"/>
      <c r="P108" s="47"/>
      <c r="Q108" s="47"/>
      <c r="R108" s="47"/>
      <c r="S108" s="43"/>
      <c r="T108" s="43"/>
      <c r="U108" s="43"/>
    </row>
    <row r="109" spans="7:21" s="46" customFormat="1">
      <c r="G109" s="43"/>
      <c r="H109" s="43"/>
      <c r="I109" s="43"/>
      <c r="J109" s="43"/>
      <c r="K109" s="43"/>
      <c r="L109" s="43"/>
      <c r="M109" s="43"/>
      <c r="N109" s="43"/>
      <c r="O109" s="44"/>
      <c r="P109" s="47"/>
      <c r="Q109" s="47"/>
      <c r="R109" s="47"/>
      <c r="S109" s="43"/>
      <c r="T109" s="43"/>
      <c r="U109" s="43"/>
    </row>
    <row r="110" spans="7:21" s="46" customFormat="1">
      <c r="G110" s="43"/>
      <c r="H110" s="43"/>
      <c r="I110" s="43"/>
      <c r="J110" s="43"/>
      <c r="K110" s="43"/>
      <c r="L110" s="43"/>
      <c r="M110" s="43"/>
      <c r="N110" s="43"/>
      <c r="O110" s="44"/>
      <c r="P110" s="47"/>
      <c r="Q110" s="47"/>
      <c r="R110" s="47"/>
      <c r="S110" s="43"/>
      <c r="T110" s="43"/>
      <c r="U110" s="43"/>
    </row>
    <row r="111" spans="7:21" s="46" customFormat="1">
      <c r="G111" s="43"/>
      <c r="H111" s="43"/>
      <c r="I111" s="43"/>
      <c r="J111" s="43"/>
      <c r="K111" s="43"/>
      <c r="L111" s="43"/>
      <c r="M111" s="43"/>
      <c r="N111" s="43"/>
      <c r="O111" s="44"/>
      <c r="P111" s="47"/>
      <c r="Q111" s="47"/>
      <c r="R111" s="47"/>
      <c r="S111" s="43"/>
      <c r="T111" s="43"/>
      <c r="U111" s="43"/>
    </row>
    <row r="112" spans="7:21" s="46" customFormat="1">
      <c r="G112" s="43"/>
      <c r="H112" s="43"/>
      <c r="I112" s="43"/>
      <c r="J112" s="43"/>
      <c r="K112" s="43"/>
      <c r="L112" s="43"/>
      <c r="M112" s="43"/>
      <c r="N112" s="43"/>
      <c r="O112" s="44"/>
      <c r="P112" s="47"/>
      <c r="Q112" s="47"/>
      <c r="R112" s="47"/>
      <c r="S112" s="43"/>
      <c r="T112" s="43"/>
      <c r="U112" s="43"/>
    </row>
    <row r="113" spans="7:21" s="46" customFormat="1">
      <c r="G113" s="43"/>
      <c r="H113" s="43"/>
      <c r="I113" s="43"/>
      <c r="J113" s="43"/>
      <c r="K113" s="43"/>
      <c r="L113" s="43"/>
      <c r="M113" s="43"/>
      <c r="N113" s="43"/>
      <c r="O113" s="44"/>
      <c r="P113" s="47"/>
      <c r="Q113" s="47"/>
      <c r="R113" s="47"/>
      <c r="S113" s="43"/>
      <c r="T113" s="43"/>
      <c r="U113" s="43"/>
    </row>
    <row r="114" spans="7:21" s="46" customFormat="1">
      <c r="G114" s="43"/>
      <c r="H114" s="43"/>
      <c r="I114" s="43"/>
      <c r="J114" s="43"/>
      <c r="K114" s="43"/>
      <c r="L114" s="43"/>
      <c r="M114" s="43"/>
      <c r="N114" s="43"/>
      <c r="O114" s="44"/>
      <c r="P114" s="47"/>
      <c r="Q114" s="47"/>
      <c r="R114" s="47"/>
      <c r="S114" s="43"/>
      <c r="T114" s="43"/>
      <c r="U114" s="43"/>
    </row>
    <row r="115" spans="7:21" s="46" customFormat="1">
      <c r="G115" s="43"/>
      <c r="H115" s="43"/>
      <c r="I115" s="43"/>
      <c r="J115" s="43"/>
      <c r="K115" s="43"/>
      <c r="L115" s="43"/>
      <c r="M115" s="43"/>
      <c r="N115" s="43"/>
      <c r="O115" s="44"/>
      <c r="P115" s="47"/>
      <c r="Q115" s="47"/>
      <c r="R115" s="47"/>
      <c r="S115" s="43"/>
      <c r="T115" s="43"/>
      <c r="U115" s="43"/>
    </row>
    <row r="116" spans="7:21" s="46" customFormat="1">
      <c r="G116" s="43"/>
      <c r="H116" s="43"/>
      <c r="I116" s="43"/>
      <c r="J116" s="43"/>
      <c r="K116" s="43"/>
      <c r="L116" s="43"/>
      <c r="M116" s="43"/>
      <c r="N116" s="43"/>
      <c r="O116" s="44"/>
      <c r="P116" s="47"/>
      <c r="Q116" s="47"/>
      <c r="R116" s="47"/>
      <c r="S116" s="43"/>
      <c r="T116" s="43"/>
      <c r="U116" s="43"/>
    </row>
    <row r="117" spans="7:21" s="42" customFormat="1">
      <c r="G117" s="48"/>
      <c r="H117" s="48"/>
      <c r="I117" s="48"/>
      <c r="J117" s="48"/>
      <c r="K117" s="43"/>
      <c r="L117" s="43"/>
      <c r="M117" s="43"/>
      <c r="N117" s="43"/>
      <c r="O117" s="44"/>
      <c r="P117" s="45"/>
      <c r="Q117" s="45"/>
      <c r="R117" s="45"/>
      <c r="S117" s="48"/>
      <c r="T117" s="48"/>
      <c r="U117" s="48"/>
    </row>
    <row r="118" spans="7:21" s="42" customFormat="1">
      <c r="G118" s="48"/>
      <c r="H118" s="48"/>
      <c r="I118" s="48"/>
      <c r="J118" s="48"/>
      <c r="K118" s="43"/>
      <c r="L118" s="43"/>
      <c r="M118" s="43"/>
      <c r="N118" s="43"/>
      <c r="O118" s="44"/>
      <c r="P118" s="45"/>
      <c r="Q118" s="45"/>
      <c r="R118" s="45"/>
      <c r="S118" s="48"/>
      <c r="T118" s="48"/>
      <c r="U118" s="48"/>
    </row>
    <row r="119" spans="7:21" s="42" customFormat="1">
      <c r="G119" s="48"/>
      <c r="H119" s="48"/>
      <c r="I119" s="48"/>
      <c r="J119" s="48"/>
      <c r="K119" s="43"/>
      <c r="L119" s="43"/>
      <c r="M119" s="43"/>
      <c r="N119" s="43"/>
      <c r="O119" s="44"/>
      <c r="P119" s="45"/>
      <c r="Q119" s="45"/>
      <c r="R119" s="45"/>
      <c r="S119" s="48"/>
      <c r="T119" s="48"/>
      <c r="U119" s="48"/>
    </row>
    <row r="120" spans="7:21" s="42" customFormat="1">
      <c r="G120" s="48"/>
      <c r="H120" s="48"/>
      <c r="I120" s="48"/>
      <c r="J120" s="48"/>
      <c r="K120" s="43"/>
      <c r="L120" s="43"/>
      <c r="M120" s="43"/>
      <c r="N120" s="43"/>
      <c r="O120" s="44"/>
      <c r="P120" s="45"/>
      <c r="Q120" s="45"/>
      <c r="R120" s="45"/>
      <c r="S120" s="48"/>
      <c r="T120" s="48"/>
      <c r="U120" s="48"/>
    </row>
    <row r="121" spans="7:21" s="42" customFormat="1">
      <c r="G121" s="48"/>
      <c r="H121" s="48"/>
      <c r="I121" s="48"/>
      <c r="J121" s="48"/>
      <c r="K121" s="43"/>
      <c r="L121" s="43"/>
      <c r="M121" s="43"/>
      <c r="N121" s="43"/>
      <c r="O121" s="44"/>
      <c r="P121" s="45"/>
      <c r="Q121" s="45"/>
      <c r="R121" s="45"/>
      <c r="S121" s="48"/>
      <c r="T121" s="48"/>
      <c r="U121" s="48"/>
    </row>
    <row r="122" spans="7:21" s="42" customFormat="1">
      <c r="G122" s="48"/>
      <c r="H122" s="48"/>
      <c r="I122" s="48"/>
      <c r="J122" s="48"/>
      <c r="K122" s="43"/>
      <c r="L122" s="43"/>
      <c r="M122" s="43"/>
      <c r="N122" s="43"/>
      <c r="O122" s="44"/>
      <c r="P122" s="45"/>
      <c r="Q122" s="45"/>
      <c r="R122" s="45"/>
      <c r="S122" s="48"/>
      <c r="T122" s="48"/>
      <c r="U122" s="48"/>
    </row>
    <row r="123" spans="7:21" s="42" customFormat="1">
      <c r="G123" s="48"/>
      <c r="H123" s="48"/>
      <c r="I123" s="48"/>
      <c r="J123" s="48"/>
      <c r="K123" s="43"/>
      <c r="L123" s="43"/>
      <c r="M123" s="43"/>
      <c r="N123" s="43"/>
      <c r="O123" s="44"/>
      <c r="P123" s="45"/>
      <c r="Q123" s="45"/>
      <c r="R123" s="45"/>
      <c r="S123" s="48"/>
      <c r="T123" s="48"/>
      <c r="U123" s="48"/>
    </row>
    <row r="124" spans="7:21" s="42" customFormat="1">
      <c r="G124" s="48"/>
      <c r="H124" s="48"/>
      <c r="I124" s="48"/>
      <c r="J124" s="48"/>
      <c r="K124" s="43"/>
      <c r="L124" s="43"/>
      <c r="M124" s="43"/>
      <c r="N124" s="43"/>
      <c r="O124" s="44"/>
      <c r="P124" s="45"/>
      <c r="Q124" s="45"/>
      <c r="R124" s="45"/>
      <c r="S124" s="48"/>
      <c r="T124" s="48"/>
      <c r="U124" s="48"/>
    </row>
    <row r="125" spans="7:21" s="42" customFormat="1">
      <c r="G125" s="48"/>
      <c r="H125" s="48"/>
      <c r="I125" s="48"/>
      <c r="J125" s="48"/>
      <c r="K125" s="43"/>
      <c r="L125" s="43"/>
      <c r="M125" s="43"/>
      <c r="N125" s="43"/>
      <c r="O125" s="44"/>
      <c r="P125" s="45"/>
      <c r="Q125" s="45"/>
      <c r="R125" s="45"/>
      <c r="S125" s="48"/>
      <c r="T125" s="48"/>
      <c r="U125" s="48"/>
    </row>
    <row r="126" spans="7:21" s="42" customFormat="1">
      <c r="G126" s="48"/>
      <c r="H126" s="48"/>
      <c r="I126" s="48"/>
      <c r="J126" s="48"/>
      <c r="K126" s="43"/>
      <c r="L126" s="43"/>
      <c r="M126" s="43"/>
      <c r="N126" s="43"/>
      <c r="O126" s="44"/>
      <c r="P126" s="45"/>
      <c r="Q126" s="45"/>
      <c r="R126" s="45"/>
      <c r="S126" s="48"/>
      <c r="T126" s="48"/>
      <c r="U126" s="48"/>
    </row>
  </sheetData>
  <mergeCells count="8">
    <mergeCell ref="A6:U6"/>
    <mergeCell ref="A5:B5"/>
    <mergeCell ref="A1:B4"/>
    <mergeCell ref="C1:T1"/>
    <mergeCell ref="C2:T2"/>
    <mergeCell ref="C3:T3"/>
    <mergeCell ref="C4:T4"/>
    <mergeCell ref="C5:T5"/>
  </mergeCells>
  <dataValidations count="1">
    <dataValidation type="list" allowBlank="1" showInputMessage="1" showErrorMessage="1" sqref="M8:M288" xr:uid="{00000000-0002-0000-0100-000000000000}">
      <formula1>$W$9:$W$10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6"/>
  <sheetViews>
    <sheetView topLeftCell="I1" zoomScale="40" zoomScaleNormal="40" workbookViewId="0">
      <selection activeCell="X10" sqref="X10"/>
    </sheetView>
  </sheetViews>
  <sheetFormatPr defaultColWidth="11.42578125" defaultRowHeight="14.1"/>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13.5703125" customWidth="1"/>
    <col min="12" max="12" width="14.28515625" customWidth="1"/>
    <col min="13" max="13" width="13.28515625" customWidth="1"/>
    <col min="14" max="14" width="12.7109375" customWidth="1"/>
    <col min="15" max="16" width="12.28515625" customWidth="1"/>
    <col min="17" max="17" width="12.85546875" customWidth="1"/>
    <col min="18" max="18" width="13.7109375" customWidth="1"/>
    <col min="19" max="19" width="13.140625" customWidth="1"/>
    <col min="20" max="22" width="12.28515625" customWidth="1"/>
    <col min="23" max="23" width="11.28515625" customWidth="1"/>
    <col min="24" max="25" width="27.140625" customWidth="1"/>
    <col min="26" max="26" width="27.140625" style="60" customWidth="1"/>
    <col min="27" max="27" width="45.28515625" style="61" bestFit="1" customWidth="1"/>
    <col min="28" max="28" width="34.140625" bestFit="1" customWidth="1"/>
    <col min="29" max="29" width="47.28515625" bestFit="1" customWidth="1"/>
    <col min="30" max="30" width="52.85546875" customWidth="1"/>
    <col min="32" max="32" width="0" hidden="1" customWidth="1"/>
  </cols>
  <sheetData>
    <row r="1" spans="1:32" s="1" customFormat="1" ht="22.5" customHeight="1">
      <c r="A1" s="147"/>
      <c r="B1" s="148"/>
      <c r="C1" s="153" t="s">
        <v>125</v>
      </c>
      <c r="D1" s="154"/>
      <c r="E1" s="154"/>
      <c r="F1" s="154"/>
      <c r="G1" s="154"/>
      <c r="H1" s="154"/>
      <c r="I1" s="154"/>
      <c r="J1" s="154"/>
      <c r="K1" s="154"/>
      <c r="L1" s="154"/>
      <c r="M1" s="154"/>
      <c r="N1" s="154"/>
      <c r="O1" s="154"/>
      <c r="P1" s="154"/>
      <c r="Q1" s="154"/>
      <c r="R1" s="154"/>
      <c r="S1" s="154"/>
      <c r="T1" s="154"/>
      <c r="U1" s="154"/>
      <c r="V1" s="154"/>
      <c r="W1" s="154"/>
      <c r="X1" s="154"/>
      <c r="Y1" s="154"/>
      <c r="Z1" s="154"/>
      <c r="AA1" s="154"/>
      <c r="AB1" s="155"/>
      <c r="AC1" s="32" t="s">
        <v>126</v>
      </c>
    </row>
    <row r="2" spans="1:32" s="1" customFormat="1" ht="22.5" customHeight="1">
      <c r="A2" s="149"/>
      <c r="B2" s="150"/>
      <c r="C2" s="153" t="s">
        <v>127</v>
      </c>
      <c r="D2" s="154"/>
      <c r="E2" s="154"/>
      <c r="F2" s="154"/>
      <c r="G2" s="154"/>
      <c r="H2" s="154"/>
      <c r="I2" s="154"/>
      <c r="J2" s="154"/>
      <c r="K2" s="154"/>
      <c r="L2" s="154"/>
      <c r="M2" s="154"/>
      <c r="N2" s="154"/>
      <c r="O2" s="154"/>
      <c r="P2" s="154"/>
      <c r="Q2" s="154"/>
      <c r="R2" s="154"/>
      <c r="S2" s="154"/>
      <c r="T2" s="154"/>
      <c r="U2" s="154"/>
      <c r="V2" s="154"/>
      <c r="W2" s="154"/>
      <c r="X2" s="154"/>
      <c r="Y2" s="154"/>
      <c r="Z2" s="154"/>
      <c r="AA2" s="154"/>
      <c r="AB2" s="155"/>
      <c r="AC2" s="32" t="s">
        <v>128</v>
      </c>
    </row>
    <row r="3" spans="1:32" s="1" customFormat="1" ht="22.5" customHeight="1">
      <c r="A3" s="149"/>
      <c r="B3" s="150"/>
      <c r="C3" s="153" t="s">
        <v>129</v>
      </c>
      <c r="D3" s="154"/>
      <c r="E3" s="154"/>
      <c r="F3" s="154"/>
      <c r="G3" s="154"/>
      <c r="H3" s="154"/>
      <c r="I3" s="154"/>
      <c r="J3" s="154"/>
      <c r="K3" s="154"/>
      <c r="L3" s="154"/>
      <c r="M3" s="154"/>
      <c r="N3" s="154"/>
      <c r="O3" s="154"/>
      <c r="P3" s="154"/>
      <c r="Q3" s="154"/>
      <c r="R3" s="154"/>
      <c r="S3" s="154"/>
      <c r="T3" s="154"/>
      <c r="U3" s="154"/>
      <c r="V3" s="154"/>
      <c r="W3" s="154"/>
      <c r="X3" s="154"/>
      <c r="Y3" s="154"/>
      <c r="Z3" s="154"/>
      <c r="AA3" s="154"/>
      <c r="AB3" s="155"/>
      <c r="AC3" s="32" t="s">
        <v>130</v>
      </c>
    </row>
    <row r="4" spans="1:32" s="1" customFormat="1" ht="22.5" customHeight="1">
      <c r="A4" s="151"/>
      <c r="B4" s="152"/>
      <c r="C4" s="153" t="s">
        <v>131</v>
      </c>
      <c r="D4" s="154"/>
      <c r="E4" s="154"/>
      <c r="F4" s="154"/>
      <c r="G4" s="154"/>
      <c r="H4" s="154"/>
      <c r="I4" s="154"/>
      <c r="J4" s="154"/>
      <c r="K4" s="154"/>
      <c r="L4" s="154"/>
      <c r="M4" s="154"/>
      <c r="N4" s="154"/>
      <c r="O4" s="154"/>
      <c r="P4" s="154"/>
      <c r="Q4" s="154"/>
      <c r="R4" s="154"/>
      <c r="S4" s="154"/>
      <c r="T4" s="154"/>
      <c r="U4" s="154"/>
      <c r="V4" s="154"/>
      <c r="W4" s="154"/>
      <c r="X4" s="154"/>
      <c r="Y4" s="154"/>
      <c r="Z4" s="154"/>
      <c r="AA4" s="154"/>
      <c r="AB4" s="155"/>
      <c r="AC4" s="32" t="s">
        <v>196</v>
      </c>
    </row>
    <row r="5" spans="1:32" s="1" customFormat="1" ht="26.25" customHeight="1">
      <c r="A5" s="145" t="s">
        <v>197</v>
      </c>
      <c r="B5" s="146"/>
      <c r="C5" s="145" t="s">
        <v>134</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row>
    <row r="6" spans="1:32" s="1" customFormat="1" ht="15" customHeight="1">
      <c r="A6" s="141" t="s">
        <v>198</v>
      </c>
      <c r="B6" s="141"/>
      <c r="C6" s="141"/>
      <c r="D6" s="141"/>
      <c r="E6" s="141"/>
      <c r="F6" s="141"/>
      <c r="G6" s="141"/>
      <c r="H6" s="141"/>
      <c r="I6" s="141"/>
      <c r="J6" s="141"/>
      <c r="K6" s="141"/>
      <c r="L6" s="141"/>
      <c r="M6" s="141"/>
      <c r="N6" s="141"/>
      <c r="O6" s="141"/>
      <c r="P6" s="141"/>
      <c r="Q6" s="141"/>
      <c r="R6" s="141"/>
      <c r="S6" s="141"/>
      <c r="T6" s="141"/>
      <c r="U6" s="141"/>
      <c r="V6" s="141"/>
      <c r="W6" s="141"/>
      <c r="X6" s="142"/>
      <c r="Y6" s="30"/>
      <c r="Z6" s="30"/>
      <c r="AA6" s="30"/>
      <c r="AB6" s="137" t="s">
        <v>199</v>
      </c>
      <c r="AC6" s="138"/>
    </row>
    <row r="7" spans="1:32" s="1" customFormat="1" ht="14.45" thickBot="1">
      <c r="A7" s="143"/>
      <c r="B7" s="143"/>
      <c r="C7" s="143"/>
      <c r="D7" s="143"/>
      <c r="E7" s="143"/>
      <c r="F7" s="143"/>
      <c r="G7" s="143"/>
      <c r="H7" s="143"/>
      <c r="I7" s="143"/>
      <c r="J7" s="143"/>
      <c r="K7" s="143"/>
      <c r="L7" s="143"/>
      <c r="M7" s="143"/>
      <c r="N7" s="143"/>
      <c r="O7" s="143"/>
      <c r="P7" s="143"/>
      <c r="Q7" s="143"/>
      <c r="R7" s="143"/>
      <c r="S7" s="143"/>
      <c r="T7" s="143"/>
      <c r="U7" s="143"/>
      <c r="V7" s="143"/>
      <c r="W7" s="143"/>
      <c r="X7" s="144"/>
      <c r="Y7" s="31"/>
      <c r="Z7" s="31"/>
      <c r="AA7" s="31"/>
      <c r="AB7" s="139"/>
      <c r="AC7" s="140"/>
    </row>
    <row r="8" spans="1:32" s="23" customFormat="1" ht="66.75" customHeight="1" thickBot="1">
      <c r="A8" s="2" t="s">
        <v>10</v>
      </c>
      <c r="B8" s="2" t="s">
        <v>200</v>
      </c>
      <c r="C8" s="2" t="s">
        <v>201</v>
      </c>
      <c r="D8" s="2" t="s">
        <v>202</v>
      </c>
      <c r="E8" s="2" t="s">
        <v>42</v>
      </c>
      <c r="F8" s="2" t="s">
        <v>44</v>
      </c>
      <c r="G8" s="2" t="s">
        <v>46</v>
      </c>
      <c r="H8" s="2" t="s">
        <v>48</v>
      </c>
      <c r="I8" s="2" t="s">
        <v>50</v>
      </c>
      <c r="J8" s="2" t="s">
        <v>52</v>
      </c>
      <c r="K8" s="66" t="s">
        <v>203</v>
      </c>
      <c r="L8" s="66" t="s">
        <v>204</v>
      </c>
      <c r="M8" s="66" t="s">
        <v>205</v>
      </c>
      <c r="N8" s="66" t="s">
        <v>206</v>
      </c>
      <c r="O8" s="66" t="s">
        <v>207</v>
      </c>
      <c r="P8" s="66" t="s">
        <v>208</v>
      </c>
      <c r="Q8" s="66" t="s">
        <v>209</v>
      </c>
      <c r="R8" s="66" t="s">
        <v>210</v>
      </c>
      <c r="S8" s="66" t="s">
        <v>211</v>
      </c>
      <c r="T8" s="66" t="s">
        <v>212</v>
      </c>
      <c r="U8" s="66" t="s">
        <v>213</v>
      </c>
      <c r="V8" s="66" t="s">
        <v>214</v>
      </c>
      <c r="W8" s="66" t="s">
        <v>215</v>
      </c>
      <c r="X8" s="2" t="s">
        <v>56</v>
      </c>
      <c r="Y8" s="21" t="s">
        <v>216</v>
      </c>
      <c r="Z8" s="97" t="s">
        <v>217</v>
      </c>
      <c r="AA8" s="99" t="s">
        <v>218</v>
      </c>
      <c r="AB8" s="2" t="s">
        <v>60</v>
      </c>
      <c r="AC8" s="2" t="s">
        <v>62</v>
      </c>
    </row>
    <row r="9" spans="1:32" ht="153.94999999999999">
      <c r="X9" s="59" t="s">
        <v>219</v>
      </c>
      <c r="Y9" s="59">
        <v>28</v>
      </c>
      <c r="Z9" s="93">
        <v>0.51</v>
      </c>
      <c r="AA9" s="98" t="s">
        <v>220</v>
      </c>
    </row>
    <row r="10" spans="1:32" ht="237.95">
      <c r="X10" s="59" t="s">
        <v>221</v>
      </c>
      <c r="Y10" s="59" t="s">
        <v>222</v>
      </c>
      <c r="Z10" s="93">
        <v>0.71</v>
      </c>
      <c r="AA10" s="98" t="s">
        <v>223</v>
      </c>
      <c r="AF10" t="s">
        <v>224</v>
      </c>
    </row>
    <row r="11" spans="1:32" ht="69.95">
      <c r="X11" s="59" t="s">
        <v>225</v>
      </c>
      <c r="Y11" s="59">
        <v>9</v>
      </c>
      <c r="Z11" s="93">
        <v>0.33</v>
      </c>
      <c r="AA11" s="98" t="s">
        <v>226</v>
      </c>
      <c r="AF11" t="s">
        <v>227</v>
      </c>
    </row>
    <row r="12" spans="1:32" ht="56.1">
      <c r="X12" s="59" t="s">
        <v>228</v>
      </c>
      <c r="Y12" s="59">
        <v>205</v>
      </c>
      <c r="Z12" s="93">
        <v>0.45</v>
      </c>
      <c r="AA12" s="98" t="s">
        <v>229</v>
      </c>
      <c r="AF12" t="s">
        <v>230</v>
      </c>
    </row>
    <row r="13" spans="1:32" ht="56.1">
      <c r="X13" s="59" t="s">
        <v>231</v>
      </c>
      <c r="Y13" s="59">
        <v>26</v>
      </c>
      <c r="Z13" s="93">
        <v>0.19</v>
      </c>
      <c r="AA13" s="98" t="s">
        <v>232</v>
      </c>
      <c r="AF13" t="s">
        <v>233</v>
      </c>
    </row>
    <row r="14" spans="1:32" ht="56.1">
      <c r="X14" s="59" t="s">
        <v>234</v>
      </c>
      <c r="Y14" s="59">
        <v>48</v>
      </c>
      <c r="Z14" s="93">
        <v>0.35</v>
      </c>
      <c r="AA14" s="98" t="s">
        <v>235</v>
      </c>
    </row>
    <row r="15" spans="1:32" ht="56.1">
      <c r="X15" s="59" t="s">
        <v>236</v>
      </c>
      <c r="Y15" s="59">
        <v>131</v>
      </c>
      <c r="Z15" s="93">
        <v>0.52</v>
      </c>
      <c r="AA15" s="98" t="s">
        <v>237</v>
      </c>
    </row>
    <row r="16" spans="1:32" ht="321.95">
      <c r="X16" s="59" t="s">
        <v>238</v>
      </c>
      <c r="Y16" s="59">
        <v>1</v>
      </c>
      <c r="Z16" s="93">
        <v>0.6</v>
      </c>
      <c r="AA16" s="98" t="s">
        <v>239</v>
      </c>
    </row>
  </sheetData>
  <mergeCells count="9">
    <mergeCell ref="AB6:AC7"/>
    <mergeCell ref="A6:X7"/>
    <mergeCell ref="A5:B5"/>
    <mergeCell ref="A1:B4"/>
    <mergeCell ref="C1:AB1"/>
    <mergeCell ref="C2:AB2"/>
    <mergeCell ref="C3:AB3"/>
    <mergeCell ref="C4:AB4"/>
    <mergeCell ref="C5:AC5"/>
  </mergeCells>
  <dataValidations count="1">
    <dataValidation type="list" allowBlank="1" showInputMessage="1" showErrorMessage="1" sqref="W9:W113" xr:uid="{00000000-0002-0000-0200-000000000000}">
      <formula1>$AE$10:$AE$13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49"/>
  <sheetViews>
    <sheetView tabSelected="1" topLeftCell="J1" zoomScale="60" zoomScaleNormal="60" workbookViewId="0">
      <selection activeCell="P8" sqref="P8:Q8"/>
    </sheetView>
  </sheetViews>
  <sheetFormatPr defaultColWidth="11.42578125" defaultRowHeight="14.1"/>
  <cols>
    <col min="1" max="3" width="23.28515625" customWidth="1"/>
    <col min="4" max="4" width="26.140625" bestFit="1" customWidth="1"/>
    <col min="5" max="5" width="29.5703125" style="61" customWidth="1"/>
    <col min="6" max="6" width="27.28515625" style="61" bestFit="1" customWidth="1"/>
    <col min="7" max="7" width="41.140625" style="61" bestFit="1" customWidth="1"/>
    <col min="8" max="8" width="47" style="61" bestFit="1" customWidth="1"/>
    <col min="9" max="9" width="31.85546875" style="61" bestFit="1" customWidth="1"/>
    <col min="10" max="10" width="31.85546875" style="61" customWidth="1"/>
    <col min="11" max="11" width="31.85546875" style="61" hidden="1" customWidth="1"/>
    <col min="12" max="12" width="31.85546875" customWidth="1"/>
    <col min="13" max="13" width="33.42578125" style="95" customWidth="1"/>
    <col min="14" max="14" width="27.140625" style="60" bestFit="1" customWidth="1"/>
    <col min="15" max="15" width="31.28515625" style="62" customWidth="1"/>
    <col min="16" max="17" width="36.140625" style="60" customWidth="1"/>
    <col min="18" max="18" width="36.140625" hidden="1" customWidth="1"/>
    <col min="19" max="19" width="21.140625" style="60" customWidth="1"/>
    <col min="20" max="20" width="21.5703125" style="60" customWidth="1"/>
    <col min="21" max="21" width="20.85546875" style="60" customWidth="1"/>
    <col min="22" max="22" width="35.85546875" style="60" bestFit="1" customWidth="1"/>
    <col min="23" max="23" width="31.5703125" style="60" bestFit="1" customWidth="1"/>
    <col min="24" max="24" width="32.85546875" style="61" bestFit="1" customWidth="1"/>
    <col min="25" max="25" width="29" style="61" bestFit="1" customWidth="1"/>
    <col min="26" max="26" width="42.42578125" style="61" customWidth="1"/>
    <col min="27" max="27" width="31.28515625" style="60" customWidth="1"/>
    <col min="28" max="28" width="46.28515625" style="61" bestFit="1" customWidth="1"/>
    <col min="29" max="29" width="46.28515625" style="60" customWidth="1"/>
    <col min="30" max="30" width="29.28515625" style="60" bestFit="1" customWidth="1"/>
    <col min="31" max="31" width="27.28515625" style="60" bestFit="1" customWidth="1"/>
    <col min="32" max="32" width="33.28515625" style="60" bestFit="1" customWidth="1"/>
    <col min="33" max="33" width="33.28515625" customWidth="1"/>
    <col min="34" max="34" width="20.28515625" style="74" bestFit="1" customWidth="1"/>
    <col min="35" max="35" width="23.42578125" style="74" customWidth="1"/>
    <col min="36" max="36" width="30.85546875" customWidth="1"/>
    <col min="37" max="37" width="30.85546875" hidden="1" customWidth="1"/>
    <col min="38" max="38" width="30.85546875" customWidth="1"/>
    <col min="39" max="39" width="30.85546875" hidden="1" customWidth="1"/>
    <col min="40" max="40" width="30.7109375" style="60" customWidth="1"/>
    <col min="41" max="41" width="41" style="60" bestFit="1" customWidth="1"/>
    <col min="42" max="42" width="85.7109375" style="61" customWidth="1"/>
    <col min="49" max="49" width="56.85546875" hidden="1" customWidth="1"/>
  </cols>
  <sheetData>
    <row r="1" spans="1:49" s="1" customFormat="1" ht="23.25" customHeight="1">
      <c r="A1" s="134" t="s">
        <v>240</v>
      </c>
      <c r="B1" s="134"/>
      <c r="C1" s="153" t="s">
        <v>125</v>
      </c>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5"/>
      <c r="AO1" s="56" t="s">
        <v>126</v>
      </c>
      <c r="AP1" s="43"/>
    </row>
    <row r="2" spans="1:49" s="1" customFormat="1" ht="23.25" customHeight="1">
      <c r="A2" s="134"/>
      <c r="B2" s="134"/>
      <c r="C2" s="153" t="s">
        <v>127</v>
      </c>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5"/>
      <c r="AO2" s="56" t="s">
        <v>128</v>
      </c>
      <c r="AP2" s="43"/>
    </row>
    <row r="3" spans="1:49" s="1" customFormat="1" ht="23.25" customHeight="1">
      <c r="A3" s="134"/>
      <c r="B3" s="134"/>
      <c r="C3" s="153" t="s">
        <v>129</v>
      </c>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5"/>
      <c r="AO3" s="56" t="s">
        <v>130</v>
      </c>
      <c r="AP3" s="43"/>
    </row>
    <row r="4" spans="1:49" s="1" customFormat="1" ht="23.25" customHeight="1">
      <c r="A4" s="134"/>
      <c r="B4" s="134"/>
      <c r="C4" s="153" t="s">
        <v>131</v>
      </c>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5"/>
      <c r="AO4" s="56" t="s">
        <v>241</v>
      </c>
      <c r="AP4" s="43"/>
    </row>
    <row r="5" spans="1:49" s="1" customFormat="1" ht="26.25" customHeight="1">
      <c r="A5" s="189" t="s">
        <v>197</v>
      </c>
      <c r="B5" s="189"/>
      <c r="C5" s="145" t="s">
        <v>134</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46"/>
      <c r="AP5" s="43"/>
    </row>
    <row r="6" spans="1:49" ht="15" customHeight="1">
      <c r="A6" s="185" t="s">
        <v>242</v>
      </c>
      <c r="B6" s="185"/>
      <c r="C6" s="185"/>
      <c r="D6" s="185"/>
      <c r="E6" s="185"/>
      <c r="F6" s="185"/>
      <c r="G6" s="185"/>
      <c r="H6" s="185"/>
      <c r="I6" s="185"/>
      <c r="J6" s="185"/>
      <c r="K6" s="185"/>
      <c r="L6" s="185"/>
      <c r="M6" s="185"/>
      <c r="N6" s="185"/>
      <c r="O6" s="185"/>
      <c r="P6" s="185"/>
      <c r="Q6" s="185"/>
      <c r="R6" s="185"/>
      <c r="S6" s="185"/>
      <c r="T6" s="185"/>
      <c r="U6" s="185"/>
      <c r="V6" s="185"/>
      <c r="W6" s="185"/>
      <c r="X6" s="185"/>
      <c r="Y6" s="185"/>
      <c r="Z6" s="186"/>
      <c r="AA6" s="190" t="s">
        <v>243</v>
      </c>
      <c r="AB6" s="141"/>
      <c r="AC6" s="141"/>
      <c r="AD6" s="141"/>
      <c r="AE6" s="141"/>
      <c r="AF6" s="141"/>
      <c r="AG6" s="30"/>
      <c r="AH6" s="192" t="s">
        <v>244</v>
      </c>
      <c r="AI6" s="192"/>
      <c r="AJ6" s="192"/>
      <c r="AK6" s="192"/>
      <c r="AL6" s="192"/>
      <c r="AM6" s="192"/>
      <c r="AN6" s="192"/>
      <c r="AO6" s="192"/>
    </row>
    <row r="7" spans="1:49" ht="15" customHeight="1">
      <c r="A7" s="187"/>
      <c r="B7" s="187"/>
      <c r="C7" s="187"/>
      <c r="D7" s="187"/>
      <c r="E7" s="187"/>
      <c r="F7" s="187"/>
      <c r="G7" s="187"/>
      <c r="H7" s="187"/>
      <c r="I7" s="187"/>
      <c r="J7" s="187"/>
      <c r="K7" s="187"/>
      <c r="L7" s="187"/>
      <c r="M7" s="187"/>
      <c r="N7" s="187"/>
      <c r="O7" s="187"/>
      <c r="P7" s="187"/>
      <c r="Q7" s="187"/>
      <c r="R7" s="187"/>
      <c r="S7" s="187"/>
      <c r="T7" s="187"/>
      <c r="U7" s="187"/>
      <c r="V7" s="187"/>
      <c r="W7" s="187"/>
      <c r="X7" s="187"/>
      <c r="Y7" s="187"/>
      <c r="Z7" s="188"/>
      <c r="AA7" s="191"/>
      <c r="AB7" s="143"/>
      <c r="AC7" s="143"/>
      <c r="AD7" s="143"/>
      <c r="AE7" s="143"/>
      <c r="AF7" s="143"/>
      <c r="AG7" s="31"/>
      <c r="AH7" s="192"/>
      <c r="AI7" s="192"/>
      <c r="AJ7" s="192"/>
      <c r="AK7" s="192"/>
      <c r="AL7" s="192"/>
      <c r="AM7" s="192"/>
      <c r="AN7" s="192"/>
      <c r="AO7" s="192"/>
    </row>
    <row r="8" spans="1:49" s="27" customFormat="1" ht="64.5" customHeight="1">
      <c r="A8" s="21" t="s">
        <v>10</v>
      </c>
      <c r="B8" s="21" t="s">
        <v>139</v>
      </c>
      <c r="C8" s="21" t="s">
        <v>14</v>
      </c>
      <c r="D8" s="2" t="s">
        <v>245</v>
      </c>
      <c r="E8" s="2" t="s">
        <v>65</v>
      </c>
      <c r="F8" s="21" t="s">
        <v>67</v>
      </c>
      <c r="G8" s="2" t="s">
        <v>69</v>
      </c>
      <c r="H8" s="2" t="s">
        <v>246</v>
      </c>
      <c r="I8" s="2" t="s">
        <v>73</v>
      </c>
      <c r="J8" s="65" t="s">
        <v>247</v>
      </c>
      <c r="K8" s="65" t="s">
        <v>248</v>
      </c>
      <c r="L8" s="2" t="s">
        <v>249</v>
      </c>
      <c r="M8" s="22" t="s">
        <v>250</v>
      </c>
      <c r="N8" s="22" t="s">
        <v>79</v>
      </c>
      <c r="O8" s="22" t="s">
        <v>81</v>
      </c>
      <c r="P8" s="21" t="s">
        <v>251</v>
      </c>
      <c r="Q8" s="80" t="s">
        <v>252</v>
      </c>
      <c r="R8" s="67" t="s">
        <v>253</v>
      </c>
      <c r="S8" s="22" t="s">
        <v>254</v>
      </c>
      <c r="T8" s="22" t="s">
        <v>255</v>
      </c>
      <c r="U8" s="21" t="s">
        <v>89</v>
      </c>
      <c r="V8" s="21" t="s">
        <v>91</v>
      </c>
      <c r="W8" s="21" t="s">
        <v>93</v>
      </c>
      <c r="X8" s="21" t="s">
        <v>95</v>
      </c>
      <c r="Y8" s="21" t="s">
        <v>97</v>
      </c>
      <c r="Z8" s="21" t="s">
        <v>99</v>
      </c>
      <c r="AA8" s="2" t="s">
        <v>102</v>
      </c>
      <c r="AB8" s="2" t="s">
        <v>256</v>
      </c>
      <c r="AC8" s="2" t="s">
        <v>106</v>
      </c>
      <c r="AD8" s="2" t="s">
        <v>108</v>
      </c>
      <c r="AE8" s="2" t="s">
        <v>110</v>
      </c>
      <c r="AF8" s="2" t="s">
        <v>112</v>
      </c>
      <c r="AG8" s="68" t="s">
        <v>257</v>
      </c>
      <c r="AH8" s="73" t="s">
        <v>115</v>
      </c>
      <c r="AI8" s="73" t="s">
        <v>258</v>
      </c>
      <c r="AJ8" s="68" t="s">
        <v>259</v>
      </c>
      <c r="AK8" s="68" t="s">
        <v>260</v>
      </c>
      <c r="AL8" s="68" t="s">
        <v>261</v>
      </c>
      <c r="AM8" s="68" t="s">
        <v>262</v>
      </c>
      <c r="AN8" s="21" t="s">
        <v>119</v>
      </c>
      <c r="AO8" s="21" t="s">
        <v>121</v>
      </c>
      <c r="AP8" s="92" t="s">
        <v>218</v>
      </c>
    </row>
    <row r="9" spans="1:49" ht="126" customHeight="1">
      <c r="A9" s="168" t="s">
        <v>154</v>
      </c>
      <c r="B9" s="179" t="s">
        <v>155</v>
      </c>
      <c r="C9" s="179" t="s">
        <v>156</v>
      </c>
      <c r="D9" s="179" t="s">
        <v>159</v>
      </c>
      <c r="E9" s="168" t="s">
        <v>263</v>
      </c>
      <c r="F9" s="182">
        <v>2024130010175</v>
      </c>
      <c r="G9" s="168" t="s">
        <v>264</v>
      </c>
      <c r="H9" s="168" t="s">
        <v>265</v>
      </c>
      <c r="I9" s="168" t="s">
        <v>161</v>
      </c>
      <c r="J9" s="174">
        <v>7</v>
      </c>
      <c r="K9" s="171"/>
      <c r="L9" s="171"/>
      <c r="M9" s="94" t="s">
        <v>266</v>
      </c>
      <c r="N9" s="58"/>
      <c r="O9" s="64" t="s">
        <v>267</v>
      </c>
      <c r="P9" s="58">
        <v>18</v>
      </c>
      <c r="Q9" s="81">
        <v>7</v>
      </c>
      <c r="R9" s="63"/>
      <c r="S9" s="70">
        <v>45443</v>
      </c>
      <c r="T9" s="70">
        <v>45596</v>
      </c>
      <c r="U9" s="71">
        <f>_xlfn.DAYS(T9,S9)</f>
        <v>153</v>
      </c>
      <c r="V9" s="55">
        <v>1043926</v>
      </c>
      <c r="W9" s="58" t="s">
        <v>268</v>
      </c>
      <c r="X9" s="59" t="s">
        <v>269</v>
      </c>
      <c r="Y9" s="168" t="s">
        <v>270</v>
      </c>
      <c r="Z9" s="168" t="s">
        <v>271</v>
      </c>
      <c r="AA9" s="58" t="s">
        <v>272</v>
      </c>
      <c r="AB9" s="158" t="s">
        <v>273</v>
      </c>
      <c r="AC9" s="157">
        <v>4000000000</v>
      </c>
      <c r="AD9" s="161" t="s">
        <v>274</v>
      </c>
      <c r="AE9" s="161" t="s">
        <v>275</v>
      </c>
      <c r="AF9" s="160">
        <v>45443</v>
      </c>
      <c r="AG9" s="159" t="s">
        <v>276</v>
      </c>
      <c r="AH9" s="82">
        <v>308000000</v>
      </c>
      <c r="AI9" s="165">
        <v>4000000000</v>
      </c>
      <c r="AJ9" s="83">
        <v>0</v>
      </c>
      <c r="AK9" s="83"/>
      <c r="AL9" s="83">
        <v>0</v>
      </c>
      <c r="AM9" s="63"/>
      <c r="AN9" s="162" t="s">
        <v>277</v>
      </c>
      <c r="AO9" s="162" t="s">
        <v>278</v>
      </c>
      <c r="AP9" s="193" t="s">
        <v>279</v>
      </c>
      <c r="AW9" t="s">
        <v>280</v>
      </c>
    </row>
    <row r="10" spans="1:49" ht="84">
      <c r="A10" s="169"/>
      <c r="B10" s="180"/>
      <c r="C10" s="180"/>
      <c r="D10" s="180"/>
      <c r="E10" s="169"/>
      <c r="F10" s="183"/>
      <c r="G10" s="169"/>
      <c r="H10" s="169"/>
      <c r="I10" s="169"/>
      <c r="J10" s="175"/>
      <c r="K10" s="172"/>
      <c r="L10" s="172"/>
      <c r="M10" s="94" t="s">
        <v>281</v>
      </c>
      <c r="N10" s="58"/>
      <c r="O10" s="64" t="s">
        <v>282</v>
      </c>
      <c r="P10" s="58">
        <v>18</v>
      </c>
      <c r="Q10" s="81">
        <v>7</v>
      </c>
      <c r="R10" s="63"/>
      <c r="S10" s="70">
        <v>45443</v>
      </c>
      <c r="T10" s="70">
        <v>45596</v>
      </c>
      <c r="U10" s="71">
        <f t="shared" ref="U10:U13" si="0">_xlfn.DAYS(T10,S10)</f>
        <v>153</v>
      </c>
      <c r="V10" s="55">
        <v>1043926</v>
      </c>
      <c r="W10" s="58" t="s">
        <v>268</v>
      </c>
      <c r="X10" s="59" t="s">
        <v>269</v>
      </c>
      <c r="Y10" s="169"/>
      <c r="Z10" s="169"/>
      <c r="AA10" s="58" t="s">
        <v>272</v>
      </c>
      <c r="AB10" s="158"/>
      <c r="AC10" s="157"/>
      <c r="AD10" s="161"/>
      <c r="AE10" s="161"/>
      <c r="AF10" s="160"/>
      <c r="AG10" s="159"/>
      <c r="AH10" s="82">
        <v>2000000000</v>
      </c>
      <c r="AI10" s="166"/>
      <c r="AJ10" s="83">
        <v>0</v>
      </c>
      <c r="AK10" s="83"/>
      <c r="AL10" s="83">
        <v>0</v>
      </c>
      <c r="AM10" s="63"/>
      <c r="AN10" s="163"/>
      <c r="AO10" s="163"/>
      <c r="AP10" s="169"/>
    </row>
    <row r="11" spans="1:49" ht="42">
      <c r="A11" s="169"/>
      <c r="B11" s="180"/>
      <c r="C11" s="180"/>
      <c r="D11" s="180"/>
      <c r="E11" s="169"/>
      <c r="F11" s="183"/>
      <c r="G11" s="169"/>
      <c r="H11" s="169"/>
      <c r="I11" s="169"/>
      <c r="J11" s="175"/>
      <c r="K11" s="172"/>
      <c r="L11" s="172"/>
      <c r="M11" s="94" t="s">
        <v>283</v>
      </c>
      <c r="N11" s="58"/>
      <c r="O11" s="64" t="s">
        <v>284</v>
      </c>
      <c r="P11" s="58">
        <v>18</v>
      </c>
      <c r="Q11" s="81">
        <v>7</v>
      </c>
      <c r="R11" s="63"/>
      <c r="S11" s="70">
        <v>45443</v>
      </c>
      <c r="T11" s="70">
        <v>45596</v>
      </c>
      <c r="U11" s="71">
        <f t="shared" si="0"/>
        <v>153</v>
      </c>
      <c r="V11" s="55">
        <v>1043926</v>
      </c>
      <c r="W11" s="58" t="s">
        <v>268</v>
      </c>
      <c r="X11" s="59" t="s">
        <v>269</v>
      </c>
      <c r="Y11" s="169"/>
      <c r="Z11" s="169"/>
      <c r="AA11" s="58" t="s">
        <v>272</v>
      </c>
      <c r="AB11" s="158"/>
      <c r="AC11" s="157"/>
      <c r="AD11" s="161"/>
      <c r="AE11" s="161"/>
      <c r="AF11" s="160"/>
      <c r="AG11" s="159"/>
      <c r="AH11" s="82">
        <v>460000000</v>
      </c>
      <c r="AI11" s="166"/>
      <c r="AJ11" s="83">
        <v>0</v>
      </c>
      <c r="AK11" s="83"/>
      <c r="AL11" s="83">
        <v>0</v>
      </c>
      <c r="AM11" s="63"/>
      <c r="AN11" s="163"/>
      <c r="AO11" s="163"/>
      <c r="AP11" s="169"/>
    </row>
    <row r="12" spans="1:49" ht="42">
      <c r="A12" s="169"/>
      <c r="B12" s="180"/>
      <c r="C12" s="180"/>
      <c r="D12" s="180"/>
      <c r="E12" s="169"/>
      <c r="F12" s="183"/>
      <c r="G12" s="169"/>
      <c r="H12" s="169"/>
      <c r="I12" s="169"/>
      <c r="J12" s="175"/>
      <c r="K12" s="172"/>
      <c r="L12" s="172"/>
      <c r="M12" s="94" t="s">
        <v>285</v>
      </c>
      <c r="N12" s="58"/>
      <c r="O12" s="64" t="s">
        <v>286</v>
      </c>
      <c r="P12" s="58">
        <v>18</v>
      </c>
      <c r="Q12" s="81">
        <v>7</v>
      </c>
      <c r="R12" s="63"/>
      <c r="S12" s="70">
        <v>45443</v>
      </c>
      <c r="T12" s="70">
        <v>45596</v>
      </c>
      <c r="U12" s="71">
        <f t="shared" si="0"/>
        <v>153</v>
      </c>
      <c r="V12" s="55">
        <v>1043926</v>
      </c>
      <c r="W12" s="58" t="s">
        <v>268</v>
      </c>
      <c r="X12" s="59" t="s">
        <v>269</v>
      </c>
      <c r="Y12" s="170"/>
      <c r="Z12" s="170"/>
      <c r="AA12" s="58" t="s">
        <v>272</v>
      </c>
      <c r="AB12" s="158"/>
      <c r="AC12" s="157"/>
      <c r="AD12" s="161"/>
      <c r="AE12" s="161"/>
      <c r="AF12" s="160"/>
      <c r="AG12" s="159"/>
      <c r="AH12" s="82">
        <v>1232000000</v>
      </c>
      <c r="AI12" s="166"/>
      <c r="AJ12" s="83">
        <v>0</v>
      </c>
      <c r="AK12" s="83"/>
      <c r="AL12" s="83">
        <v>0</v>
      </c>
      <c r="AM12" s="63"/>
      <c r="AN12" s="163"/>
      <c r="AO12" s="163"/>
      <c r="AP12" s="169"/>
    </row>
    <row r="13" spans="1:49" ht="27.95">
      <c r="A13" s="169"/>
      <c r="B13" s="180"/>
      <c r="C13" s="180"/>
      <c r="D13" s="181"/>
      <c r="E13" s="169"/>
      <c r="F13" s="183"/>
      <c r="G13" s="169"/>
      <c r="H13" s="169"/>
      <c r="I13" s="170"/>
      <c r="J13" s="176"/>
      <c r="K13" s="173"/>
      <c r="L13" s="173"/>
      <c r="M13" s="94" t="s">
        <v>287</v>
      </c>
      <c r="N13" s="58"/>
      <c r="O13" s="64" t="s">
        <v>288</v>
      </c>
      <c r="P13" s="58">
        <v>3</v>
      </c>
      <c r="Q13" s="81">
        <v>1</v>
      </c>
      <c r="R13" s="63"/>
      <c r="S13" s="70">
        <v>45443</v>
      </c>
      <c r="T13" s="70">
        <v>45596</v>
      </c>
      <c r="U13" s="71">
        <f t="shared" si="0"/>
        <v>153</v>
      </c>
      <c r="V13" s="55">
        <v>1043926</v>
      </c>
      <c r="W13" s="58" t="s">
        <v>268</v>
      </c>
      <c r="X13" s="59" t="s">
        <v>269</v>
      </c>
      <c r="Y13" s="168" t="s">
        <v>289</v>
      </c>
      <c r="Z13" s="168" t="s">
        <v>290</v>
      </c>
      <c r="AA13" s="58" t="s">
        <v>291</v>
      </c>
      <c r="AB13" s="59" t="s">
        <v>165</v>
      </c>
      <c r="AC13" s="59" t="s">
        <v>165</v>
      </c>
      <c r="AD13" s="59" t="s">
        <v>165</v>
      </c>
      <c r="AE13" s="59" t="s">
        <v>165</v>
      </c>
      <c r="AF13" s="59" t="s">
        <v>165</v>
      </c>
      <c r="AG13" s="59" t="s">
        <v>165</v>
      </c>
      <c r="AH13" s="59" t="s">
        <v>165</v>
      </c>
      <c r="AI13" s="166"/>
      <c r="AJ13" s="58" t="s">
        <v>165</v>
      </c>
      <c r="AK13" s="58"/>
      <c r="AL13" s="58" t="s">
        <v>165</v>
      </c>
      <c r="AM13" s="63"/>
      <c r="AN13" s="163"/>
      <c r="AO13" s="163"/>
      <c r="AP13" s="170"/>
    </row>
    <row r="14" spans="1:49" ht="27.95" customHeight="1">
      <c r="A14" s="169"/>
      <c r="B14" s="180"/>
      <c r="C14" s="180"/>
      <c r="D14" s="179" t="s">
        <v>176</v>
      </c>
      <c r="E14" s="169"/>
      <c r="F14" s="183"/>
      <c r="G14" s="169"/>
      <c r="H14" s="169"/>
      <c r="I14" s="168" t="s">
        <v>177</v>
      </c>
      <c r="J14" s="162" t="s">
        <v>292</v>
      </c>
      <c r="K14" s="171"/>
      <c r="L14" s="171"/>
      <c r="M14" s="94" t="s">
        <v>293</v>
      </c>
      <c r="N14" s="58"/>
      <c r="O14" s="64" t="s">
        <v>294</v>
      </c>
      <c r="P14" s="58" t="s">
        <v>292</v>
      </c>
      <c r="Q14" s="58" t="s">
        <v>292</v>
      </c>
      <c r="R14" s="63"/>
      <c r="S14" s="58" t="s">
        <v>292</v>
      </c>
      <c r="T14" s="58" t="s">
        <v>292</v>
      </c>
      <c r="U14" s="58" t="s">
        <v>292</v>
      </c>
      <c r="V14" s="55">
        <v>1043926</v>
      </c>
      <c r="W14" s="58" t="s">
        <v>292</v>
      </c>
      <c r="X14" s="59" t="s">
        <v>269</v>
      </c>
      <c r="Y14" s="169"/>
      <c r="Z14" s="169"/>
      <c r="AA14" s="58" t="s">
        <v>292</v>
      </c>
      <c r="AB14" s="58" t="s">
        <v>292</v>
      </c>
      <c r="AC14" s="58" t="s">
        <v>292</v>
      </c>
      <c r="AD14" s="58" t="s">
        <v>292</v>
      </c>
      <c r="AE14" s="58" t="s">
        <v>292</v>
      </c>
      <c r="AF14" s="58" t="s">
        <v>292</v>
      </c>
      <c r="AG14" s="58" t="s">
        <v>292</v>
      </c>
      <c r="AH14" s="58" t="s">
        <v>292</v>
      </c>
      <c r="AI14" s="166"/>
      <c r="AJ14" s="58" t="s">
        <v>292</v>
      </c>
      <c r="AK14" s="58" t="s">
        <v>292</v>
      </c>
      <c r="AL14" s="58" t="s">
        <v>292</v>
      </c>
      <c r="AM14" s="63"/>
      <c r="AN14" s="163"/>
      <c r="AO14" s="163"/>
      <c r="AP14" s="59" t="s">
        <v>292</v>
      </c>
    </row>
    <row r="15" spans="1:49" ht="27.95">
      <c r="A15" s="169"/>
      <c r="B15" s="180"/>
      <c r="C15" s="180"/>
      <c r="D15" s="180"/>
      <c r="E15" s="169"/>
      <c r="F15" s="183"/>
      <c r="G15" s="169"/>
      <c r="H15" s="169"/>
      <c r="I15" s="169"/>
      <c r="J15" s="163"/>
      <c r="K15" s="172"/>
      <c r="L15" s="172"/>
      <c r="M15" s="94" t="s">
        <v>295</v>
      </c>
      <c r="N15" s="58"/>
      <c r="O15" s="64" t="s">
        <v>296</v>
      </c>
      <c r="P15" s="58" t="s">
        <v>292</v>
      </c>
      <c r="Q15" s="58" t="s">
        <v>292</v>
      </c>
      <c r="R15" s="63"/>
      <c r="S15" s="58" t="s">
        <v>292</v>
      </c>
      <c r="T15" s="58" t="s">
        <v>292</v>
      </c>
      <c r="U15" s="58" t="s">
        <v>292</v>
      </c>
      <c r="V15" s="55">
        <v>1043926</v>
      </c>
      <c r="W15" s="58" t="s">
        <v>292</v>
      </c>
      <c r="X15" s="59" t="s">
        <v>269</v>
      </c>
      <c r="Y15" s="169"/>
      <c r="Z15" s="169"/>
      <c r="AA15" s="58" t="s">
        <v>292</v>
      </c>
      <c r="AB15" s="58" t="s">
        <v>292</v>
      </c>
      <c r="AC15" s="58" t="s">
        <v>292</v>
      </c>
      <c r="AD15" s="58" t="s">
        <v>292</v>
      </c>
      <c r="AE15" s="58" t="s">
        <v>292</v>
      </c>
      <c r="AF15" s="58" t="s">
        <v>292</v>
      </c>
      <c r="AG15" s="58" t="s">
        <v>292</v>
      </c>
      <c r="AH15" s="58" t="s">
        <v>292</v>
      </c>
      <c r="AI15" s="166"/>
      <c r="AJ15" s="58" t="s">
        <v>292</v>
      </c>
      <c r="AK15" s="58" t="s">
        <v>292</v>
      </c>
      <c r="AL15" s="58" t="s">
        <v>292</v>
      </c>
      <c r="AM15" s="63"/>
      <c r="AN15" s="163"/>
      <c r="AO15" s="163"/>
      <c r="AP15" s="59" t="s">
        <v>292</v>
      </c>
    </row>
    <row r="16" spans="1:49" ht="42">
      <c r="A16" s="169"/>
      <c r="B16" s="180"/>
      <c r="C16" s="180"/>
      <c r="D16" s="180"/>
      <c r="E16" s="169"/>
      <c r="F16" s="183"/>
      <c r="G16" s="169"/>
      <c r="H16" s="169"/>
      <c r="I16" s="169"/>
      <c r="J16" s="163"/>
      <c r="K16" s="172"/>
      <c r="L16" s="172"/>
      <c r="M16" s="94" t="s">
        <v>297</v>
      </c>
      <c r="N16" s="58"/>
      <c r="O16" s="64" t="s">
        <v>298</v>
      </c>
      <c r="P16" s="58" t="s">
        <v>292</v>
      </c>
      <c r="Q16" s="58" t="s">
        <v>292</v>
      </c>
      <c r="R16" s="63"/>
      <c r="S16" s="58" t="s">
        <v>292</v>
      </c>
      <c r="T16" s="58" t="s">
        <v>292</v>
      </c>
      <c r="U16" s="58" t="s">
        <v>292</v>
      </c>
      <c r="V16" s="55">
        <v>1043926</v>
      </c>
      <c r="W16" s="58" t="s">
        <v>292</v>
      </c>
      <c r="X16" s="59" t="s">
        <v>269</v>
      </c>
      <c r="Y16" s="169"/>
      <c r="Z16" s="169"/>
      <c r="AA16" s="58" t="s">
        <v>292</v>
      </c>
      <c r="AB16" s="58" t="s">
        <v>292</v>
      </c>
      <c r="AC16" s="58" t="s">
        <v>292</v>
      </c>
      <c r="AD16" s="58" t="s">
        <v>292</v>
      </c>
      <c r="AE16" s="58" t="s">
        <v>292</v>
      </c>
      <c r="AF16" s="58" t="s">
        <v>292</v>
      </c>
      <c r="AG16" s="58" t="s">
        <v>292</v>
      </c>
      <c r="AH16" s="58" t="s">
        <v>292</v>
      </c>
      <c r="AI16" s="166"/>
      <c r="AJ16" s="58" t="s">
        <v>292</v>
      </c>
      <c r="AK16" s="58" t="s">
        <v>292</v>
      </c>
      <c r="AL16" s="58" t="s">
        <v>292</v>
      </c>
      <c r="AM16" s="63"/>
      <c r="AN16" s="163"/>
      <c r="AO16" s="163"/>
      <c r="AP16" s="59" t="s">
        <v>292</v>
      </c>
    </row>
    <row r="17" spans="1:49" ht="27.95">
      <c r="A17" s="169"/>
      <c r="B17" s="180"/>
      <c r="C17" s="180"/>
      <c r="D17" s="181"/>
      <c r="E17" s="169"/>
      <c r="F17" s="183"/>
      <c r="G17" s="169"/>
      <c r="H17" s="169"/>
      <c r="I17" s="170"/>
      <c r="J17" s="164"/>
      <c r="K17" s="173"/>
      <c r="L17" s="173"/>
      <c r="M17" s="94" t="s">
        <v>299</v>
      </c>
      <c r="N17" s="58"/>
      <c r="O17" s="64" t="s">
        <v>300</v>
      </c>
      <c r="P17" s="58" t="s">
        <v>292</v>
      </c>
      <c r="Q17" s="58" t="s">
        <v>292</v>
      </c>
      <c r="R17" s="63"/>
      <c r="S17" s="58" t="s">
        <v>292</v>
      </c>
      <c r="T17" s="58" t="s">
        <v>292</v>
      </c>
      <c r="U17" s="58" t="s">
        <v>292</v>
      </c>
      <c r="V17" s="55">
        <v>1043926</v>
      </c>
      <c r="W17" s="58" t="s">
        <v>292</v>
      </c>
      <c r="X17" s="59" t="s">
        <v>269</v>
      </c>
      <c r="Y17" s="169"/>
      <c r="Z17" s="169"/>
      <c r="AA17" s="58" t="s">
        <v>292</v>
      </c>
      <c r="AB17" s="58" t="s">
        <v>292</v>
      </c>
      <c r="AC17" s="58" t="s">
        <v>292</v>
      </c>
      <c r="AD17" s="58" t="s">
        <v>292</v>
      </c>
      <c r="AE17" s="58" t="s">
        <v>292</v>
      </c>
      <c r="AF17" s="58" t="s">
        <v>292</v>
      </c>
      <c r="AG17" s="58" t="s">
        <v>292</v>
      </c>
      <c r="AH17" s="58" t="s">
        <v>292</v>
      </c>
      <c r="AI17" s="166"/>
      <c r="AJ17" s="58" t="s">
        <v>292</v>
      </c>
      <c r="AK17" s="58" t="s">
        <v>292</v>
      </c>
      <c r="AL17" s="58" t="s">
        <v>292</v>
      </c>
      <c r="AM17" s="63"/>
      <c r="AN17" s="163"/>
      <c r="AO17" s="163"/>
      <c r="AP17" s="59" t="s">
        <v>292</v>
      </c>
    </row>
    <row r="18" spans="1:49" ht="27.95">
      <c r="A18" s="169"/>
      <c r="B18" s="180"/>
      <c r="C18" s="180"/>
      <c r="D18" s="179" t="s">
        <v>163</v>
      </c>
      <c r="E18" s="169"/>
      <c r="F18" s="183"/>
      <c r="G18" s="169"/>
      <c r="H18" s="169"/>
      <c r="I18" s="168" t="s">
        <v>164</v>
      </c>
      <c r="J18" s="162" t="s">
        <v>292</v>
      </c>
      <c r="K18" s="171"/>
      <c r="L18" s="171"/>
      <c r="M18" s="94" t="s">
        <v>301</v>
      </c>
      <c r="N18" s="58"/>
      <c r="O18" s="64" t="s">
        <v>302</v>
      </c>
      <c r="P18" s="58" t="s">
        <v>292</v>
      </c>
      <c r="Q18" s="58" t="s">
        <v>292</v>
      </c>
      <c r="R18" s="63"/>
      <c r="S18" s="58" t="s">
        <v>292</v>
      </c>
      <c r="T18" s="58" t="s">
        <v>292</v>
      </c>
      <c r="U18" s="58" t="s">
        <v>292</v>
      </c>
      <c r="V18" s="55">
        <v>1043926</v>
      </c>
      <c r="W18" s="58" t="s">
        <v>292</v>
      </c>
      <c r="X18" s="59" t="s">
        <v>269</v>
      </c>
      <c r="Y18" s="169"/>
      <c r="Z18" s="169"/>
      <c r="AA18" s="58" t="s">
        <v>292</v>
      </c>
      <c r="AB18" s="58" t="s">
        <v>292</v>
      </c>
      <c r="AC18" s="58" t="s">
        <v>292</v>
      </c>
      <c r="AD18" s="58" t="s">
        <v>292</v>
      </c>
      <c r="AE18" s="58" t="s">
        <v>292</v>
      </c>
      <c r="AF18" s="58" t="s">
        <v>292</v>
      </c>
      <c r="AG18" s="58" t="s">
        <v>292</v>
      </c>
      <c r="AH18" s="58" t="s">
        <v>292</v>
      </c>
      <c r="AI18" s="166"/>
      <c r="AJ18" s="58" t="s">
        <v>292</v>
      </c>
      <c r="AK18" s="58" t="s">
        <v>292</v>
      </c>
      <c r="AL18" s="58" t="s">
        <v>292</v>
      </c>
      <c r="AM18" s="63"/>
      <c r="AN18" s="163"/>
      <c r="AO18" s="163"/>
      <c r="AP18" s="59" t="s">
        <v>292</v>
      </c>
      <c r="AW18" t="s">
        <v>303</v>
      </c>
    </row>
    <row r="19" spans="1:49" ht="56.1">
      <c r="A19" s="169"/>
      <c r="B19" s="180"/>
      <c r="C19" s="180"/>
      <c r="D19" s="180"/>
      <c r="E19" s="169"/>
      <c r="F19" s="183"/>
      <c r="G19" s="169"/>
      <c r="H19" s="169"/>
      <c r="I19" s="169"/>
      <c r="J19" s="163"/>
      <c r="K19" s="172"/>
      <c r="L19" s="172"/>
      <c r="M19" s="94" t="s">
        <v>304</v>
      </c>
      <c r="N19" s="58"/>
      <c r="O19" s="64" t="s">
        <v>305</v>
      </c>
      <c r="P19" s="58" t="s">
        <v>292</v>
      </c>
      <c r="Q19" s="58" t="s">
        <v>292</v>
      </c>
      <c r="R19" s="63"/>
      <c r="S19" s="58" t="s">
        <v>292</v>
      </c>
      <c r="T19" s="58" t="s">
        <v>292</v>
      </c>
      <c r="U19" s="58" t="s">
        <v>292</v>
      </c>
      <c r="V19" s="55">
        <v>1043926</v>
      </c>
      <c r="W19" s="58" t="s">
        <v>292</v>
      </c>
      <c r="X19" s="59" t="s">
        <v>269</v>
      </c>
      <c r="Y19" s="169"/>
      <c r="Z19" s="169"/>
      <c r="AA19" s="58" t="s">
        <v>292</v>
      </c>
      <c r="AB19" s="58" t="s">
        <v>292</v>
      </c>
      <c r="AC19" s="58" t="s">
        <v>292</v>
      </c>
      <c r="AD19" s="58" t="s">
        <v>292</v>
      </c>
      <c r="AE19" s="58" t="s">
        <v>292</v>
      </c>
      <c r="AF19" s="58" t="s">
        <v>292</v>
      </c>
      <c r="AG19" s="58" t="s">
        <v>292</v>
      </c>
      <c r="AH19" s="58" t="s">
        <v>292</v>
      </c>
      <c r="AI19" s="166"/>
      <c r="AJ19" s="58" t="s">
        <v>292</v>
      </c>
      <c r="AK19" s="58" t="s">
        <v>292</v>
      </c>
      <c r="AL19" s="58" t="s">
        <v>292</v>
      </c>
      <c r="AM19" s="63"/>
      <c r="AN19" s="163"/>
      <c r="AO19" s="163"/>
      <c r="AP19" s="59" t="s">
        <v>292</v>
      </c>
    </row>
    <row r="20" spans="1:49" ht="27.95">
      <c r="A20" s="169"/>
      <c r="B20" s="180"/>
      <c r="C20" s="180"/>
      <c r="D20" s="180"/>
      <c r="E20" s="169"/>
      <c r="F20" s="183"/>
      <c r="G20" s="169"/>
      <c r="H20" s="169"/>
      <c r="I20" s="169"/>
      <c r="J20" s="163"/>
      <c r="K20" s="172"/>
      <c r="L20" s="172"/>
      <c r="M20" s="94" t="s">
        <v>306</v>
      </c>
      <c r="N20" s="58"/>
      <c r="O20" s="64" t="s">
        <v>307</v>
      </c>
      <c r="P20" s="58" t="s">
        <v>292</v>
      </c>
      <c r="Q20" s="58" t="s">
        <v>292</v>
      </c>
      <c r="R20" s="63"/>
      <c r="S20" s="58" t="s">
        <v>292</v>
      </c>
      <c r="T20" s="58" t="s">
        <v>292</v>
      </c>
      <c r="U20" s="58" t="s">
        <v>292</v>
      </c>
      <c r="V20" s="55">
        <v>1043926</v>
      </c>
      <c r="W20" s="58" t="s">
        <v>292</v>
      </c>
      <c r="X20" s="59" t="s">
        <v>269</v>
      </c>
      <c r="Y20" s="170"/>
      <c r="Z20" s="170"/>
      <c r="AA20" s="58" t="s">
        <v>292</v>
      </c>
      <c r="AB20" s="58" t="s">
        <v>292</v>
      </c>
      <c r="AC20" s="58" t="s">
        <v>292</v>
      </c>
      <c r="AD20" s="58" t="s">
        <v>292</v>
      </c>
      <c r="AE20" s="58" t="s">
        <v>292</v>
      </c>
      <c r="AF20" s="58" t="s">
        <v>292</v>
      </c>
      <c r="AG20" s="58" t="s">
        <v>292</v>
      </c>
      <c r="AH20" s="58" t="s">
        <v>292</v>
      </c>
      <c r="AI20" s="166"/>
      <c r="AJ20" s="58" t="s">
        <v>292</v>
      </c>
      <c r="AK20" s="58" t="s">
        <v>292</v>
      </c>
      <c r="AL20" s="58" t="s">
        <v>292</v>
      </c>
      <c r="AM20" s="63"/>
      <c r="AN20" s="163"/>
      <c r="AO20" s="163"/>
      <c r="AP20" s="59" t="s">
        <v>292</v>
      </c>
    </row>
    <row r="21" spans="1:49" ht="42">
      <c r="A21" s="169"/>
      <c r="B21" s="180"/>
      <c r="C21" s="180"/>
      <c r="D21" s="180"/>
      <c r="E21" s="169"/>
      <c r="F21" s="183"/>
      <c r="G21" s="169"/>
      <c r="H21" s="169"/>
      <c r="I21" s="169"/>
      <c r="J21" s="163"/>
      <c r="K21" s="172"/>
      <c r="L21" s="172"/>
      <c r="M21" s="94" t="s">
        <v>308</v>
      </c>
      <c r="N21" s="58"/>
      <c r="O21" s="64" t="s">
        <v>309</v>
      </c>
      <c r="P21" s="58" t="s">
        <v>292</v>
      </c>
      <c r="Q21" s="58" t="s">
        <v>292</v>
      </c>
      <c r="R21" s="63"/>
      <c r="S21" s="58" t="s">
        <v>292</v>
      </c>
      <c r="T21" s="58" t="s">
        <v>292</v>
      </c>
      <c r="U21" s="58" t="s">
        <v>292</v>
      </c>
      <c r="V21" s="55">
        <v>1043926</v>
      </c>
      <c r="W21" s="58" t="s">
        <v>292</v>
      </c>
      <c r="X21" s="59" t="s">
        <v>269</v>
      </c>
      <c r="Y21" s="168" t="s">
        <v>310</v>
      </c>
      <c r="Z21" s="168" t="s">
        <v>311</v>
      </c>
      <c r="AA21" s="58" t="s">
        <v>292</v>
      </c>
      <c r="AB21" s="58" t="s">
        <v>292</v>
      </c>
      <c r="AC21" s="58" t="s">
        <v>292</v>
      </c>
      <c r="AD21" s="58" t="s">
        <v>292</v>
      </c>
      <c r="AE21" s="58" t="s">
        <v>292</v>
      </c>
      <c r="AF21" s="58" t="s">
        <v>292</v>
      </c>
      <c r="AG21" s="58" t="s">
        <v>292</v>
      </c>
      <c r="AH21" s="58" t="s">
        <v>292</v>
      </c>
      <c r="AI21" s="166"/>
      <c r="AJ21" s="58" t="s">
        <v>292</v>
      </c>
      <c r="AK21" s="58" t="s">
        <v>292</v>
      </c>
      <c r="AL21" s="58" t="s">
        <v>292</v>
      </c>
      <c r="AM21" s="63"/>
      <c r="AN21" s="163"/>
      <c r="AO21" s="163"/>
      <c r="AP21" s="59" t="s">
        <v>292</v>
      </c>
    </row>
    <row r="22" spans="1:49" ht="27.95">
      <c r="A22" s="169"/>
      <c r="B22" s="180"/>
      <c r="C22" s="180"/>
      <c r="D22" s="181"/>
      <c r="E22" s="169"/>
      <c r="F22" s="183"/>
      <c r="G22" s="169"/>
      <c r="H22" s="169"/>
      <c r="I22" s="170"/>
      <c r="J22" s="164"/>
      <c r="K22" s="173"/>
      <c r="L22" s="173"/>
      <c r="M22" s="94" t="s">
        <v>312</v>
      </c>
      <c r="N22" s="58"/>
      <c r="O22" s="64" t="s">
        <v>300</v>
      </c>
      <c r="P22" s="58" t="s">
        <v>292</v>
      </c>
      <c r="Q22" s="58" t="s">
        <v>292</v>
      </c>
      <c r="R22" s="63"/>
      <c r="S22" s="58" t="s">
        <v>292</v>
      </c>
      <c r="T22" s="58" t="s">
        <v>292</v>
      </c>
      <c r="U22" s="58" t="s">
        <v>292</v>
      </c>
      <c r="V22" s="55">
        <v>1043926</v>
      </c>
      <c r="W22" s="58" t="s">
        <v>292</v>
      </c>
      <c r="X22" s="59" t="s">
        <v>269</v>
      </c>
      <c r="Y22" s="169"/>
      <c r="Z22" s="169"/>
      <c r="AA22" s="58" t="s">
        <v>292</v>
      </c>
      <c r="AB22" s="58" t="s">
        <v>292</v>
      </c>
      <c r="AC22" s="58" t="s">
        <v>292</v>
      </c>
      <c r="AD22" s="58" t="s">
        <v>292</v>
      </c>
      <c r="AE22" s="58" t="s">
        <v>292</v>
      </c>
      <c r="AF22" s="58" t="s">
        <v>292</v>
      </c>
      <c r="AG22" s="58" t="s">
        <v>292</v>
      </c>
      <c r="AH22" s="58" t="s">
        <v>292</v>
      </c>
      <c r="AI22" s="166"/>
      <c r="AJ22" s="58" t="s">
        <v>292</v>
      </c>
      <c r="AK22" s="58" t="s">
        <v>292</v>
      </c>
      <c r="AL22" s="58" t="s">
        <v>292</v>
      </c>
      <c r="AM22" s="63"/>
      <c r="AN22" s="163"/>
      <c r="AO22" s="163"/>
      <c r="AP22" s="59" t="s">
        <v>292</v>
      </c>
    </row>
    <row r="23" spans="1:49" ht="42" customHeight="1">
      <c r="A23" s="169"/>
      <c r="B23" s="180"/>
      <c r="C23" s="180"/>
      <c r="D23" s="179" t="s">
        <v>168</v>
      </c>
      <c r="E23" s="169"/>
      <c r="F23" s="183"/>
      <c r="G23" s="169"/>
      <c r="H23" s="169"/>
      <c r="I23" s="168" t="s">
        <v>169</v>
      </c>
      <c r="J23" s="162" t="s">
        <v>292</v>
      </c>
      <c r="K23" s="171"/>
      <c r="L23" s="171"/>
      <c r="M23" s="94" t="s">
        <v>313</v>
      </c>
      <c r="N23" s="58"/>
      <c r="O23" s="64" t="s">
        <v>314</v>
      </c>
      <c r="P23" s="58" t="s">
        <v>292</v>
      </c>
      <c r="Q23" s="58" t="s">
        <v>292</v>
      </c>
      <c r="R23" s="63"/>
      <c r="S23" s="58" t="s">
        <v>292</v>
      </c>
      <c r="T23" s="58" t="s">
        <v>292</v>
      </c>
      <c r="U23" s="58" t="s">
        <v>292</v>
      </c>
      <c r="V23" s="55">
        <v>1043926</v>
      </c>
      <c r="W23" s="58" t="s">
        <v>292</v>
      </c>
      <c r="X23" s="59" t="s">
        <v>269</v>
      </c>
      <c r="Y23" s="169"/>
      <c r="Z23" s="169"/>
      <c r="AA23" s="58" t="s">
        <v>292</v>
      </c>
      <c r="AB23" s="58" t="s">
        <v>292</v>
      </c>
      <c r="AC23" s="58" t="s">
        <v>292</v>
      </c>
      <c r="AD23" s="58" t="s">
        <v>292</v>
      </c>
      <c r="AE23" s="58" t="s">
        <v>292</v>
      </c>
      <c r="AF23" s="58" t="s">
        <v>292</v>
      </c>
      <c r="AG23" s="58" t="s">
        <v>292</v>
      </c>
      <c r="AH23" s="58" t="s">
        <v>292</v>
      </c>
      <c r="AI23" s="166"/>
      <c r="AJ23" s="58" t="s">
        <v>292</v>
      </c>
      <c r="AK23" s="58" t="s">
        <v>292</v>
      </c>
      <c r="AL23" s="58" t="s">
        <v>292</v>
      </c>
      <c r="AM23" s="63"/>
      <c r="AN23" s="163"/>
      <c r="AO23" s="163"/>
      <c r="AP23" s="59" t="s">
        <v>292</v>
      </c>
      <c r="AW23" t="s">
        <v>315</v>
      </c>
    </row>
    <row r="24" spans="1:49" ht="27.95">
      <c r="A24" s="169"/>
      <c r="B24" s="180"/>
      <c r="C24" s="180"/>
      <c r="D24" s="180"/>
      <c r="E24" s="169"/>
      <c r="F24" s="183"/>
      <c r="G24" s="169"/>
      <c r="H24" s="169"/>
      <c r="I24" s="169"/>
      <c r="J24" s="163"/>
      <c r="K24" s="172"/>
      <c r="L24" s="172"/>
      <c r="M24" s="94" t="s">
        <v>316</v>
      </c>
      <c r="N24" s="58"/>
      <c r="O24" s="64" t="s">
        <v>317</v>
      </c>
      <c r="P24" s="58" t="s">
        <v>292</v>
      </c>
      <c r="Q24" s="58" t="s">
        <v>292</v>
      </c>
      <c r="R24" s="63"/>
      <c r="S24" s="58" t="s">
        <v>292</v>
      </c>
      <c r="T24" s="58" t="s">
        <v>292</v>
      </c>
      <c r="U24" s="58" t="s">
        <v>292</v>
      </c>
      <c r="V24" s="55">
        <v>1043926</v>
      </c>
      <c r="W24" s="58" t="s">
        <v>292</v>
      </c>
      <c r="X24" s="59" t="s">
        <v>269</v>
      </c>
      <c r="Y24" s="169"/>
      <c r="Z24" s="169"/>
      <c r="AA24" s="58" t="s">
        <v>292</v>
      </c>
      <c r="AB24" s="58" t="s">
        <v>292</v>
      </c>
      <c r="AC24" s="58" t="s">
        <v>292</v>
      </c>
      <c r="AD24" s="58" t="s">
        <v>292</v>
      </c>
      <c r="AE24" s="58" t="s">
        <v>292</v>
      </c>
      <c r="AF24" s="58" t="s">
        <v>292</v>
      </c>
      <c r="AG24" s="58" t="s">
        <v>292</v>
      </c>
      <c r="AH24" s="58" t="s">
        <v>292</v>
      </c>
      <c r="AI24" s="166"/>
      <c r="AJ24" s="58" t="s">
        <v>292</v>
      </c>
      <c r="AK24" s="58" t="s">
        <v>292</v>
      </c>
      <c r="AL24" s="58" t="s">
        <v>292</v>
      </c>
      <c r="AM24" s="63"/>
      <c r="AN24" s="163"/>
      <c r="AO24" s="163"/>
      <c r="AP24" s="59" t="s">
        <v>292</v>
      </c>
    </row>
    <row r="25" spans="1:49" ht="27.95">
      <c r="A25" s="169"/>
      <c r="B25" s="180"/>
      <c r="C25" s="180"/>
      <c r="D25" s="180"/>
      <c r="E25" s="169"/>
      <c r="F25" s="183"/>
      <c r="G25" s="169"/>
      <c r="H25" s="169"/>
      <c r="I25" s="169"/>
      <c r="J25" s="163"/>
      <c r="K25" s="172"/>
      <c r="L25" s="172"/>
      <c r="M25" s="94" t="s">
        <v>318</v>
      </c>
      <c r="N25" s="58"/>
      <c r="O25" s="64" t="s">
        <v>319</v>
      </c>
      <c r="P25" s="58" t="s">
        <v>292</v>
      </c>
      <c r="Q25" s="58" t="s">
        <v>292</v>
      </c>
      <c r="R25" s="63"/>
      <c r="S25" s="58" t="s">
        <v>292</v>
      </c>
      <c r="T25" s="58" t="s">
        <v>292</v>
      </c>
      <c r="U25" s="58" t="s">
        <v>292</v>
      </c>
      <c r="V25" s="55">
        <v>1043926</v>
      </c>
      <c r="W25" s="58" t="s">
        <v>292</v>
      </c>
      <c r="X25" s="59" t="s">
        <v>269</v>
      </c>
      <c r="Y25" s="169"/>
      <c r="Z25" s="169"/>
      <c r="AA25" s="58" t="s">
        <v>292</v>
      </c>
      <c r="AB25" s="58" t="s">
        <v>292</v>
      </c>
      <c r="AC25" s="58" t="s">
        <v>292</v>
      </c>
      <c r="AD25" s="58" t="s">
        <v>292</v>
      </c>
      <c r="AE25" s="58" t="s">
        <v>292</v>
      </c>
      <c r="AF25" s="58" t="s">
        <v>292</v>
      </c>
      <c r="AG25" s="58" t="s">
        <v>292</v>
      </c>
      <c r="AH25" s="58" t="s">
        <v>292</v>
      </c>
      <c r="AI25" s="166"/>
      <c r="AJ25" s="58" t="s">
        <v>292</v>
      </c>
      <c r="AK25" s="58" t="s">
        <v>292</v>
      </c>
      <c r="AL25" s="58" t="s">
        <v>292</v>
      </c>
      <c r="AM25" s="63"/>
      <c r="AN25" s="163"/>
      <c r="AO25" s="163"/>
      <c r="AP25" s="59" t="s">
        <v>292</v>
      </c>
    </row>
    <row r="26" spans="1:49" ht="27.95">
      <c r="A26" s="169"/>
      <c r="B26" s="180"/>
      <c r="C26" s="180"/>
      <c r="D26" s="181"/>
      <c r="E26" s="170"/>
      <c r="F26" s="184"/>
      <c r="G26" s="170"/>
      <c r="H26" s="170"/>
      <c r="I26" s="170"/>
      <c r="J26" s="164"/>
      <c r="K26" s="173"/>
      <c r="L26" s="173"/>
      <c r="M26" s="94" t="s">
        <v>320</v>
      </c>
      <c r="N26" s="58"/>
      <c r="O26" s="64" t="s">
        <v>300</v>
      </c>
      <c r="P26" s="58" t="s">
        <v>292</v>
      </c>
      <c r="Q26" s="58" t="s">
        <v>292</v>
      </c>
      <c r="R26" s="63"/>
      <c r="S26" s="58" t="s">
        <v>292</v>
      </c>
      <c r="T26" s="58" t="s">
        <v>292</v>
      </c>
      <c r="U26" s="58" t="s">
        <v>292</v>
      </c>
      <c r="V26" s="55">
        <v>1043926</v>
      </c>
      <c r="W26" s="58" t="s">
        <v>292</v>
      </c>
      <c r="X26" s="59" t="s">
        <v>269</v>
      </c>
      <c r="Y26" s="170"/>
      <c r="Z26" s="170"/>
      <c r="AA26" s="58" t="s">
        <v>292</v>
      </c>
      <c r="AB26" s="58" t="s">
        <v>292</v>
      </c>
      <c r="AC26" s="58" t="s">
        <v>292</v>
      </c>
      <c r="AD26" s="58" t="s">
        <v>292</v>
      </c>
      <c r="AE26" s="58" t="s">
        <v>292</v>
      </c>
      <c r="AF26" s="58" t="s">
        <v>292</v>
      </c>
      <c r="AG26" s="58" t="s">
        <v>292</v>
      </c>
      <c r="AH26" s="58" t="s">
        <v>292</v>
      </c>
      <c r="AI26" s="167"/>
      <c r="AJ26" s="58" t="s">
        <v>292</v>
      </c>
      <c r="AK26" s="58" t="s">
        <v>292</v>
      </c>
      <c r="AL26" s="58" t="s">
        <v>292</v>
      </c>
      <c r="AM26" s="63"/>
      <c r="AN26" s="164"/>
      <c r="AO26" s="164"/>
      <c r="AP26" s="59" t="s">
        <v>292</v>
      </c>
    </row>
    <row r="27" spans="1:49" ht="252">
      <c r="A27" s="169"/>
      <c r="B27" s="180"/>
      <c r="C27" s="180"/>
      <c r="D27" s="179" t="s">
        <v>194</v>
      </c>
      <c r="E27" s="168" t="s">
        <v>321</v>
      </c>
      <c r="F27" s="182">
        <v>2024130010176</v>
      </c>
      <c r="G27" s="168" t="s">
        <v>322</v>
      </c>
      <c r="H27" s="168" t="s">
        <v>323</v>
      </c>
      <c r="I27" s="168" t="s">
        <v>195</v>
      </c>
      <c r="J27" s="177">
        <v>19865783</v>
      </c>
      <c r="K27" s="171"/>
      <c r="L27" s="171"/>
      <c r="M27" s="94" t="s">
        <v>324</v>
      </c>
      <c r="N27" s="58"/>
      <c r="O27" s="64" t="s">
        <v>325</v>
      </c>
      <c r="P27" s="72">
        <v>77672124485</v>
      </c>
      <c r="Q27" s="87">
        <f>(18288571345+AJ27)/P27</f>
        <v>0.46722219806499993</v>
      </c>
      <c r="R27" s="63"/>
      <c r="S27" s="70">
        <v>45443</v>
      </c>
      <c r="T27" s="70">
        <v>45657</v>
      </c>
      <c r="U27" s="71">
        <f>_xlfn.DAYS(T27,S27)</f>
        <v>214</v>
      </c>
      <c r="V27" s="55">
        <v>1043926</v>
      </c>
      <c r="W27" s="58" t="s">
        <v>268</v>
      </c>
      <c r="X27" s="59" t="s">
        <v>326</v>
      </c>
      <c r="Y27" s="168" t="s">
        <v>327</v>
      </c>
      <c r="Z27" s="168" t="s">
        <v>328</v>
      </c>
      <c r="AA27" s="58" t="s">
        <v>291</v>
      </c>
      <c r="AB27" s="59" t="s">
        <v>165</v>
      </c>
      <c r="AC27" s="59" t="s">
        <v>165</v>
      </c>
      <c r="AD27" s="59" t="s">
        <v>165</v>
      </c>
      <c r="AE27" s="59" t="s">
        <v>165</v>
      </c>
      <c r="AF27" s="59" t="s">
        <v>165</v>
      </c>
      <c r="AG27" s="59" t="s">
        <v>165</v>
      </c>
      <c r="AH27" s="72">
        <v>30504234492.259998</v>
      </c>
      <c r="AI27" s="165">
        <f>AH27+AH30</f>
        <v>53504234492.259995</v>
      </c>
      <c r="AJ27" s="85">
        <f>3684332990.26+431596000+1995727500+2410500500+3671246510+3556746385+2251419500</f>
        <v>18001569385.260002</v>
      </c>
      <c r="AK27" s="85"/>
      <c r="AL27" s="85">
        <f>3684332990.26+431596000+1995727500+2410500500+3671246510+3556746385+2251419500</f>
        <v>18001569385.260002</v>
      </c>
      <c r="AM27" s="63"/>
      <c r="AN27" s="59" t="s">
        <v>329</v>
      </c>
      <c r="AO27" s="162" t="s">
        <v>330</v>
      </c>
      <c r="AP27" s="59" t="s">
        <v>331</v>
      </c>
      <c r="AW27" t="s">
        <v>332</v>
      </c>
    </row>
    <row r="28" spans="1:49" ht="126">
      <c r="A28" s="169"/>
      <c r="B28" s="180"/>
      <c r="C28" s="180"/>
      <c r="D28" s="180"/>
      <c r="E28" s="169"/>
      <c r="F28" s="183"/>
      <c r="G28" s="169"/>
      <c r="H28" s="169"/>
      <c r="I28" s="169"/>
      <c r="J28" s="175"/>
      <c r="K28" s="172"/>
      <c r="L28" s="172"/>
      <c r="M28" s="94" t="s">
        <v>333</v>
      </c>
      <c r="N28" s="58"/>
      <c r="O28" s="64" t="s">
        <v>334</v>
      </c>
      <c r="P28" s="69">
        <v>1</v>
      </c>
      <c r="Q28" s="93">
        <v>0.86</v>
      </c>
      <c r="R28" s="63"/>
      <c r="S28" s="70">
        <v>45443</v>
      </c>
      <c r="T28" s="70">
        <v>45657</v>
      </c>
      <c r="U28" s="71">
        <f t="shared" ref="U28:U30" si="1">_xlfn.DAYS(T28,S28)</f>
        <v>214</v>
      </c>
      <c r="V28" s="55">
        <v>1043926</v>
      </c>
      <c r="W28" s="58" t="s">
        <v>268</v>
      </c>
      <c r="X28" s="59" t="s">
        <v>335</v>
      </c>
      <c r="Y28" s="169"/>
      <c r="Z28" s="169"/>
      <c r="AA28" s="58" t="s">
        <v>291</v>
      </c>
      <c r="AB28" s="59" t="s">
        <v>165</v>
      </c>
      <c r="AC28" s="59" t="s">
        <v>165</v>
      </c>
      <c r="AD28" s="59" t="s">
        <v>165</v>
      </c>
      <c r="AE28" s="59" t="s">
        <v>165</v>
      </c>
      <c r="AF28" s="59" t="s">
        <v>165</v>
      </c>
      <c r="AG28" s="59" t="s">
        <v>165</v>
      </c>
      <c r="AH28" s="59" t="s">
        <v>165</v>
      </c>
      <c r="AI28" s="166"/>
      <c r="AJ28" s="59" t="s">
        <v>165</v>
      </c>
      <c r="AK28" s="59" t="s">
        <v>165</v>
      </c>
      <c r="AL28" s="59" t="s">
        <v>165</v>
      </c>
      <c r="AM28" s="63"/>
      <c r="AN28" s="58"/>
      <c r="AO28" s="163"/>
      <c r="AP28" s="59" t="s">
        <v>336</v>
      </c>
    </row>
    <row r="29" spans="1:49" ht="27.95">
      <c r="A29" s="169"/>
      <c r="B29" s="180"/>
      <c r="C29" s="180"/>
      <c r="D29" s="180"/>
      <c r="E29" s="169"/>
      <c r="F29" s="183"/>
      <c r="G29" s="169"/>
      <c r="H29" s="169"/>
      <c r="I29" s="169"/>
      <c r="J29" s="175"/>
      <c r="K29" s="172"/>
      <c r="L29" s="172"/>
      <c r="M29" s="94" t="s">
        <v>337</v>
      </c>
      <c r="N29" s="58"/>
      <c r="O29" s="64" t="s">
        <v>338</v>
      </c>
      <c r="P29" s="58" t="s">
        <v>292</v>
      </c>
      <c r="Q29" s="58" t="s">
        <v>292</v>
      </c>
      <c r="R29" s="63"/>
      <c r="S29" s="58" t="s">
        <v>292</v>
      </c>
      <c r="T29" s="58" t="s">
        <v>292</v>
      </c>
      <c r="U29" s="58" t="s">
        <v>292</v>
      </c>
      <c r="V29" s="55">
        <v>1043926</v>
      </c>
      <c r="W29" s="58" t="s">
        <v>292</v>
      </c>
      <c r="X29" s="59" t="s">
        <v>335</v>
      </c>
      <c r="Y29" s="169"/>
      <c r="Z29" s="169"/>
      <c r="AA29" s="58" t="s">
        <v>292</v>
      </c>
      <c r="AB29" s="58" t="s">
        <v>292</v>
      </c>
      <c r="AC29" s="58" t="s">
        <v>292</v>
      </c>
      <c r="AD29" s="58" t="s">
        <v>292</v>
      </c>
      <c r="AE29" s="58" t="s">
        <v>292</v>
      </c>
      <c r="AF29" s="58" t="s">
        <v>292</v>
      </c>
      <c r="AG29" s="58" t="s">
        <v>292</v>
      </c>
      <c r="AH29" s="58" t="s">
        <v>292</v>
      </c>
      <c r="AI29" s="166"/>
      <c r="AJ29" s="58" t="s">
        <v>292</v>
      </c>
      <c r="AK29" s="58" t="s">
        <v>292</v>
      </c>
      <c r="AL29" s="58" t="s">
        <v>292</v>
      </c>
      <c r="AM29" s="63"/>
      <c r="AN29" s="58"/>
      <c r="AO29" s="163"/>
      <c r="AP29" s="59" t="s">
        <v>292</v>
      </c>
    </row>
    <row r="30" spans="1:49" ht="56.1">
      <c r="A30" s="169"/>
      <c r="B30" s="180"/>
      <c r="C30" s="180"/>
      <c r="D30" s="181"/>
      <c r="E30" s="169"/>
      <c r="F30" s="183"/>
      <c r="G30" s="169"/>
      <c r="H30" s="169"/>
      <c r="I30" s="170"/>
      <c r="J30" s="176"/>
      <c r="K30" s="173"/>
      <c r="L30" s="173"/>
      <c r="M30" s="94" t="s">
        <v>339</v>
      </c>
      <c r="N30" s="58"/>
      <c r="O30" s="64" t="s">
        <v>340</v>
      </c>
      <c r="P30" s="55">
        <v>32819130</v>
      </c>
      <c r="Q30" s="78">
        <v>19865783</v>
      </c>
      <c r="R30" s="63"/>
      <c r="S30" s="70">
        <v>45292</v>
      </c>
      <c r="T30" s="70">
        <v>45657</v>
      </c>
      <c r="U30" s="71">
        <f t="shared" si="1"/>
        <v>365</v>
      </c>
      <c r="V30" s="55">
        <v>1043926</v>
      </c>
      <c r="W30" s="58" t="s">
        <v>268</v>
      </c>
      <c r="X30" s="59" t="s">
        <v>335</v>
      </c>
      <c r="Y30" s="169"/>
      <c r="Z30" s="169"/>
      <c r="AA30" s="58" t="s">
        <v>291</v>
      </c>
      <c r="AB30" s="59" t="s">
        <v>165</v>
      </c>
      <c r="AC30" s="59" t="s">
        <v>165</v>
      </c>
      <c r="AD30" s="59" t="s">
        <v>165</v>
      </c>
      <c r="AE30" s="59" t="s">
        <v>165</v>
      </c>
      <c r="AF30" s="59" t="s">
        <v>165</v>
      </c>
      <c r="AG30" s="59" t="s">
        <v>165</v>
      </c>
      <c r="AH30" s="72">
        <v>23000000000</v>
      </c>
      <c r="AI30" s="166"/>
      <c r="AJ30" s="85">
        <v>23000000000</v>
      </c>
      <c r="AK30" s="84"/>
      <c r="AL30" s="85">
        <v>23000000000</v>
      </c>
      <c r="AM30" s="63"/>
      <c r="AN30" s="58" t="s">
        <v>341</v>
      </c>
      <c r="AO30" s="163"/>
      <c r="AP30" s="59" t="s">
        <v>342</v>
      </c>
    </row>
    <row r="31" spans="1:49" ht="42" customHeight="1">
      <c r="A31" s="169"/>
      <c r="B31" s="180"/>
      <c r="C31" s="180"/>
      <c r="D31" s="179" t="s">
        <v>191</v>
      </c>
      <c r="E31" s="169"/>
      <c r="F31" s="183"/>
      <c r="G31" s="169"/>
      <c r="H31" s="169"/>
      <c r="I31" s="168" t="s">
        <v>192</v>
      </c>
      <c r="J31" s="162" t="s">
        <v>292</v>
      </c>
      <c r="K31" s="171"/>
      <c r="L31" s="171"/>
      <c r="M31" s="94" t="s">
        <v>343</v>
      </c>
      <c r="N31" s="58"/>
      <c r="O31" s="64" t="s">
        <v>344</v>
      </c>
      <c r="P31" s="58" t="s">
        <v>292</v>
      </c>
      <c r="Q31" s="58" t="s">
        <v>292</v>
      </c>
      <c r="R31" s="63"/>
      <c r="S31" s="58" t="s">
        <v>292</v>
      </c>
      <c r="T31" s="58" t="s">
        <v>292</v>
      </c>
      <c r="U31" s="58" t="s">
        <v>292</v>
      </c>
      <c r="V31" s="55">
        <v>1043926</v>
      </c>
      <c r="W31" s="58" t="s">
        <v>292</v>
      </c>
      <c r="X31" s="59" t="s">
        <v>345</v>
      </c>
      <c r="Y31" s="170"/>
      <c r="Z31" s="170"/>
      <c r="AA31" s="58" t="s">
        <v>292</v>
      </c>
      <c r="AB31" s="58" t="s">
        <v>292</v>
      </c>
      <c r="AC31" s="58" t="s">
        <v>292</v>
      </c>
      <c r="AD31" s="58" t="s">
        <v>292</v>
      </c>
      <c r="AE31" s="58" t="s">
        <v>292</v>
      </c>
      <c r="AF31" s="58" t="s">
        <v>292</v>
      </c>
      <c r="AG31" s="58" t="s">
        <v>292</v>
      </c>
      <c r="AH31" s="72"/>
      <c r="AI31" s="166"/>
      <c r="AJ31" s="58" t="s">
        <v>292</v>
      </c>
      <c r="AK31" s="58" t="s">
        <v>292</v>
      </c>
      <c r="AL31" s="58" t="s">
        <v>292</v>
      </c>
      <c r="AM31" s="63"/>
      <c r="AN31" s="58"/>
      <c r="AO31" s="163"/>
      <c r="AP31" s="59" t="s">
        <v>292</v>
      </c>
      <c r="AW31" t="s">
        <v>346</v>
      </c>
    </row>
    <row r="32" spans="1:49" ht="56.1">
      <c r="A32" s="169"/>
      <c r="B32" s="180"/>
      <c r="C32" s="180"/>
      <c r="D32" s="181"/>
      <c r="E32" s="169"/>
      <c r="F32" s="183"/>
      <c r="G32" s="169"/>
      <c r="H32" s="170"/>
      <c r="I32" s="170"/>
      <c r="J32" s="164"/>
      <c r="K32" s="173"/>
      <c r="L32" s="173"/>
      <c r="M32" s="94" t="s">
        <v>347</v>
      </c>
      <c r="N32" s="58"/>
      <c r="O32" s="64" t="s">
        <v>348</v>
      </c>
      <c r="P32" s="58" t="s">
        <v>292</v>
      </c>
      <c r="Q32" s="58" t="s">
        <v>292</v>
      </c>
      <c r="R32" s="63"/>
      <c r="S32" s="58" t="s">
        <v>292</v>
      </c>
      <c r="T32" s="58" t="s">
        <v>292</v>
      </c>
      <c r="U32" s="58" t="s">
        <v>292</v>
      </c>
      <c r="V32" s="55">
        <v>1043926</v>
      </c>
      <c r="W32" s="58" t="s">
        <v>292</v>
      </c>
      <c r="X32" s="59" t="s">
        <v>345</v>
      </c>
      <c r="Y32" s="168" t="s">
        <v>349</v>
      </c>
      <c r="Z32" s="168" t="s">
        <v>350</v>
      </c>
      <c r="AA32" s="58" t="s">
        <v>292</v>
      </c>
      <c r="AB32" s="58" t="s">
        <v>292</v>
      </c>
      <c r="AC32" s="58" t="s">
        <v>292</v>
      </c>
      <c r="AD32" s="58" t="s">
        <v>292</v>
      </c>
      <c r="AE32" s="58" t="s">
        <v>292</v>
      </c>
      <c r="AF32" s="58" t="s">
        <v>292</v>
      </c>
      <c r="AG32" s="58" t="s">
        <v>292</v>
      </c>
      <c r="AH32" s="58" t="s">
        <v>292</v>
      </c>
      <c r="AI32" s="166"/>
      <c r="AJ32" s="58" t="s">
        <v>292</v>
      </c>
      <c r="AK32" s="58" t="s">
        <v>292</v>
      </c>
      <c r="AL32" s="58" t="s">
        <v>292</v>
      </c>
      <c r="AM32" s="63"/>
      <c r="AN32" s="58"/>
      <c r="AO32" s="163"/>
      <c r="AP32" s="59" t="s">
        <v>292</v>
      </c>
    </row>
    <row r="33" spans="1:49" ht="56.1" customHeight="1">
      <c r="A33" s="169"/>
      <c r="B33" s="180"/>
      <c r="C33" s="180"/>
      <c r="D33" s="179" t="s">
        <v>173</v>
      </c>
      <c r="E33" s="169"/>
      <c r="F33" s="183"/>
      <c r="G33" s="169"/>
      <c r="H33" s="158" t="s">
        <v>351</v>
      </c>
      <c r="I33" s="168" t="s">
        <v>174</v>
      </c>
      <c r="J33" s="174">
        <v>0.98499999999999999</v>
      </c>
      <c r="K33" s="171"/>
      <c r="L33" s="171"/>
      <c r="M33" s="94" t="s">
        <v>352</v>
      </c>
      <c r="N33" s="58"/>
      <c r="O33" s="64" t="s">
        <v>353</v>
      </c>
      <c r="P33" s="58" t="s">
        <v>292</v>
      </c>
      <c r="Q33" s="58" t="s">
        <v>292</v>
      </c>
      <c r="R33" s="63"/>
      <c r="S33" s="58" t="s">
        <v>292</v>
      </c>
      <c r="T33" s="58" t="s">
        <v>292</v>
      </c>
      <c r="U33" s="58" t="s">
        <v>292</v>
      </c>
      <c r="V33" s="55">
        <v>1043926</v>
      </c>
      <c r="W33" s="58" t="s">
        <v>292</v>
      </c>
      <c r="X33" s="59" t="s">
        <v>269</v>
      </c>
      <c r="Y33" s="169"/>
      <c r="Z33" s="169"/>
      <c r="AA33" s="58" t="s">
        <v>292</v>
      </c>
      <c r="AB33" s="58" t="s">
        <v>292</v>
      </c>
      <c r="AC33" s="58" t="s">
        <v>292</v>
      </c>
      <c r="AD33" s="58" t="s">
        <v>292</v>
      </c>
      <c r="AE33" s="58" t="s">
        <v>292</v>
      </c>
      <c r="AF33" s="58" t="s">
        <v>292</v>
      </c>
      <c r="AG33" s="58" t="s">
        <v>292</v>
      </c>
      <c r="AH33" s="58" t="s">
        <v>292</v>
      </c>
      <c r="AI33" s="166"/>
      <c r="AJ33" s="58" t="s">
        <v>292</v>
      </c>
      <c r="AK33" s="58" t="s">
        <v>292</v>
      </c>
      <c r="AL33" s="58" t="s">
        <v>292</v>
      </c>
      <c r="AM33" s="63"/>
      <c r="AN33" s="58"/>
      <c r="AO33" s="163"/>
      <c r="AP33" s="59" t="s">
        <v>292</v>
      </c>
      <c r="AW33" t="s">
        <v>354</v>
      </c>
    </row>
    <row r="34" spans="1:49" ht="42">
      <c r="A34" s="169"/>
      <c r="B34" s="180"/>
      <c r="C34" s="180"/>
      <c r="D34" s="180"/>
      <c r="E34" s="169"/>
      <c r="F34" s="183"/>
      <c r="G34" s="169"/>
      <c r="H34" s="158"/>
      <c r="I34" s="169"/>
      <c r="J34" s="175"/>
      <c r="K34" s="172"/>
      <c r="L34" s="172"/>
      <c r="M34" s="94" t="s">
        <v>355</v>
      </c>
      <c r="N34" s="58"/>
      <c r="O34" s="64" t="s">
        <v>356</v>
      </c>
      <c r="P34" s="69">
        <v>1</v>
      </c>
      <c r="Q34" s="86">
        <v>0.98499999999999999</v>
      </c>
      <c r="R34" s="63"/>
      <c r="S34" s="70">
        <v>45292</v>
      </c>
      <c r="T34" s="70">
        <v>45657</v>
      </c>
      <c r="U34" s="71">
        <f t="shared" ref="U34" si="2">_xlfn.DAYS(T34,S34)</f>
        <v>365</v>
      </c>
      <c r="V34" s="55">
        <v>1043926</v>
      </c>
      <c r="W34" s="58" t="s">
        <v>268</v>
      </c>
      <c r="X34" s="59" t="s">
        <v>269</v>
      </c>
      <c r="Y34" s="169"/>
      <c r="Z34" s="169"/>
      <c r="AA34" s="58" t="s">
        <v>291</v>
      </c>
      <c r="AB34" s="59" t="s">
        <v>165</v>
      </c>
      <c r="AC34" s="59" t="s">
        <v>165</v>
      </c>
      <c r="AD34" s="59" t="s">
        <v>165</v>
      </c>
      <c r="AE34" s="59" t="s">
        <v>165</v>
      </c>
      <c r="AF34" s="59" t="s">
        <v>165</v>
      </c>
      <c r="AG34" s="59" t="s">
        <v>165</v>
      </c>
      <c r="AH34" s="59" t="s">
        <v>165</v>
      </c>
      <c r="AI34" s="166"/>
      <c r="AJ34" s="58" t="s">
        <v>165</v>
      </c>
      <c r="AK34" s="58" t="s">
        <v>165</v>
      </c>
      <c r="AL34" s="58" t="s">
        <v>165</v>
      </c>
      <c r="AM34" s="63"/>
      <c r="AN34" s="58"/>
      <c r="AO34" s="163"/>
      <c r="AP34" s="76" t="s">
        <v>357</v>
      </c>
    </row>
    <row r="35" spans="1:49" ht="42">
      <c r="A35" s="169"/>
      <c r="B35" s="180"/>
      <c r="C35" s="180"/>
      <c r="D35" s="181"/>
      <c r="E35" s="169"/>
      <c r="F35" s="183"/>
      <c r="G35" s="169"/>
      <c r="H35" s="158"/>
      <c r="I35" s="170"/>
      <c r="J35" s="176"/>
      <c r="K35" s="173"/>
      <c r="L35" s="173"/>
      <c r="M35" s="94" t="s">
        <v>358</v>
      </c>
      <c r="N35" s="58"/>
      <c r="O35" s="64" t="s">
        <v>359</v>
      </c>
      <c r="P35" s="69" t="s">
        <v>292</v>
      </c>
      <c r="Q35" s="69" t="s">
        <v>292</v>
      </c>
      <c r="R35" s="63"/>
      <c r="S35" s="58" t="s">
        <v>292</v>
      </c>
      <c r="T35" s="58" t="s">
        <v>292</v>
      </c>
      <c r="U35" s="58" t="s">
        <v>292</v>
      </c>
      <c r="V35" s="55">
        <v>1043926</v>
      </c>
      <c r="W35" s="58" t="s">
        <v>292</v>
      </c>
      <c r="X35" s="59" t="s">
        <v>269</v>
      </c>
      <c r="Y35" s="169"/>
      <c r="Z35" s="169"/>
      <c r="AA35" s="58" t="s">
        <v>292</v>
      </c>
      <c r="AB35" s="58" t="s">
        <v>292</v>
      </c>
      <c r="AC35" s="58" t="s">
        <v>292</v>
      </c>
      <c r="AD35" s="58" t="s">
        <v>292</v>
      </c>
      <c r="AE35" s="58" t="s">
        <v>292</v>
      </c>
      <c r="AF35" s="58" t="s">
        <v>292</v>
      </c>
      <c r="AG35" s="58" t="s">
        <v>292</v>
      </c>
      <c r="AH35" s="58" t="s">
        <v>292</v>
      </c>
      <c r="AI35" s="166"/>
      <c r="AJ35" s="58" t="s">
        <v>292</v>
      </c>
      <c r="AK35" s="58" t="s">
        <v>292</v>
      </c>
      <c r="AL35" s="58" t="s">
        <v>292</v>
      </c>
      <c r="AM35" s="63"/>
      <c r="AN35" s="58"/>
      <c r="AO35" s="163"/>
      <c r="AP35" s="76" t="s">
        <v>357</v>
      </c>
    </row>
    <row r="36" spans="1:49" ht="56.1" customHeight="1">
      <c r="A36" s="169"/>
      <c r="B36" s="180"/>
      <c r="C36" s="180"/>
      <c r="D36" s="179" t="s">
        <v>183</v>
      </c>
      <c r="E36" s="169"/>
      <c r="F36" s="183"/>
      <c r="G36" s="169"/>
      <c r="H36" s="158"/>
      <c r="I36" s="158" t="s">
        <v>184</v>
      </c>
      <c r="J36" s="178">
        <v>4</v>
      </c>
      <c r="K36" s="171"/>
      <c r="L36" s="171"/>
      <c r="M36" s="94" t="s">
        <v>360</v>
      </c>
      <c r="N36" s="58"/>
      <c r="O36" s="64" t="s">
        <v>361</v>
      </c>
      <c r="P36" s="58" t="s">
        <v>292</v>
      </c>
      <c r="Q36" s="58" t="s">
        <v>292</v>
      </c>
      <c r="R36" s="63"/>
      <c r="S36" s="58" t="s">
        <v>292</v>
      </c>
      <c r="T36" s="58" t="s">
        <v>292</v>
      </c>
      <c r="U36" s="58" t="s">
        <v>292</v>
      </c>
      <c r="V36" s="55">
        <v>1043926</v>
      </c>
      <c r="W36" s="58" t="s">
        <v>292</v>
      </c>
      <c r="X36" s="59" t="s">
        <v>362</v>
      </c>
      <c r="Y36" s="169"/>
      <c r="Z36" s="169"/>
      <c r="AA36" s="58" t="s">
        <v>292</v>
      </c>
      <c r="AB36" s="58" t="s">
        <v>292</v>
      </c>
      <c r="AC36" s="58" t="s">
        <v>292</v>
      </c>
      <c r="AD36" s="58" t="s">
        <v>292</v>
      </c>
      <c r="AE36" s="58" t="s">
        <v>292</v>
      </c>
      <c r="AF36" s="58" t="s">
        <v>292</v>
      </c>
      <c r="AG36" s="58" t="s">
        <v>292</v>
      </c>
      <c r="AH36" s="58" t="s">
        <v>292</v>
      </c>
      <c r="AI36" s="166"/>
      <c r="AJ36" s="58" t="s">
        <v>292</v>
      </c>
      <c r="AK36" s="58" t="s">
        <v>292</v>
      </c>
      <c r="AL36" s="58" t="s">
        <v>292</v>
      </c>
      <c r="AM36" s="63"/>
      <c r="AN36" s="58"/>
      <c r="AO36" s="163"/>
      <c r="AP36" s="59" t="s">
        <v>292</v>
      </c>
      <c r="AW36" t="s">
        <v>363</v>
      </c>
    </row>
    <row r="37" spans="1:49">
      <c r="A37" s="169"/>
      <c r="B37" s="180"/>
      <c r="C37" s="180"/>
      <c r="D37" s="180"/>
      <c r="E37" s="169"/>
      <c r="F37" s="183"/>
      <c r="G37" s="169"/>
      <c r="H37" s="158"/>
      <c r="I37" s="158"/>
      <c r="J37" s="178"/>
      <c r="K37" s="172"/>
      <c r="L37" s="172"/>
      <c r="M37" s="94" t="s">
        <v>364</v>
      </c>
      <c r="N37" s="58"/>
      <c r="O37" s="64" t="s">
        <v>365</v>
      </c>
      <c r="P37" s="58" t="s">
        <v>292</v>
      </c>
      <c r="Q37" s="58" t="s">
        <v>292</v>
      </c>
      <c r="R37" s="63"/>
      <c r="S37" s="58" t="s">
        <v>292</v>
      </c>
      <c r="T37" s="58" t="s">
        <v>292</v>
      </c>
      <c r="U37" s="58" t="s">
        <v>292</v>
      </c>
      <c r="V37" s="55">
        <v>1043926</v>
      </c>
      <c r="W37" s="58"/>
      <c r="X37" s="59" t="s">
        <v>362</v>
      </c>
      <c r="Y37" s="169"/>
      <c r="Z37" s="169"/>
      <c r="AA37" s="58" t="s">
        <v>292</v>
      </c>
      <c r="AB37" s="58" t="s">
        <v>292</v>
      </c>
      <c r="AC37" s="58" t="s">
        <v>292</v>
      </c>
      <c r="AD37" s="58" t="s">
        <v>292</v>
      </c>
      <c r="AE37" s="58" t="s">
        <v>292</v>
      </c>
      <c r="AF37" s="58" t="s">
        <v>292</v>
      </c>
      <c r="AG37" s="58" t="s">
        <v>292</v>
      </c>
      <c r="AH37" s="58" t="s">
        <v>292</v>
      </c>
      <c r="AI37" s="166"/>
      <c r="AJ37" s="58" t="s">
        <v>292</v>
      </c>
      <c r="AK37" s="58" t="s">
        <v>292</v>
      </c>
      <c r="AL37" s="58" t="s">
        <v>292</v>
      </c>
      <c r="AM37" s="63"/>
      <c r="AN37" s="58"/>
      <c r="AO37" s="163"/>
      <c r="AP37" s="59" t="s">
        <v>292</v>
      </c>
    </row>
    <row r="38" spans="1:49" ht="98.1">
      <c r="A38" s="169"/>
      <c r="B38" s="180"/>
      <c r="C38" s="180"/>
      <c r="D38" s="180"/>
      <c r="E38" s="169"/>
      <c r="F38" s="183"/>
      <c r="G38" s="169"/>
      <c r="H38" s="158"/>
      <c r="I38" s="158"/>
      <c r="J38" s="178"/>
      <c r="K38" s="172"/>
      <c r="L38" s="172"/>
      <c r="M38" s="94" t="s">
        <v>366</v>
      </c>
      <c r="N38" s="58"/>
      <c r="O38" s="64" t="s">
        <v>367</v>
      </c>
      <c r="P38" s="58">
        <v>25</v>
      </c>
      <c r="Q38" s="81">
        <v>4</v>
      </c>
      <c r="R38" s="63"/>
      <c r="S38" s="70">
        <v>45292</v>
      </c>
      <c r="T38" s="70">
        <v>45657</v>
      </c>
      <c r="U38" s="71">
        <f t="shared" ref="U38:U40" si="3">_xlfn.DAYS(T38,S38)</f>
        <v>365</v>
      </c>
      <c r="V38" s="55">
        <v>1043926</v>
      </c>
      <c r="W38" s="58" t="s">
        <v>268</v>
      </c>
      <c r="X38" s="59" t="s">
        <v>362</v>
      </c>
      <c r="Y38" s="169"/>
      <c r="Z38" s="169"/>
      <c r="AA38" s="58" t="s">
        <v>291</v>
      </c>
      <c r="AB38" s="59" t="s">
        <v>165</v>
      </c>
      <c r="AC38" s="59" t="s">
        <v>165</v>
      </c>
      <c r="AD38" s="59" t="s">
        <v>165</v>
      </c>
      <c r="AE38" s="59" t="s">
        <v>165</v>
      </c>
      <c r="AF38" s="59" t="s">
        <v>165</v>
      </c>
      <c r="AG38" s="59" t="s">
        <v>165</v>
      </c>
      <c r="AH38" s="59" t="s">
        <v>165</v>
      </c>
      <c r="AI38" s="166"/>
      <c r="AJ38" s="58" t="s">
        <v>165</v>
      </c>
      <c r="AK38" s="58" t="s">
        <v>165</v>
      </c>
      <c r="AL38" s="58" t="s">
        <v>165</v>
      </c>
      <c r="AM38" s="63"/>
      <c r="AN38" s="58"/>
      <c r="AO38" s="163"/>
      <c r="AP38" s="59" t="s">
        <v>368</v>
      </c>
    </row>
    <row r="39" spans="1:49" ht="98.1">
      <c r="A39" s="169"/>
      <c r="B39" s="180"/>
      <c r="C39" s="180"/>
      <c r="D39" s="181"/>
      <c r="E39" s="169"/>
      <c r="F39" s="183"/>
      <c r="G39" s="169"/>
      <c r="H39" s="158"/>
      <c r="I39" s="158"/>
      <c r="J39" s="178"/>
      <c r="K39" s="172"/>
      <c r="L39" s="172"/>
      <c r="M39" s="94" t="s">
        <v>369</v>
      </c>
      <c r="N39" s="58"/>
      <c r="O39" s="64" t="s">
        <v>370</v>
      </c>
      <c r="P39" s="58">
        <v>25</v>
      </c>
      <c r="Q39" s="81">
        <v>3</v>
      </c>
      <c r="R39" s="63"/>
      <c r="S39" s="70">
        <v>45292</v>
      </c>
      <c r="T39" s="70">
        <v>45657</v>
      </c>
      <c r="U39" s="71">
        <f t="shared" si="3"/>
        <v>365</v>
      </c>
      <c r="V39" s="55">
        <v>1043926</v>
      </c>
      <c r="W39" s="58" t="s">
        <v>268</v>
      </c>
      <c r="X39" s="59" t="s">
        <v>362</v>
      </c>
      <c r="Y39" s="169"/>
      <c r="Z39" s="170"/>
      <c r="AA39" s="58" t="s">
        <v>291</v>
      </c>
      <c r="AB39" s="59" t="s">
        <v>165</v>
      </c>
      <c r="AC39" s="59" t="s">
        <v>165</v>
      </c>
      <c r="AD39" s="59" t="s">
        <v>165</v>
      </c>
      <c r="AE39" s="59" t="s">
        <v>165</v>
      </c>
      <c r="AF39" s="59" t="s">
        <v>165</v>
      </c>
      <c r="AG39" s="59" t="s">
        <v>165</v>
      </c>
      <c r="AH39" s="59" t="s">
        <v>165</v>
      </c>
      <c r="AI39" s="166"/>
      <c r="AJ39" s="58" t="s">
        <v>165</v>
      </c>
      <c r="AK39" s="58" t="s">
        <v>165</v>
      </c>
      <c r="AL39" s="58" t="s">
        <v>165</v>
      </c>
      <c r="AM39" s="63"/>
      <c r="AN39" s="58"/>
      <c r="AO39" s="163"/>
      <c r="AP39" s="59" t="s">
        <v>371</v>
      </c>
    </row>
    <row r="40" spans="1:49" ht="56.1">
      <c r="A40" s="169"/>
      <c r="B40" s="180"/>
      <c r="C40" s="180"/>
      <c r="D40" s="50" t="s">
        <v>186</v>
      </c>
      <c r="E40" s="169"/>
      <c r="F40" s="183"/>
      <c r="G40" s="169"/>
      <c r="H40" s="158"/>
      <c r="I40" s="158"/>
      <c r="J40" s="81">
        <v>0</v>
      </c>
      <c r="K40" s="173"/>
      <c r="L40" s="173"/>
      <c r="M40" s="94" t="s">
        <v>372</v>
      </c>
      <c r="N40" s="58"/>
      <c r="O40" s="64" t="s">
        <v>373</v>
      </c>
      <c r="P40" s="58">
        <v>25</v>
      </c>
      <c r="Q40" s="81">
        <v>4</v>
      </c>
      <c r="R40" s="63"/>
      <c r="S40" s="70">
        <v>45292</v>
      </c>
      <c r="T40" s="70">
        <v>45657</v>
      </c>
      <c r="U40" s="71">
        <f t="shared" si="3"/>
        <v>365</v>
      </c>
      <c r="V40" s="55">
        <v>1043926</v>
      </c>
      <c r="W40" s="58" t="s">
        <v>268</v>
      </c>
      <c r="X40" s="59" t="s">
        <v>362</v>
      </c>
      <c r="Y40" s="158" t="s">
        <v>374</v>
      </c>
      <c r="Z40" s="168" t="s">
        <v>375</v>
      </c>
      <c r="AA40" s="58" t="s">
        <v>291</v>
      </c>
      <c r="AB40" s="59" t="s">
        <v>165</v>
      </c>
      <c r="AC40" s="59" t="s">
        <v>165</v>
      </c>
      <c r="AD40" s="59" t="s">
        <v>165</v>
      </c>
      <c r="AE40" s="59" t="s">
        <v>165</v>
      </c>
      <c r="AF40" s="59" t="s">
        <v>165</v>
      </c>
      <c r="AG40" s="59" t="s">
        <v>165</v>
      </c>
      <c r="AH40" s="59" t="s">
        <v>165</v>
      </c>
      <c r="AI40" s="166"/>
      <c r="AJ40" s="58" t="s">
        <v>165</v>
      </c>
      <c r="AK40" s="58" t="s">
        <v>165</v>
      </c>
      <c r="AL40" s="58" t="s">
        <v>165</v>
      </c>
      <c r="AM40" s="63"/>
      <c r="AN40" s="58"/>
      <c r="AO40" s="163"/>
      <c r="AP40" s="76" t="s">
        <v>376</v>
      </c>
    </row>
    <row r="41" spans="1:49" ht="42" customHeight="1">
      <c r="A41" s="169"/>
      <c r="B41" s="180"/>
      <c r="C41" s="180"/>
      <c r="D41" s="179" t="s">
        <v>180</v>
      </c>
      <c r="E41" s="169"/>
      <c r="F41" s="183"/>
      <c r="G41" s="169"/>
      <c r="H41" s="168" t="s">
        <v>377</v>
      </c>
      <c r="I41" s="168" t="s">
        <v>181</v>
      </c>
      <c r="J41" s="174">
        <v>0</v>
      </c>
      <c r="K41" s="171"/>
      <c r="L41" s="171"/>
      <c r="M41" s="94" t="s">
        <v>378</v>
      </c>
      <c r="N41" s="58"/>
      <c r="O41" s="64" t="s">
        <v>379</v>
      </c>
      <c r="P41" s="58" t="s">
        <v>292</v>
      </c>
      <c r="Q41" s="58" t="s">
        <v>292</v>
      </c>
      <c r="R41" s="63"/>
      <c r="S41" s="58" t="s">
        <v>292</v>
      </c>
      <c r="T41" s="58" t="s">
        <v>292</v>
      </c>
      <c r="U41" s="58" t="s">
        <v>292</v>
      </c>
      <c r="V41" s="55">
        <v>1043926</v>
      </c>
      <c r="W41" s="58" t="s">
        <v>292</v>
      </c>
      <c r="X41" s="59" t="s">
        <v>335</v>
      </c>
      <c r="Y41" s="158"/>
      <c r="Z41" s="169"/>
      <c r="AA41" s="58" t="s">
        <v>292</v>
      </c>
      <c r="AB41" s="58" t="s">
        <v>292</v>
      </c>
      <c r="AC41" s="58" t="s">
        <v>292</v>
      </c>
      <c r="AD41" s="58" t="s">
        <v>292</v>
      </c>
      <c r="AE41" s="58" t="s">
        <v>292</v>
      </c>
      <c r="AF41" s="58" t="s">
        <v>292</v>
      </c>
      <c r="AG41" s="58" t="s">
        <v>292</v>
      </c>
      <c r="AH41" s="58" t="s">
        <v>292</v>
      </c>
      <c r="AI41" s="166"/>
      <c r="AJ41" s="58" t="s">
        <v>292</v>
      </c>
      <c r="AK41" s="58" t="s">
        <v>292</v>
      </c>
      <c r="AL41" s="58" t="s">
        <v>292</v>
      </c>
      <c r="AM41" s="63"/>
      <c r="AN41" s="58"/>
      <c r="AO41" s="163"/>
      <c r="AP41" s="59" t="s">
        <v>292</v>
      </c>
    </row>
    <row r="42" spans="1:49" ht="224.1">
      <c r="A42" s="169"/>
      <c r="B42" s="180"/>
      <c r="C42" s="180"/>
      <c r="D42" s="180"/>
      <c r="E42" s="169"/>
      <c r="F42" s="183"/>
      <c r="G42" s="169"/>
      <c r="H42" s="169"/>
      <c r="I42" s="169"/>
      <c r="J42" s="175"/>
      <c r="K42" s="172"/>
      <c r="L42" s="172"/>
      <c r="M42" s="94" t="s">
        <v>380</v>
      </c>
      <c r="N42" s="58"/>
      <c r="O42" s="64" t="s">
        <v>381</v>
      </c>
      <c r="P42" s="58">
        <v>0.15</v>
      </c>
      <c r="Q42" s="81">
        <v>0</v>
      </c>
      <c r="R42" s="63"/>
      <c r="S42" s="70">
        <v>45443</v>
      </c>
      <c r="T42" s="70">
        <v>45657</v>
      </c>
      <c r="U42" s="71">
        <f t="shared" ref="U42" si="4">_xlfn.DAYS(T42,S42)</f>
        <v>214</v>
      </c>
      <c r="V42" s="55">
        <v>1043926</v>
      </c>
      <c r="W42" s="58" t="s">
        <v>268</v>
      </c>
      <c r="X42" s="59" t="s">
        <v>335</v>
      </c>
      <c r="Y42" s="158"/>
      <c r="Z42" s="169"/>
      <c r="AA42" s="58" t="s">
        <v>272</v>
      </c>
      <c r="AB42" s="59" t="s">
        <v>165</v>
      </c>
      <c r="AC42" s="59" t="s">
        <v>165</v>
      </c>
      <c r="AD42" s="59" t="s">
        <v>165</v>
      </c>
      <c r="AE42" s="59" t="s">
        <v>165</v>
      </c>
      <c r="AF42" s="59" t="s">
        <v>165</v>
      </c>
      <c r="AG42" s="59" t="s">
        <v>165</v>
      </c>
      <c r="AH42" s="59" t="s">
        <v>165</v>
      </c>
      <c r="AI42" s="166"/>
      <c r="AJ42" s="58" t="s">
        <v>165</v>
      </c>
      <c r="AK42" s="58"/>
      <c r="AL42" s="58" t="s">
        <v>165</v>
      </c>
      <c r="AM42" s="63"/>
      <c r="AN42" s="58"/>
      <c r="AO42" s="163"/>
      <c r="AP42" s="59" t="s">
        <v>382</v>
      </c>
    </row>
    <row r="43" spans="1:49" ht="42">
      <c r="A43" s="169"/>
      <c r="B43" s="180"/>
      <c r="C43" s="180"/>
      <c r="D43" s="180"/>
      <c r="E43" s="169"/>
      <c r="F43" s="183"/>
      <c r="G43" s="169"/>
      <c r="H43" s="169"/>
      <c r="I43" s="169"/>
      <c r="J43" s="175"/>
      <c r="K43" s="172"/>
      <c r="L43" s="172"/>
      <c r="M43" s="94" t="s">
        <v>383</v>
      </c>
      <c r="N43" s="58"/>
      <c r="O43" s="64" t="s">
        <v>384</v>
      </c>
      <c r="P43" s="58" t="s">
        <v>292</v>
      </c>
      <c r="Q43" s="58" t="s">
        <v>292</v>
      </c>
      <c r="R43" s="63"/>
      <c r="S43" s="58" t="s">
        <v>292</v>
      </c>
      <c r="T43" s="58" t="s">
        <v>292</v>
      </c>
      <c r="U43" s="58" t="s">
        <v>292</v>
      </c>
      <c r="V43" s="55">
        <v>1043926</v>
      </c>
      <c r="W43" s="58" t="s">
        <v>292</v>
      </c>
      <c r="X43" s="59" t="s">
        <v>335</v>
      </c>
      <c r="Y43" s="158"/>
      <c r="Z43" s="169"/>
      <c r="AA43" s="58" t="s">
        <v>292</v>
      </c>
      <c r="AB43" s="58" t="s">
        <v>292</v>
      </c>
      <c r="AC43" s="58" t="s">
        <v>292</v>
      </c>
      <c r="AD43" s="58" t="s">
        <v>292</v>
      </c>
      <c r="AE43" s="58" t="s">
        <v>292</v>
      </c>
      <c r="AF43" s="58" t="s">
        <v>292</v>
      </c>
      <c r="AG43" s="58" t="s">
        <v>292</v>
      </c>
      <c r="AH43" s="58" t="s">
        <v>292</v>
      </c>
      <c r="AI43" s="166"/>
      <c r="AJ43" s="58" t="s">
        <v>292</v>
      </c>
      <c r="AK43" s="58" t="s">
        <v>292</v>
      </c>
      <c r="AL43" s="58" t="s">
        <v>292</v>
      </c>
      <c r="AM43" s="63"/>
      <c r="AN43" s="58"/>
      <c r="AO43" s="163"/>
      <c r="AP43" s="59" t="s">
        <v>292</v>
      </c>
    </row>
    <row r="44" spans="1:49" ht="27.95">
      <c r="A44" s="169"/>
      <c r="B44" s="180"/>
      <c r="C44" s="180"/>
      <c r="D44" s="181"/>
      <c r="E44" s="170"/>
      <c r="F44" s="184"/>
      <c r="G44" s="170"/>
      <c r="H44" s="170"/>
      <c r="I44" s="170"/>
      <c r="J44" s="176"/>
      <c r="K44" s="173"/>
      <c r="L44" s="173"/>
      <c r="M44" s="94" t="s">
        <v>385</v>
      </c>
      <c r="N44" s="58"/>
      <c r="O44" s="64" t="s">
        <v>386</v>
      </c>
      <c r="P44" s="58" t="s">
        <v>292</v>
      </c>
      <c r="Q44" s="58" t="s">
        <v>292</v>
      </c>
      <c r="R44" s="63"/>
      <c r="S44" s="58" t="s">
        <v>292</v>
      </c>
      <c r="T44" s="58" t="s">
        <v>292</v>
      </c>
      <c r="U44" s="58" t="s">
        <v>292</v>
      </c>
      <c r="V44" s="55">
        <v>1043926</v>
      </c>
      <c r="W44" s="58" t="s">
        <v>292</v>
      </c>
      <c r="X44" s="59" t="s">
        <v>335</v>
      </c>
      <c r="Y44" s="158"/>
      <c r="Z44" s="169"/>
      <c r="AA44" s="58" t="s">
        <v>292</v>
      </c>
      <c r="AB44" s="58" t="s">
        <v>292</v>
      </c>
      <c r="AC44" s="58" t="s">
        <v>292</v>
      </c>
      <c r="AD44" s="58" t="s">
        <v>292</v>
      </c>
      <c r="AE44" s="58" t="s">
        <v>292</v>
      </c>
      <c r="AF44" s="58" t="s">
        <v>292</v>
      </c>
      <c r="AG44" s="58" t="s">
        <v>292</v>
      </c>
      <c r="AH44" s="58" t="s">
        <v>292</v>
      </c>
      <c r="AI44" s="167"/>
      <c r="AJ44" s="58" t="s">
        <v>292</v>
      </c>
      <c r="AK44" s="58" t="s">
        <v>292</v>
      </c>
      <c r="AL44" s="58" t="s">
        <v>292</v>
      </c>
      <c r="AM44" s="63"/>
      <c r="AN44" s="58"/>
      <c r="AO44" s="164"/>
      <c r="AP44" s="59" t="s">
        <v>292</v>
      </c>
    </row>
    <row r="45" spans="1:49" ht="69.95">
      <c r="A45" s="170"/>
      <c r="B45" s="181"/>
      <c r="C45" s="181"/>
      <c r="D45" s="50" t="s">
        <v>188</v>
      </c>
      <c r="E45" s="59" t="s">
        <v>387</v>
      </c>
      <c r="F45" s="59" t="s">
        <v>387</v>
      </c>
      <c r="G45" s="59" t="s">
        <v>387</v>
      </c>
      <c r="H45" s="59" t="s">
        <v>387</v>
      </c>
      <c r="I45" s="59" t="s">
        <v>189</v>
      </c>
      <c r="J45" s="59" t="s">
        <v>292</v>
      </c>
      <c r="K45" s="59"/>
      <c r="L45" s="63"/>
      <c r="M45" s="59" t="s">
        <v>387</v>
      </c>
      <c r="N45" s="58" t="s">
        <v>315</v>
      </c>
      <c r="O45" s="59" t="s">
        <v>387</v>
      </c>
      <c r="P45" s="58" t="s">
        <v>292</v>
      </c>
      <c r="Q45" s="58" t="s">
        <v>292</v>
      </c>
      <c r="R45" s="63"/>
      <c r="S45" s="58" t="s">
        <v>292</v>
      </c>
      <c r="T45" s="58" t="s">
        <v>292</v>
      </c>
      <c r="U45" s="58" t="s">
        <v>292</v>
      </c>
      <c r="V45" s="55">
        <v>1043926</v>
      </c>
      <c r="W45" s="58" t="s">
        <v>292</v>
      </c>
      <c r="X45" s="59" t="s">
        <v>388</v>
      </c>
      <c r="Y45" s="158"/>
      <c r="Z45" s="170"/>
      <c r="AA45" s="58" t="s">
        <v>292</v>
      </c>
      <c r="AB45" s="58" t="s">
        <v>292</v>
      </c>
      <c r="AC45" s="58" t="s">
        <v>292</v>
      </c>
      <c r="AD45" s="58" t="s">
        <v>292</v>
      </c>
      <c r="AE45" s="58" t="s">
        <v>292</v>
      </c>
      <c r="AF45" s="58" t="s">
        <v>292</v>
      </c>
      <c r="AG45" s="58" t="s">
        <v>292</v>
      </c>
      <c r="AH45" s="58" t="s">
        <v>292</v>
      </c>
      <c r="AI45" s="72"/>
      <c r="AJ45" s="58" t="s">
        <v>292</v>
      </c>
      <c r="AK45" s="58" t="s">
        <v>292</v>
      </c>
      <c r="AL45" s="58" t="s">
        <v>292</v>
      </c>
      <c r="AM45" s="63"/>
      <c r="AN45" s="58"/>
      <c r="AO45" s="58"/>
      <c r="AP45" s="59" t="s">
        <v>292</v>
      </c>
    </row>
    <row r="46" spans="1:49" ht="84">
      <c r="E46" s="59" t="s">
        <v>389</v>
      </c>
      <c r="F46" s="88">
        <v>2020130010075</v>
      </c>
      <c r="G46" s="59" t="s">
        <v>390</v>
      </c>
      <c r="H46" s="59" t="s">
        <v>391</v>
      </c>
      <c r="I46" s="59" t="s">
        <v>392</v>
      </c>
      <c r="J46" s="78">
        <v>19865783</v>
      </c>
      <c r="K46" s="59"/>
      <c r="L46" s="63"/>
      <c r="M46" s="59" t="s">
        <v>393</v>
      </c>
      <c r="N46" s="58"/>
      <c r="O46" s="59" t="s">
        <v>394</v>
      </c>
      <c r="P46" s="59">
        <v>99</v>
      </c>
      <c r="Q46" s="79">
        <v>70</v>
      </c>
      <c r="R46" s="59"/>
      <c r="S46" s="89">
        <v>45371</v>
      </c>
      <c r="T46" s="89">
        <v>45657</v>
      </c>
      <c r="U46" s="88">
        <f t="shared" ref="U46" si="5">_xlfn.DAYS(T46,S46)</f>
        <v>286</v>
      </c>
      <c r="V46" s="55">
        <v>1043926</v>
      </c>
      <c r="W46" s="59" t="s">
        <v>268</v>
      </c>
      <c r="X46" s="59" t="s">
        <v>335</v>
      </c>
      <c r="Y46" s="59"/>
      <c r="Z46" s="59"/>
      <c r="AA46" s="59" t="s">
        <v>291</v>
      </c>
      <c r="AB46" s="59" t="s">
        <v>165</v>
      </c>
      <c r="AC46" s="59" t="s">
        <v>165</v>
      </c>
      <c r="AD46" s="59" t="s">
        <v>165</v>
      </c>
      <c r="AE46" s="59" t="s">
        <v>165</v>
      </c>
      <c r="AF46" s="59" t="s">
        <v>165</v>
      </c>
      <c r="AG46" s="59" t="s">
        <v>165</v>
      </c>
      <c r="AH46" s="90">
        <v>25000000000</v>
      </c>
      <c r="AI46" s="90">
        <v>25000000000</v>
      </c>
      <c r="AJ46" s="85">
        <v>24999960345</v>
      </c>
      <c r="AK46" s="91"/>
      <c r="AL46" s="85">
        <v>24999960345</v>
      </c>
      <c r="AM46" s="59"/>
      <c r="AN46" s="59" t="s">
        <v>277</v>
      </c>
      <c r="AO46" s="75" t="s">
        <v>395</v>
      </c>
      <c r="AP46" s="59" t="s">
        <v>396</v>
      </c>
    </row>
    <row r="47" spans="1:49">
      <c r="J47" s="7"/>
    </row>
    <row r="48" spans="1:49">
      <c r="J48" s="7"/>
    </row>
    <row r="49" spans="10:10">
      <c r="J49" s="7"/>
    </row>
  </sheetData>
  <mergeCells count="92">
    <mergeCell ref="AP9:AP13"/>
    <mergeCell ref="H9:H26"/>
    <mergeCell ref="G9:G26"/>
    <mergeCell ref="F9:F26"/>
    <mergeCell ref="E9:E26"/>
    <mergeCell ref="I23:I26"/>
    <mergeCell ref="L23:L26"/>
    <mergeCell ref="L9:L13"/>
    <mergeCell ref="I14:I17"/>
    <mergeCell ref="L14:L17"/>
    <mergeCell ref="I18:I22"/>
    <mergeCell ref="L18:L22"/>
    <mergeCell ref="K9:K13"/>
    <mergeCell ref="K14:K17"/>
    <mergeCell ref="K18:K22"/>
    <mergeCell ref="I9:I13"/>
    <mergeCell ref="C3:AN3"/>
    <mergeCell ref="C4:AN4"/>
    <mergeCell ref="C5:AO5"/>
    <mergeCell ref="A6:Z7"/>
    <mergeCell ref="A5:B5"/>
    <mergeCell ref="A1:B4"/>
    <mergeCell ref="AA6:AF7"/>
    <mergeCell ref="AH6:AO7"/>
    <mergeCell ref="C1:AN1"/>
    <mergeCell ref="C2:AN2"/>
    <mergeCell ref="D9:D13"/>
    <mergeCell ref="D14:D17"/>
    <mergeCell ref="D18:D22"/>
    <mergeCell ref="D23:D26"/>
    <mergeCell ref="C9:C45"/>
    <mergeCell ref="B9:B45"/>
    <mergeCell ref="A9:A45"/>
    <mergeCell ref="L27:L30"/>
    <mergeCell ref="I31:I32"/>
    <mergeCell ref="L31:L32"/>
    <mergeCell ref="H41:H44"/>
    <mergeCell ref="I41:I44"/>
    <mergeCell ref="L41:L44"/>
    <mergeCell ref="G27:G44"/>
    <mergeCell ref="F27:F44"/>
    <mergeCell ref="E27:E44"/>
    <mergeCell ref="D27:D30"/>
    <mergeCell ref="D31:D32"/>
    <mergeCell ref="D33:D35"/>
    <mergeCell ref="D36:D39"/>
    <mergeCell ref="D41:D44"/>
    <mergeCell ref="I33:I35"/>
    <mergeCell ref="L33:L35"/>
    <mergeCell ref="H27:H32"/>
    <mergeCell ref="L36:L40"/>
    <mergeCell ref="K27:K30"/>
    <mergeCell ref="K33:K35"/>
    <mergeCell ref="K36:K40"/>
    <mergeCell ref="I27:I30"/>
    <mergeCell ref="I36:I40"/>
    <mergeCell ref="H33:H40"/>
    <mergeCell ref="J36:J39"/>
    <mergeCell ref="K41:K44"/>
    <mergeCell ref="J9:J13"/>
    <mergeCell ref="J14:J17"/>
    <mergeCell ref="J18:J22"/>
    <mergeCell ref="J23:J26"/>
    <mergeCell ref="J27:J30"/>
    <mergeCell ref="J31:J32"/>
    <mergeCell ref="J33:J35"/>
    <mergeCell ref="J41:J44"/>
    <mergeCell ref="K31:K32"/>
    <mergeCell ref="K23:K26"/>
    <mergeCell ref="Y27:Y31"/>
    <mergeCell ref="Y32:Y39"/>
    <mergeCell ref="Y40:Y45"/>
    <mergeCell ref="Z27:Z31"/>
    <mergeCell ref="Z32:Z39"/>
    <mergeCell ref="Z40:Z45"/>
    <mergeCell ref="Y9:Y12"/>
    <mergeCell ref="Y13:Y20"/>
    <mergeCell ref="Y21:Y26"/>
    <mergeCell ref="Z9:Z12"/>
    <mergeCell ref="Z13:Z20"/>
    <mergeCell ref="Z21:Z26"/>
    <mergeCell ref="AN9:AN26"/>
    <mergeCell ref="AO9:AO26"/>
    <mergeCell ref="AI27:AI44"/>
    <mergeCell ref="AO27:AO44"/>
    <mergeCell ref="AI9:AI26"/>
    <mergeCell ref="AC9:AC12"/>
    <mergeCell ref="AB9:AB12"/>
    <mergeCell ref="AG9:AG12"/>
    <mergeCell ref="AF9:AF12"/>
    <mergeCell ref="AE9:AE12"/>
    <mergeCell ref="AD9:AD12"/>
  </mergeCells>
  <dataValidations count="1">
    <dataValidation type="list" allowBlank="1" showInputMessage="1" showErrorMessage="1" sqref="N9:N145" xr:uid="{00000000-0002-0000-0300-000000000000}">
      <formula1>$AW$9:$AW$36</formula1>
    </dataValidation>
  </dataValidations>
  <hyperlinks>
    <hyperlink ref="AG9" display="https://www.secop.gov.co/CO1ContractsManagement/Tendering/ProcurementContractEdit/View?docUniqueIdentifier=CO1.PCCNTR.6365749&amp;prevCtxUrl=https%3a%2f%2fwww.secop.gov.co%3a443%2fCO1ContractsManagement%2fTendering%2fProcurementContractManagement%2fIndex&amp;prev" xr:uid="{00000000-0004-0000-0300-000000000000}"/>
    <hyperlink ref="AP40" r:id="rId1" xr:uid="{00000000-0004-0000-0300-000001000000}"/>
    <hyperlink ref="AP34" r:id="rId2" xr:uid="{00000000-0004-0000-0300-000002000000}"/>
    <hyperlink ref="AP35" r:id="rId3" xr:uid="{00000000-0004-0000-0300-000003000000}"/>
    <hyperlink ref="AP9" r:id="rId4" xr:uid="{00000000-0004-0000-0300-000004000000}"/>
  </hyperlinks>
  <pageMargins left="0.7" right="0.7" top="0.75" bottom="0.75" header="0.3" footer="0.3"/>
  <pageSetup orientation="portrait" r:id="rId5"/>
  <drawing r:id="rId6"/>
  <legacyDrawing r:id="rId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AD9 AD47:AD100</xm:sqref>
        </x14:dataValidation>
        <x14:dataValidation type="list" allowBlank="1" showInputMessage="1" showErrorMessage="1" xr:uid="{00000000-0002-0000-0300-000002000000}">
          <x14:formula1>
            <xm:f>ANEXO1!$F$2:$F$7</xm:f>
          </x14:formula1>
          <xm:sqref>AE9 AE47:AE109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defaultColWidth="10.85546875" defaultRowHeight="14.1"/>
  <cols>
    <col min="1" max="1" width="20.7109375" customWidth="1"/>
    <col min="2" max="2" width="25" customWidth="1"/>
    <col min="3" max="3" width="19.7109375" customWidth="1"/>
    <col min="4" max="4" width="20.28515625" customWidth="1"/>
    <col min="5" max="6" width="22.85546875" customWidth="1"/>
    <col min="7" max="7" width="25.28515625" customWidth="1"/>
  </cols>
  <sheetData>
    <row r="2" spans="1:7">
      <c r="A2" s="195" t="s">
        <v>397</v>
      </c>
      <c r="B2" s="196"/>
      <c r="C2" s="196"/>
      <c r="D2" s="196"/>
      <c r="E2" s="196"/>
      <c r="F2" s="196"/>
      <c r="G2" s="197"/>
    </row>
    <row r="3" spans="1:7" s="7" customFormat="1">
      <c r="A3" s="33" t="s">
        <v>398</v>
      </c>
      <c r="B3" s="198" t="s">
        <v>399</v>
      </c>
      <c r="C3" s="198"/>
      <c r="D3" s="198"/>
      <c r="E3" s="198"/>
      <c r="F3" s="198"/>
      <c r="G3" s="34" t="s">
        <v>400</v>
      </c>
    </row>
    <row r="4" spans="1:7" ht="12.75" customHeight="1">
      <c r="A4" s="35">
        <v>45489</v>
      </c>
      <c r="B4" s="199" t="s">
        <v>401</v>
      </c>
      <c r="C4" s="199"/>
      <c r="D4" s="199"/>
      <c r="E4" s="199"/>
      <c r="F4" s="199"/>
      <c r="G4" s="36" t="s">
        <v>402</v>
      </c>
    </row>
    <row r="5" spans="1:7" ht="12.75" customHeight="1">
      <c r="A5" s="37"/>
      <c r="B5" s="199"/>
      <c r="C5" s="199"/>
      <c r="D5" s="199"/>
      <c r="E5" s="199"/>
      <c r="F5" s="199"/>
      <c r="G5" s="36"/>
    </row>
    <row r="6" spans="1:7">
      <c r="A6" s="37"/>
      <c r="B6" s="194"/>
      <c r="C6" s="194"/>
      <c r="D6" s="194"/>
      <c r="E6" s="194"/>
      <c r="F6" s="194"/>
      <c r="G6" s="38"/>
    </row>
    <row r="7" spans="1:7">
      <c r="A7" s="37"/>
      <c r="B7" s="194"/>
      <c r="C7" s="194"/>
      <c r="D7" s="194"/>
      <c r="E7" s="194"/>
      <c r="F7" s="194"/>
      <c r="G7" s="38"/>
    </row>
    <row r="8" spans="1:7">
      <c r="A8" s="37"/>
      <c r="B8" s="39"/>
      <c r="C8" s="39"/>
      <c r="D8" s="39"/>
      <c r="E8" s="39"/>
      <c r="F8" s="39"/>
      <c r="G8" s="38"/>
    </row>
    <row r="9" spans="1:7">
      <c r="A9" s="200" t="s">
        <v>403</v>
      </c>
      <c r="B9" s="201"/>
      <c r="C9" s="201"/>
      <c r="D9" s="201"/>
      <c r="E9" s="201"/>
      <c r="F9" s="201"/>
      <c r="G9" s="202"/>
    </row>
    <row r="10" spans="1:7" s="7" customFormat="1">
      <c r="A10" s="40"/>
      <c r="B10" s="198" t="s">
        <v>404</v>
      </c>
      <c r="C10" s="198"/>
      <c r="D10" s="198" t="s">
        <v>405</v>
      </c>
      <c r="E10" s="198"/>
      <c r="F10" s="40" t="s">
        <v>398</v>
      </c>
      <c r="G10" s="40" t="s">
        <v>406</v>
      </c>
    </row>
    <row r="11" spans="1:7">
      <c r="A11" s="41" t="s">
        <v>407</v>
      </c>
      <c r="B11" s="199" t="s">
        <v>408</v>
      </c>
      <c r="C11" s="199"/>
      <c r="D11" s="203" t="s">
        <v>409</v>
      </c>
      <c r="E11" s="203"/>
      <c r="F11" s="37" t="s">
        <v>410</v>
      </c>
      <c r="G11" s="38"/>
    </row>
    <row r="12" spans="1:7">
      <c r="A12" s="41" t="s">
        <v>411</v>
      </c>
      <c r="B12" s="203" t="s">
        <v>412</v>
      </c>
      <c r="C12" s="203"/>
      <c r="D12" s="203" t="s">
        <v>413</v>
      </c>
      <c r="E12" s="203"/>
      <c r="F12" s="37" t="s">
        <v>410</v>
      </c>
      <c r="G12" s="38"/>
    </row>
    <row r="13" spans="1:7">
      <c r="A13" s="41" t="s">
        <v>414</v>
      </c>
      <c r="B13" s="203" t="s">
        <v>412</v>
      </c>
      <c r="C13" s="203"/>
      <c r="D13" s="203" t="s">
        <v>413</v>
      </c>
      <c r="E13" s="203"/>
      <c r="F13" s="37" t="s">
        <v>410</v>
      </c>
      <c r="G13" s="3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defaultColWidth="10.85546875" defaultRowHeight="14.1"/>
  <cols>
    <col min="1" max="1" width="55.28515625" customWidth="1"/>
    <col min="5" max="5" width="20.140625" customWidth="1"/>
    <col min="6" max="6" width="34.7109375" customWidth="1"/>
  </cols>
  <sheetData>
    <row r="1" spans="1:6" ht="52.5" customHeight="1">
      <c r="A1" s="29" t="s">
        <v>415</v>
      </c>
      <c r="E1" s="8" t="s">
        <v>416</v>
      </c>
      <c r="F1" s="8" t="s">
        <v>417</v>
      </c>
    </row>
    <row r="2" spans="1:6" ht="25.5" customHeight="1">
      <c r="A2" s="28" t="s">
        <v>418</v>
      </c>
      <c r="E2" s="9">
        <v>0</v>
      </c>
      <c r="F2" s="10" t="s">
        <v>275</v>
      </c>
    </row>
    <row r="3" spans="1:6" ht="45" customHeight="1">
      <c r="A3" s="28" t="s">
        <v>419</v>
      </c>
      <c r="E3" s="9">
        <v>1</v>
      </c>
      <c r="F3" s="10" t="s">
        <v>420</v>
      </c>
    </row>
    <row r="4" spans="1:6" ht="45" customHeight="1">
      <c r="A4" s="28" t="s">
        <v>421</v>
      </c>
      <c r="E4" s="9">
        <v>2</v>
      </c>
      <c r="F4" s="10" t="s">
        <v>422</v>
      </c>
    </row>
    <row r="5" spans="1:6" ht="45" customHeight="1">
      <c r="A5" s="28" t="s">
        <v>423</v>
      </c>
      <c r="E5" s="9">
        <v>3</v>
      </c>
      <c r="F5" s="10" t="s">
        <v>424</v>
      </c>
    </row>
    <row r="6" spans="1:6" ht="45" customHeight="1">
      <c r="A6" s="28" t="s">
        <v>425</v>
      </c>
      <c r="E6" s="9">
        <v>4</v>
      </c>
      <c r="F6" s="10" t="s">
        <v>426</v>
      </c>
    </row>
    <row r="7" spans="1:6" ht="45" customHeight="1">
      <c r="A7" s="28" t="s">
        <v>427</v>
      </c>
      <c r="E7" s="9">
        <v>5</v>
      </c>
      <c r="F7" s="10" t="s">
        <v>428</v>
      </c>
    </row>
    <row r="8" spans="1:6" ht="45" customHeight="1">
      <c r="A8" s="28" t="s">
        <v>429</v>
      </c>
    </row>
    <row r="9" spans="1:6" ht="45" customHeight="1">
      <c r="A9" s="28" t="s">
        <v>430</v>
      </c>
    </row>
    <row r="10" spans="1:6" ht="45" customHeight="1">
      <c r="A10" s="28" t="s">
        <v>431</v>
      </c>
    </row>
    <row r="11" spans="1:6" ht="45" customHeight="1">
      <c r="A11" s="28" t="s">
        <v>432</v>
      </c>
    </row>
    <row r="12" spans="1:6" ht="45" customHeight="1">
      <c r="A12" s="28" t="s">
        <v>433</v>
      </c>
    </row>
    <row r="13" spans="1:6" ht="45" customHeight="1">
      <c r="A13" s="28" t="s">
        <v>434</v>
      </c>
    </row>
    <row r="14" spans="1:6" ht="45" customHeight="1">
      <c r="A14" s="28" t="s">
        <v>435</v>
      </c>
    </row>
    <row r="15" spans="1:6" ht="45" customHeight="1">
      <c r="A15" s="28" t="s">
        <v>436</v>
      </c>
    </row>
    <row r="16" spans="1:6" ht="45" customHeight="1">
      <c r="A16" s="28" t="s">
        <v>437</v>
      </c>
    </row>
    <row r="17" spans="1:1" ht="45" customHeight="1">
      <c r="A17" s="28" t="s">
        <v>438</v>
      </c>
    </row>
    <row r="18" spans="1:1" ht="45" customHeight="1">
      <c r="A18" s="28" t="s">
        <v>439</v>
      </c>
    </row>
    <row r="19" spans="1:1" ht="45" customHeight="1">
      <c r="A19" s="28" t="s">
        <v>440</v>
      </c>
    </row>
    <row r="20" spans="1:1" ht="45" customHeight="1">
      <c r="A20" s="28" t="s">
        <v>274</v>
      </c>
    </row>
    <row r="21" spans="1:1" ht="45" customHeight="1">
      <c r="A21" s="28" t="s">
        <v>441</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
  <cp:revision/>
  <dcterms:created xsi:type="dcterms:W3CDTF">2024-07-04T17:50:33Z</dcterms:created>
  <dcterms:modified xsi:type="dcterms:W3CDTF">2024-11-18T19:26:09Z</dcterms:modified>
  <cp:category/>
  <cp:contentStatus/>
</cp:coreProperties>
</file>