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mc:AlternateContent xmlns:mc="http://schemas.openxmlformats.org/markup-compatibility/2006">
    <mc:Choice Requires="x15">
      <x15ac:absPath xmlns:x15ac="http://schemas.microsoft.com/office/spreadsheetml/2010/11/ac" url="C:\Users\adryr\OneDrive\Documentos\AB-HACIENDA PUBLICA\NUEVO PLAN DE ACCION 2024\REPORTE SEGUIMIENTO SPD\JUNIO-AGT-24\"/>
    </mc:Choice>
  </mc:AlternateContent>
  <xr:revisionPtr revIDLastSave="0" documentId="8_{D6405FE9-B26A-49B6-8B3C-59428EBBD444}" xr6:coauthVersionLast="47" xr6:coauthVersionMax="47" xr10:uidLastSave="{00000000-0000-0000-0000-000000000000}"/>
  <bookViews>
    <workbookView xWindow="-120" yWindow="-120" windowWidth="20730" windowHeight="1104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s>
  <definedNames>
    <definedName name="_xlnm._FilterDatabase" localSheetId="1" hidden="1">'1. ESTRATÉGICO'!$A$1:$U$7</definedName>
    <definedName name="_xlnm.Print_Area" localSheetId="1">'1. ESTRATÉGICO'!$A$1:$U$41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5" l="1"/>
  <c r="W18" i="5" l="1"/>
  <c r="W17" i="5"/>
  <c r="W15" i="5"/>
  <c r="W16" i="5"/>
  <c r="W14" i="5"/>
  <c r="W12" i="5"/>
  <c r="W11" i="5"/>
  <c r="W10" i="5"/>
  <c r="W9" i="5"/>
  <c r="Q13" i="1" l="1"/>
  <c r="W27" i="5"/>
  <c r="W26" i="5"/>
  <c r="W25" i="5"/>
  <c r="W24" i="5"/>
  <c r="W23" i="5"/>
  <c r="W22" i="5"/>
  <c r="W21" i="5"/>
  <c r="W20" i="5"/>
  <c r="J45" i="6"/>
  <c r="J42" i="6"/>
  <c r="J39" i="6"/>
  <c r="J36" i="6"/>
  <c r="J32" i="6"/>
  <c r="L94" i="6" l="1"/>
  <c r="L92" i="6"/>
  <c r="L90" i="6"/>
  <c r="L69" i="6"/>
  <c r="L41" i="1"/>
  <c r="L39" i="1"/>
  <c r="L38" i="1"/>
  <c r="L37" i="1"/>
  <c r="L36" i="1"/>
  <c r="L35" i="1"/>
  <c r="L34" i="1"/>
  <c r="L33" i="1"/>
  <c r="L32" i="1"/>
  <c r="L31" i="1"/>
  <c r="L30" i="1"/>
  <c r="L29" i="1"/>
  <c r="L28" i="1"/>
  <c r="L27" i="1"/>
  <c r="L26" i="1"/>
  <c r="L25" i="1"/>
  <c r="L24" i="1"/>
  <c r="L23" i="1"/>
  <c r="L45" i="6" s="1"/>
  <c r="L22" i="1"/>
  <c r="L42" i="6" s="1"/>
  <c r="L21" i="1"/>
  <c r="L39" i="6" s="1"/>
  <c r="L20" i="1"/>
  <c r="L36" i="6" s="1"/>
  <c r="L19" i="1"/>
  <c r="L3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M18" authorId="0" shapeId="0" xr:uid="{0EC29142-B1F6-44D7-BAD0-33C6267D720E}">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8E398F8D-A793-4719-97AD-A0C63BD4DCF3}">
      <text>
        <r>
          <rPr>
            <sz val="9"/>
            <color indexed="81"/>
            <rFont val="Tahoma"/>
            <family val="2"/>
          </rPr>
          <t xml:space="preserve">VER ANEXO 1
</t>
        </r>
      </text>
    </comment>
    <comment ref="AE8" authorId="1" shapeId="0" xr:uid="{93F83470-8154-4421-A550-98DB5AB9DD09}">
      <text>
        <r>
          <rPr>
            <b/>
            <sz val="9"/>
            <color indexed="81"/>
            <rFont val="Tahoma"/>
            <family val="2"/>
          </rPr>
          <t>VER ANEXO 1</t>
        </r>
        <r>
          <rPr>
            <sz val="9"/>
            <color indexed="81"/>
            <rFont val="Tahoma"/>
            <family val="2"/>
          </rPr>
          <t xml:space="preserve">
</t>
        </r>
      </text>
    </comment>
    <comment ref="O31" authorId="0" shapeId="0" xr:uid="{335A4C56-BA12-4BF5-94D5-7C97CED8CBBC}">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31" authorId="1" shapeId="0" xr:uid="{ECE78DCF-46BC-4CD8-8EAB-A205D5A6D03B}">
      <text>
        <r>
          <rPr>
            <sz val="9"/>
            <color indexed="81"/>
            <rFont val="Tahoma"/>
            <family val="2"/>
          </rPr>
          <t xml:space="preserve">VER ANEXO 1
</t>
        </r>
      </text>
    </comment>
    <comment ref="AE31" authorId="1" shapeId="0" xr:uid="{C6CF6A41-2EC0-408B-BDC2-86E07430A7A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<sst xmlns="http://schemas.openxmlformats.org/spreadsheetml/2006/main" count="1836" uniqueCount="689">
  <si>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</si>
  <si>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</si>
  <si>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</si>
  <si>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</si>
  <si>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</si>
  <si>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</si>
  <si>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</si>
  <si>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</si>
  <si>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</si>
  <si>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</si>
  <si>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</si>
  <si>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</si>
  <si>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</si>
  <si>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</si>
  <si>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</si>
  <si>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</si>
  <si>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</si>
  <si>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</si>
  <si>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</si>
  <si>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</si>
  <si>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</si>
  <si>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</si>
  <si>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</si>
  <si>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</si>
  <si>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</si>
  <si>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</si>
  <si>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</si>
  <si>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</si>
  <si>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</si>
  <si>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</si>
  <si>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</si>
  <si>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</si>
  <si>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</si>
  <si>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</si>
  <si>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</si>
  <si>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</si>
  <si>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</si>
  <si>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</si>
  <si>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</si>
  <si>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</si>
  <si>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</si>
  <si>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</si>
  <si>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</si>
  <si>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</si>
  <si>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</si>
  <si>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</si>
  <si>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</si>
  <si>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</si>
  <si>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</si>
  <si>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</si>
  <si>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</si>
  <si>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</si>
  <si>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</si>
  <si>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</si>
  <si>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</si>
  <si>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</si>
  <si>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</si>
  <si>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</si>
  <si>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</si>
  <si>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</si>
  <si>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</si>
  <si>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</si>
  <si>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</si>
  <si>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</si>
  <si>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</si>
  <si>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</si>
  <si>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</si>
  <si>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</si>
  <si>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</si>
  <si>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</si>
  <si>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</si>
  <si>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</si>
  <si>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</si>
  <si>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</si>
  <si>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</si>
  <si>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</si>
  <si>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</si>
  <si>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</si>
  <si>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</si>
  <si>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</si>
  <si>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</si>
  <si>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</si>
  <si>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</si>
  <si>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</si>
  <si>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</si>
  <si>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</si>
  <si>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</si>
  <si>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</si>
  <si>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</si>
  <si>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</si>
  <si>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</si>
  <si>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</si>
  <si>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</si>
  <si>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</si>
  <si>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</si>
  <si>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</si>
  <si>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</si>
  <si>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</si>
  <si>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</si>
  <si>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</si>
  <si>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</si>
  <si>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</si>
  <si>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</si>
  <si>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</si>
  <si>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</si>
  <si>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</si>
  <si>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</si>
  <si>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</si>
  <si>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</si>
  <si>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</si>
  <si>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</si>
  <si>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</si>
  <si>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</si>
  <si>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</si>
  <si>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</si>
  <si>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</si>
  <si>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</si>
  <si>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</si>
  <si>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</si>
  <si>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</si>
  <si>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</si>
  <si>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</si>
  <si>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</si>
  <si>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</si>
  <si>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</si>
  <si>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</si>
  <si>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</si>
  <si>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</si>
  <si>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</si>
  <si>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</si>
  <si>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</si>
  <si>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</si>
  <si>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</si>
  <si>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</si>
  <si>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SECRETARIA DE HACIENDA DISTRITAL</t>
  </si>
  <si>
    <t>PLANTEAMIENTO ESTRATÉGICO- PLAN DE DESARROLLO</t>
  </si>
  <si>
    <t>LÍNEA ESTRATÉGICA</t>
  </si>
  <si>
    <t>IMPULSOR DE AVANCE</t>
  </si>
  <si>
    <t>META RESULTADO</t>
  </si>
  <si>
    <t xml:space="preserve">PROGRAMA </t>
  </si>
  <si>
    <t>CÓDIGO DE PROGRAMA
(POAI)</t>
  </si>
  <si>
    <t>LÍNEA BASE 
SEGUN PDD</t>
  </si>
  <si>
    <t>DESCRIPCIÓN DE LA META PRODUCTO 2024-2027</t>
  </si>
  <si>
    <t>PONDERACIÓN DE LA META PRODUCTO</t>
  </si>
  <si>
    <t>DENOMINACIÓN DEL PRODUCTO</t>
  </si>
  <si>
    <t>PROGRAMACIÓN META PRODUCTO 2024</t>
  </si>
  <si>
    <t>REPORTE META PRODUCTO DE  ENERO A 31 DE AGOSTO DE 2024</t>
  </si>
  <si>
    <t>REPORTE META PRODUCTO DE  SEPTIEMBRE A DICIEMBRE 2024</t>
  </si>
  <si>
    <t>PROGRAMACIÓN META PRODUCTO 2025</t>
  </si>
  <si>
    <t>PROGRAMACIÓN META PRODUCTO 2026</t>
  </si>
  <si>
    <t>PROGRAMACIÓN META PRODUCTO 2027</t>
  </si>
  <si>
    <t xml:space="preserve">16. Paz, justicia e instituciones sólidas </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</si>
  <si>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</si>
  <si>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 xml:space="preserve"> INNOVACION PUBLICA Y PARTICIPACION CIUDADANA</t>
  </si>
  <si>
    <t>FINANZAS PUBLICAS</t>
  </si>
  <si>
    <t>Implementar los procesos, herramientas, estrategias y controles necesarios que permitan fortalecer la capacidad del Gobierno Distrital para recaudar los recursos provenientes de las distintas fuentes de ingresos propios del ente territorial.</t>
  </si>
  <si>
    <t>GESTION FISCAL Y FINANCIERA OPORTUNA</t>
  </si>
  <si>
    <t xml:space="preserve">2.3.4599.1000.2024130010108
</t>
  </si>
  <si>
    <t>Impuesto Predial Unificado recaudado</t>
  </si>
  <si>
    <t xml:space="preserve">Moneda </t>
  </si>
  <si>
    <t>$1.070.559.475.912 pesos recaudados por Impuesto Predial Unificado en el cuatrienio 2020 - 2023</t>
  </si>
  <si>
    <t xml:space="preserve">Recaudar $1.727.905.000.000 pesos por Impuesto Predial Unificado </t>
  </si>
  <si>
    <t>Servicio</t>
  </si>
  <si>
    <t>Informe de Gestión</t>
  </si>
  <si>
    <t xml:space="preserve">Impuesto de Industria, Comercio y Complementarios recaudado </t>
  </si>
  <si>
    <t>$1.768.806.637.491 recaudados del Impuesto de Industria y Comercio y Complementarios en el cuatrienio 2020 - 2023</t>
  </si>
  <si>
    <t xml:space="preserve">Recaudar $2.912.805.184.493 pesos por Impuesto de Industria y Comercio y Complementarios </t>
  </si>
  <si>
    <t xml:space="preserve">Impuesto de Delineación Urbana recaudado </t>
  </si>
  <si>
    <t>$ 34.474.095.702 pesos recuadados de Impuesto de Delineación Urbana en el cuatrienio 2020 - 2023</t>
  </si>
  <si>
    <t xml:space="preserve">Recaudar $34.797.802.428 pesos por Impuesto de Delineación Urbana </t>
  </si>
  <si>
    <t>Sobretasa a la Gasolina recaudada</t>
  </si>
  <si>
    <t>$166.380.629.999 pesos recaudados de Sobretasa a la Gasolina en el cuatrieneio 2020 - 2023</t>
  </si>
  <si>
    <t>Recaudar $238.874.034.451 pesos por Sobretasa a la gasolina</t>
  </si>
  <si>
    <t xml:space="preserve">Estrategias de fortalecimiento tributario en el Distrito diseñadas e implementadas </t>
  </si>
  <si>
    <t xml:space="preserve">Número </t>
  </si>
  <si>
    <t>4 estrategías de fortalecimiento tributario implementadas en cada cuatrienio  2020 - 2023</t>
  </si>
  <si>
    <t>Diseñar e implementar anualmente cuatro (4) nuevas estrategias de fortalecimiento tributario en el Distrito:  Fiscalización; Cobro Coactivo; Cobro Persuasivo; Cultura Tributaria</t>
  </si>
  <si>
    <t xml:space="preserve">Implementar un (1) Proyecto de Modernización  integral en la Secretaría de Hacienda </t>
  </si>
  <si>
    <t>HACIENDA MODERNA Y DIGITAL</t>
  </si>
  <si>
    <t xml:space="preserve">2.3.4599.1000.2024130010030
</t>
  </si>
  <si>
    <t>Sistemas de información actualizados</t>
  </si>
  <si>
    <t xml:space="preserve">Numero  </t>
  </si>
  <si>
    <t>Actualizar (1) software para la modernización tecnológica de la secretaría de Hacienda.</t>
  </si>
  <si>
    <t>60%</t>
  </si>
  <si>
    <t>Informe de Supervisión</t>
  </si>
  <si>
    <t xml:space="preserve">Sedes adecuadas   </t>
  </si>
  <si>
    <t>Adecuar y mantener (1) Sede la Secretaría de Hacienda</t>
  </si>
  <si>
    <t>30%</t>
  </si>
  <si>
    <t>Informe de Seguimiento</t>
  </si>
  <si>
    <t xml:space="preserve"> Entidades, organismos y dependencias 
asistidos técnicamente
</t>
  </si>
  <si>
    <t>Implementar (1) Asistencia Técnica para la organización y digitalizacion del Archiv de la Secretaría de Hacienda</t>
  </si>
  <si>
    <t>10%</t>
  </si>
  <si>
    <t>Informe de Supervision</t>
  </si>
  <si>
    <t>SISTEMA DE PLANEACION DISTRITAL</t>
  </si>
  <si>
    <t>Mejorar las capacidades administrativas y técnicas para la gestión catastral multipropósito en Cartagena de indias.</t>
  </si>
  <si>
    <t>GESTION CATASTRAL CON ENFOQUE MULTIPROPOSITO</t>
  </si>
  <si>
    <t>2.3.0406.1003.2024130010132</t>
  </si>
  <si>
    <t>Trámites de Conservación Catastral realizados</t>
  </si>
  <si>
    <t>Implementar una (1) operación del servicio público de catastro multipropósito</t>
  </si>
  <si>
    <t>/Informe de Gestion</t>
  </si>
  <si>
    <t>Area Geográfica actualizada catastralmente con enfoque multiprooposito</t>
  </si>
  <si>
    <t>Hectareas</t>
  </si>
  <si>
    <t>Formular un (1) Plan de fortalecimiento para le prestacion efectiva del servicio publico de gestión catastral</t>
  </si>
  <si>
    <t>Documento con el plan de intervencion</t>
  </si>
  <si>
    <t>REPORTE META PRODUCTO DE JUNIO 1 a 31 DE AGOSTO DE 2024</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</si>
  <si>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</si>
  <si>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</si>
  <si>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</si>
  <si>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</si>
  <si>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</si>
  <si>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</si>
  <si>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2.3.3502.0200.2024130010073</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</si>
  <si>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</si>
  <si>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</si>
  <si>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</si>
  <si>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</si>
  <si>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</si>
  <si>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</si>
  <si>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</si>
  <si>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</si>
  <si>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</si>
  <si>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</si>
  <si>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</si>
  <si>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</si>
  <si>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</si>
  <si>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</si>
  <si>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</si>
  <si>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</si>
  <si>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</si>
  <si>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</si>
  <si>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2.3.3502.0200.2024130010109</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</si>
  <si>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</si>
  <si>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</si>
  <si>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</si>
  <si>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</si>
  <si>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</si>
  <si>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</si>
  <si>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</si>
  <si>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</si>
  <si>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</si>
  <si>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</si>
  <si>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</si>
  <si>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</si>
  <si>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</si>
  <si>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</si>
  <si>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2.3.3502.0200.2024130010110</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</si>
  <si>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</si>
  <si>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</si>
  <si>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</si>
  <si>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</si>
  <si>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</si>
  <si>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</si>
  <si>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</si>
  <si>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Impactar cuatrocientas (400) Mypimes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</si>
  <si>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</si>
  <si>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</si>
  <si>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</si>
  <si>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</si>
  <si>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</si>
  <si>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2.3.3502.0200.2024130010075</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</si>
  <si>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</si>
  <si>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</si>
  <si>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</si>
  <si>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</si>
  <si>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</si>
  <si>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</si>
  <si>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</si>
  <si>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</si>
  <si>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</si>
  <si>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</si>
  <si>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EMPLEO Y CAPITAL HUMANO</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</si>
  <si>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</si>
  <si>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</si>
  <si>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</si>
  <si>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</si>
  <si>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</si>
  <si>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</si>
  <si>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</si>
  <si>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</si>
  <si>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</si>
  <si>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</si>
  <si>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</si>
  <si>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</si>
  <si>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</si>
  <si>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2.3.3502.0200.2024130010089</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</si>
  <si>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</si>
  <si>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</si>
  <si>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</si>
  <si>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</si>
  <si>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</si>
  <si>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</si>
  <si>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</si>
  <si>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</si>
  <si>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</si>
  <si>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</si>
  <si>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</si>
  <si>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</si>
  <si>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</si>
  <si>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</si>
  <si>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</si>
  <si>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</si>
  <si>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</si>
  <si>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</si>
  <si>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</si>
  <si>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</si>
  <si>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</si>
  <si>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</si>
  <si>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</si>
  <si>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</si>
  <si>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</si>
  <si>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</si>
  <si>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</si>
  <si>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</si>
  <si>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</si>
  <si>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</si>
  <si>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</si>
  <si>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</si>
  <si>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</si>
  <si>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</si>
  <si>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</si>
  <si>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</si>
  <si>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</si>
  <si>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 xml:space="preserve">lograr el 100% de cumplimiento en la capacidda de ejecución de ingresos en el IDF </t>
  </si>
  <si>
    <t>DIRECCIONAMIENTO ESTRATEGICO Y PLAENEACIÓN</t>
  </si>
  <si>
    <t>GESTION PRESUPUESTAL Y EFICIENCIA DEL GASTO PUBLICO</t>
  </si>
  <si>
    <t>GESTION TRIBUTARIA</t>
  </si>
  <si>
    <t xml:space="preserve">Imp Ind y Comercio
Fiscalizacion Trib
Sistematizacion Trib.
Atencion al Contriobuyente
Liquidacion Imp.
Cultura Trib.
Gestión Jurídica Trib.
Cobro Persuasivo
Dterminacion Imp Predial
Dirección de Impuestos
</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</si>
  <si>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</si>
  <si>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 xml:space="preserve"> Impuesto Predial Unificado recaudado:  $393.165.798.563</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</si>
  <si>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</si>
  <si>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SEMESTRAL</t>
  </si>
  <si>
    <t>Eficacia</t>
  </si>
  <si>
    <t>Plan de Accion Anual</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</si>
  <si>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</si>
  <si>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</si>
  <si>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ENTIDADES</t>
  </si>
  <si>
    <t>Impuesto de Industria y Comercio y Complementarios recaudado: $662.915.926.390</t>
  </si>
  <si>
    <t xml:space="preserve"> Impuesto de Delineación Urbana recaudado:  $7.138.513.013</t>
  </si>
  <si>
    <t>Impuesto Sobretasa a la gasolina recaudado:  $53.552.764.612</t>
  </si>
  <si>
    <t>Estrategias de fortalecimiento tributario en el Distrito diseñadas e implementadas en 2024: Fiscalizacion, Gestión de Cobro Coactivo y Persuasivo, Cultura Tributaria</t>
  </si>
  <si>
    <t>0</t>
  </si>
  <si>
    <t>1</t>
  </si>
  <si>
    <t>GESTION CON VALORES PARA RESULTADOS</t>
  </si>
  <si>
    <t>SERVICIO AL CIUDADANO</t>
  </si>
  <si>
    <t>MACROPROCESO GESTION HACIENDA</t>
  </si>
  <si>
    <t>Gestión Estratégica y Planeación</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</si>
  <si>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</si>
  <si>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</si>
  <si>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</si>
  <si>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</si>
  <si>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Gestión Territorial y Gestión de sus Instrumentos</t>
  </si>
  <si>
    <t>Gestión del Ordenamiento Territorial</t>
  </si>
  <si>
    <t>Lograr un uso y ocupación racional del territorio, de manera que se garanticen el desarrollo sostenible, la protección del medio ambiente y la calidad de vida de la población</t>
  </si>
  <si>
    <t>Mejorar las capacidades administrativas y técnicas para la gestión catastral multipropósito en Cartagena de indias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</si>
  <si>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</si>
  <si>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</si>
  <si>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</si>
  <si>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</si>
  <si>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</si>
  <si>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</si>
  <si>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</si>
  <si>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</si>
  <si>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</si>
  <si>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</si>
  <si>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</si>
  <si>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</si>
  <si>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</si>
  <si>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</si>
  <si>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</si>
  <si>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 xml:space="preserve">
</t>
  </si>
  <si>
    <t>Página: 3 de 3</t>
  </si>
  <si>
    <t>PROYECTOS DE INVERSIÓN</t>
  </si>
  <si>
    <t>PLAN ANUAL DE ADQUISICIONES</t>
  </si>
  <si>
    <t>PROGRAMACIÓN PRESUPUESTAL</t>
  </si>
  <si>
    <t xml:space="preserve"> META PRODUCTO PDD 2024</t>
  </si>
  <si>
    <t>OBJETIVO ESPECIFICO DEL PROYECTO</t>
  </si>
  <si>
    <t>REPORTE PRODUCTO DE ENERO A 31 a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</si>
  <si>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</si>
  <si>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</si>
  <si>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</si>
  <si>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</si>
  <si>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ENERO 1 a AGOSTO 31 DE 2024</t>
  </si>
  <si>
    <t>REPORTE ACTIVIDAD DE PROYECTO
EJECUTADO DE SEPTIEMBRE 1 a DICIEMBRE 31 DE 2024</t>
  </si>
  <si>
    <t xml:space="preserve"> FECHA DE INICIO DE LA ACTIVIDAD</t>
  </si>
  <si>
    <t>FECHA DE TERMINACIÓN DE LA ACTIVIDAD</t>
  </si>
  <si>
    <t>DESCRIPCIÓN DE LA ADQUISICIÓN ASOCIADA AL PROYECTO</t>
  </si>
  <si>
    <t>REPORTE (ENLACE DE SECOP)</t>
  </si>
  <si>
    <t>APROPACIÓN DEFINITIVA POR PROYECTO</t>
  </si>
  <si>
    <t>EJECUCIÓN PRESUPUESTAL SEGÚN REGISTROS PRESUPUESTALES DE ENERO A AGOSTO 31 DE 2024</t>
  </si>
  <si>
    <t>EJECUCIÓN PRESUPUESTAL SEGÚN REGISTROS PRESUPUESTALES DE SEPTIEMBRE A DICIEMBRE 31 DE 2024</t>
  </si>
  <si>
    <t>EJECUCIÓN PRESUPUESTAL SEGÚN GIROS DE ENERO A AGOSTO 31 DE 2024</t>
  </si>
  <si>
    <t>EJECUCIÓN PRESUPUESTAL SEGÚN GIROS DE SEPTIEMBRE A DICIEMBRE 31 DE 2024</t>
  </si>
  <si>
    <t>OBSERVACIONES</t>
  </si>
  <si>
    <t>2.3.4599.1000.2024130010108</t>
  </si>
  <si>
    <t xml:space="preserve">Recaudar $393.165.798.563 pesos por Impuesto Predial Unificado </t>
  </si>
  <si>
    <t>Implementar los procesos, herramientas, estrategias y controles necesarios que permitan fortalecer la capacidad del Gobierno Distrital para recaudar los recursos provenientes de las distintas fuentes de ingresos propios del ente territorial</t>
  </si>
  <si>
    <t>Fortalecer los procesos de la gestión fiscal y financiera del Distrito de Cartagena de Indias.</t>
  </si>
  <si>
    <t>Servicio de saneamiento fiscal y financiero</t>
  </si>
  <si>
    <t>Estructurar e implementar un plan de trabajo para fortalecer el proceso de gestión tributaria de la secretaría de hacienda distrital.</t>
  </si>
  <si>
    <t xml:space="preserve">Informe de Gestión
</t>
  </si>
  <si>
    <t>Agt-24</t>
  </si>
  <si>
    <t>DISTRITO DE CARTAGENA DE INDIAS</t>
  </si>
  <si>
    <t>MARIA CAMILA SALAS
Secretaria de Hacienda</t>
  </si>
  <si>
    <t>1. Posibilidad de perdida reputacional y económica  debido a bajo porcentaje de ejecución de los programas, por escasa asignación de recursos</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</si>
  <si>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</si>
  <si>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SI</t>
  </si>
  <si>
    <t>N/A</t>
  </si>
  <si>
    <t xml:space="preserve">Contratación directa (con ofertas) </t>
  </si>
  <si>
    <t xml:space="preserve">Recursos propios </t>
  </si>
  <si>
    <t>UIC - SHD</t>
  </si>
  <si>
    <t xml:space="preserve"> -  ICLD
 - SGP LIBRE INVERSION
 - RF CONTRAPRESTACION PORTUARIA
-  IMPUESTO DE TRANSPORTE POR OLEODUCTOS Y GASODUCTOS
 - DIVIDENDOS CARTAGENA II
 -  PLUSVALIA
-  RB ICLD
- RB SGP PROPOSITO GENERAL LIBRE INVERSION
- RB SGP PROPOSITO GENERAL LIBRE INVERSION
 - DIVIDENDOS ACUACAR</t>
  </si>
  <si>
    <t>PRIMERA INFANCIA, INFANCIA Y ADOLESCENCIA</t>
  </si>
  <si>
    <t xml:space="preserve">Recaudar $662.915.926.390 pesos por Impuesto de Industria y Comercio y Complementarios </t>
  </si>
  <si>
    <t>Consolidar el proceso de gestión tributaria en la secretaría de hacienda distrital.</t>
  </si>
  <si>
    <t>Servicio de integración de la oferta pública</t>
  </si>
  <si>
    <t>Mínima cuantía</t>
  </si>
  <si>
    <t>SGP</t>
  </si>
  <si>
    <t xml:space="preserve">Recaudar $7.138.513.013 pesos por Impuesto de Delineación Urbana </t>
  </si>
  <si>
    <t>Fortalecer el proceso de fiscalización tributaria en la secretaría de hacienda distrital</t>
  </si>
  <si>
    <t>Servicio de Asistencia Técnica</t>
  </si>
  <si>
    <t>Realizar visitas y operativos de fiscalización tributaria en el distrito y gestionar los recursos, herramientas, bienes y servicios para el proceso de fiscalización tributaria en la secretaría de Hacienda Distrital.</t>
  </si>
  <si>
    <t>2. Posibilidad de perdida económica por el no pago de las rentas distritales, debido al desempleo, informalidad empresarial y laboral, mortalidad empresarial (liquidacion de empresas), e inflación</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</si>
  <si>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</si>
  <si>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CONTRATO DE PRESTACION DE SERVICIOS</t>
  </si>
  <si>
    <t>Contratación directa.</t>
  </si>
  <si>
    <t>Recaudar $53.552.764.612 pesos por Sobretasa a la gasolina</t>
  </si>
  <si>
    <t>Impulsar la gestión de cobro coactivo y cobro persuasivo de la secretaría de hacienda distrital.</t>
  </si>
  <si>
    <t xml:space="preserve">Servicio de apoyo financiero para el fortalecimiento del talento humano </t>
  </si>
  <si>
    <t>Ejecutar acciones de recuperación de cartera y garantizar los recursos, herramientas, bienes y servicios para la gestiónde cobro coactivo y cobro persuasivo en la secretaría de Hacienda Distrital.</t>
  </si>
  <si>
    <t>CONTRATO DE PRESTACION DE SERVICIOS DE MINIMA CUANTIA</t>
  </si>
  <si>
    <t xml:space="preserve">Diseñar e implemtar cuatro (4) nuevas estrategias de fortalecimiento tributario en el Distrito. </t>
  </si>
  <si>
    <t>Fortalecer la cultura tributaria y de pago de impuestos de los contribuyentes en el distrito de Cartagena de indias</t>
  </si>
  <si>
    <t>Servicio de información actualizado</t>
  </si>
  <si>
    <t>Realizar actividades y campañas de cultura tributaria en el distrito de Cartagena de Indias</t>
  </si>
  <si>
    <t>CONTRATO DE SERVICIOS</t>
  </si>
  <si>
    <t>2.3.4599.1000.2024130010030</t>
  </si>
  <si>
    <t xml:space="preserve"> Actualizar (1) software para la modernización tecnológica de la secretaría de Hacienda.</t>
  </si>
  <si>
    <t>MODERNIZACION INTEGRAL DE LA SECRETARIA DE HACIENDA DEL 
DISTRITO DE CARTAGENA DE INDIAS</t>
  </si>
  <si>
    <t>Modernización de los procesos los sistemas de información tecnológica y digital y la infraestructura física de la Secretaría de Hacienda Distrital de Cartagena.</t>
  </si>
  <si>
    <t xml:space="preserve">1.Actualizar y mantener un sistema de información más eficiente, integrado y automatizado para mejorar la gestión financiera y de recaudación fiscal..
</t>
  </si>
  <si>
    <t xml:space="preserve">1. Servicios de información actualizado
</t>
  </si>
  <si>
    <t xml:space="preserve">1. Levantar información de los Procesos: Diagnóstico 
</t>
  </si>
  <si>
    <t xml:space="preserve">Informe de Gestión
</t>
  </si>
  <si>
    <t xml:space="preserve">MARIA CAMILA SALAS
Secretaria de Hacienda
</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</si>
  <si>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</si>
  <si>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</si>
  <si>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PRESTACION DE SERVICIO PARA LA IMPLEMENTACION DEL SISTEMA TRIBUTARIO Y FINANCIERO  DE LA SHD</t>
  </si>
  <si>
    <t>SGP LIBRE INVERSION</t>
  </si>
  <si>
    <t>MODERNIZACION INTEGRAL DE LA SECRETARIA DE HACIENDA DEL DISTRITO DE   CARTAGENA DE INDIAS
2.3.4599.1000.2024130010030</t>
  </si>
  <si>
    <t>El Sistema de Información software tributario y financiero SAS inicia el 13 de Agot/24 con la suscripción del contrato por $1.850.000.000 con INFOTRIBUTOS: Avanza en un 6% con  la solicitud inicial de información y  con el levantamiento de información de procesos realizado mediante visita a las diferentes dependencias de la Secretaria de Hacienda, y etapa de análisis de base de datos y alguna otra información relevante que utilizara para la parametrización del sistema.</t>
  </si>
  <si>
    <t>EQUIDAD DE LA MUJER</t>
  </si>
  <si>
    <t>2. Configurar y adecuar módulos del software</t>
  </si>
  <si>
    <t xml:space="preserve">3. Configurar infraestructura de hardware y bases de datos </t>
  </si>
  <si>
    <t xml:space="preserve"> Informe de Gestión
</t>
  </si>
  <si>
    <t>4. Implementar el software tributario</t>
  </si>
  <si>
    <t>5. Capacitación y puesta en marcha</t>
  </si>
  <si>
    <t xml:space="preserve">2.  Adecuar, dotar y mantener la infraestructura física de la 
Secretaría de Hacienda para garantizar espacios adecuados a las necesidades 
internas y una atención de calidad a los contribuyentes y usuarios en general
</t>
  </si>
  <si>
    <t>2. Sede adecuada</t>
  </si>
  <si>
    <t xml:space="preserve">1. Anteproyecto Arquitectónico </t>
  </si>
  <si>
    <t xml:space="preserve">Informe de gestión
</t>
  </si>
  <si>
    <t>PRESTACION DE SERVICIOS</t>
  </si>
  <si>
    <t>Solicitud de información a los Proveedores</t>
  </si>
  <si>
    <t xml:space="preserve"> En cuanto a restricciones del proyecto se presenta retraso para la ejecución de la Actividad 2 consistente en la adecuación física de la sede de la Secretaria de Hacienda, por cuanto no se contaba con diseños arquitectónicos, y se requiere además el traslado temporal de los funcionarios y la Atención al Usuario de la Secretaría a otra sede para poder realizar dichas intervenciones en la infraestructura, cuya búsqueda a ocasionado retrasos en el inicio de las obras.</t>
  </si>
  <si>
    <t>2 Diseños Definitivos</t>
  </si>
  <si>
    <t xml:space="preserve">3. Diagnóstico de necesidades </t>
  </si>
  <si>
    <t>4. Obras de adecuación Física</t>
  </si>
  <si>
    <t>Informe de Interventoria</t>
  </si>
  <si>
    <t>PRESTACION DE SERVICIO DE LA ADECUACION DE LA INFRAESTRUCTURA FISICA DE LA SEDE DE LA SHD</t>
  </si>
  <si>
    <t>Licitación pública</t>
  </si>
  <si>
    <t>5. Interventoria</t>
  </si>
  <si>
    <t>PRESTACION DE SERVICIO DE INTERVENTORIA A LA ADECUACION DE LA INFRAESTRUCTURA FISICA DE LA SEDE DE LA SHD</t>
  </si>
  <si>
    <t>3. Mejorar la eficiencia, la conservación y la accesibilidad de la información de los procesos de la SHD a través de la digitalización de los archivos documentales.</t>
  </si>
  <si>
    <t xml:space="preserve">3. Servicio de Asistencia Técnica </t>
  </si>
  <si>
    <t xml:space="preserve">3. Monitoreo y control </t>
  </si>
  <si>
    <t>3. Informe de Supervisión</t>
  </si>
  <si>
    <t>PRESTACION DE SERVICIO PARA LA SUPERVISION DEL CONTRATO DE INTERVENCION DEL ARCHIVO DE LA SHD</t>
  </si>
  <si>
    <t xml:space="preserve">El Proyecto de intervención del archivo de la SHD dio inicio en el mes de julio de 2024 con la contratación de la Firma Archivos del estado por valor de $864 mill, los cuales fueron incluidos en la armonizacion.  Se avanza con el 16% de digitalizacion y proceso de clasificacion de inventarios. </t>
  </si>
  <si>
    <t>Generar información catastral con enfoque multipropósito en el distrito de Cartagena de indias</t>
  </si>
  <si>
    <t>1. Mejorar las capacidades administrativas y técnicas para la gestión catastral multipropósito en Cartagena de indias</t>
  </si>
  <si>
    <t>1. Servicio de Conservación Catastral</t>
  </si>
  <si>
    <t>1. Elaborar documento diagnóstico y plan de intervención</t>
  </si>
  <si>
    <t>MARIA CAMILA SALAS
Secretaria de Hacienda
CAMILO REY 
Secretario de Planeación</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</si>
  <si>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</si>
  <si>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PRESTACIÓN DE SERVICIO PARA EL DESARROLLO DE ACCIONES TENDIENTES AL FORTALECIMIENTO DE LOS PROCESOS CATASTRALES DEL DISTRITO TURÍSTICO Y CULTURAL DE CARTAGENA DE INDIAS.</t>
  </si>
  <si>
    <t>ICLD</t>
  </si>
  <si>
    <t>GESTION CATASTRAL CON ENFOQUE MILTIPROPOSITO</t>
  </si>
  <si>
    <t>GRUPOS ÉTNICOS</t>
  </si>
  <si>
    <t>2. Realizar la recolección de información física, jurídica y económica de los predios intervenidos 
con la actualización o conservación catastral.</t>
  </si>
  <si>
    <t xml:space="preserve">3. Procesar y analizar la información predial y territorial recolectada. </t>
  </si>
  <si>
    <t>4. Elaborar documento de estudios técnicos sobre geografía, caracterización territorial y 
dinámica inmobiliaria.</t>
  </si>
  <si>
    <t>VÍCTIMAS</t>
  </si>
  <si>
    <t>Formular un (1) Plan de fortalecimiento para le pretacion efectiva del servicio publico de gestión catastral</t>
  </si>
  <si>
    <t>2. Servicio de actualización catastral con enfoque multipropósito</t>
  </si>
  <si>
    <t>1. Estructurar un documento técnico para solicitar ante el IGAC, la habilitación del distrito de 
Cartagena como gestor catastral</t>
  </si>
  <si>
    <t>Documento Técnico</t>
  </si>
  <si>
    <t>UIC - SHD-SPD</t>
  </si>
  <si>
    <t>2. Recepción de la información catastral en el proceso de empalme con el gestor y operador 
anterior</t>
  </si>
  <si>
    <t>REPORTE PRODUCTO DE JUNIO 1 a 31 DE AGOSTO DE 2024</t>
  </si>
  <si>
    <t>REPORTE ACTIVIDAD DE PROYECTO
EJECUTADO DE JUNIO 1 a AGOSTO 31 DE 2024</t>
  </si>
  <si>
    <t>Actualizar un (1) Plan Regional de Competitividad</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</si>
  <si>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</si>
  <si>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</si>
  <si>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</si>
  <si>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</si>
  <si>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1.1. Realizar la actualización del Plan Regional de Competitividad de Cartagena y Bolívar</t>
  </si>
  <si>
    <t xml:space="preserve">Documentos de planeación elaborados </t>
  </si>
  <si>
    <t>MARIA CAMILA SALAS SALAS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</si>
  <si>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</si>
  <si>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</si>
  <si>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</si>
  <si>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1,2,1,0,00-001 - ICLD
1,3,1,1,03-137 - DIVIDENDOS CARTAGENA II
1,2,1,0,00-001 - ICLD
1,2,4,3,03-070 - SGP LIBRE INVERSIÓN</t>
  </si>
  <si>
    <t>1.2. Realizar eventos para la socialización de resultados del documento técnico y diagnóstico de la actualización del Plan Regional de Competitividad con actores del ecosistema</t>
  </si>
  <si>
    <t>NO</t>
  </si>
  <si>
    <t>No Aplica</t>
  </si>
  <si>
    <t>1.3. Realizar seguimiento y evaluación del Plan Regional de Competitividad actualizado</t>
  </si>
  <si>
    <t>No aplica</t>
  </si>
  <si>
    <t>1.4. Apoyar la financiación de iniciativas del Plan Regional de Competitividad</t>
  </si>
  <si>
    <t>2. Servicio de racionalización de trámites y normatividad para la competitividad empresarial</t>
  </si>
  <si>
    <t>2.1. Realizar acciones que fortalezcan el Mejoramiento de clima de negocio</t>
  </si>
  <si>
    <t>Servicio de racionalización de trámites y normatividad para la competitividad empresaria</t>
  </si>
  <si>
    <t>2.2. Promover la integración de plataformas que faciliten la experiencia del desarrollo empresarial e inversión, involucrando a los actores del ecosistema.</t>
  </si>
  <si>
    <t xml:space="preserve">2.3. Desarrollar evento anual para promover las estrategias de fomento de competitividad e inversión en la ciudad, involucrando actores, empresas, entidades públicas y privadas, miembros de la sociedad civil, academia, entre otros. </t>
  </si>
  <si>
    <t>3. Servicio de asistencia técnica para el desarrollo de iniciativas clústeres</t>
  </si>
  <si>
    <t>3.1. 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</si>
  <si>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</si>
  <si>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</si>
  <si>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3.2. Desarrollar estrategias de acompañamiento de iniciativas clúster y apuestas productivas promisorias</t>
  </si>
  <si>
    <t>3.3. 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</si>
  <si>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</si>
  <si>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</si>
  <si>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4.1. Realizar la coordinación, seguimiento, evaluación y gestión de las actividades del proyecto.</t>
  </si>
  <si>
    <t>Servicio de apoyo para la modernización y fomento de la innovación empresaria</t>
  </si>
  <si>
    <t>4.2. 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</si>
  <si>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4.3. Realizar el diseño y ejecución de cuatro planes de fomento de cultura de innovación</t>
  </si>
  <si>
    <t>5. Documentos de lineamientos técnicos</t>
  </si>
  <si>
    <t>5.1. Realizar actualización del documento técnico del Sistema Distrital de Innovación y socialización de los resultados</t>
  </si>
  <si>
    <t>Documentos de lineamientos técnicos</t>
  </si>
  <si>
    <t>5.2. Realizar acciones de implementación del Sistema Distrital de innovación</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</si>
  <si>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</si>
  <si>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</si>
  <si>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</si>
  <si>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</si>
  <si>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</si>
  <si>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</si>
  <si>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1,2,1,0,00-001 - ICLD 
1,2,4,3,03-070 - SGP LIBRE INVERSIÓN</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</si>
  <si>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</si>
  <si>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</si>
  <si>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</si>
  <si>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</si>
  <si>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</si>
  <si>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</si>
  <si>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</si>
  <si>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</si>
  <si>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</si>
  <si>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</si>
  <si>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</si>
  <si>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</si>
  <si>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</si>
  <si>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 xml:space="preserve">Ejecutar cuatro (4) estrategias de fortalecimiento empresarial y generación de encadenamientos productivos
</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</si>
  <si>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</si>
  <si>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</si>
  <si>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</si>
  <si>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 xml:space="preserve"> 2. Servicio de asistencia técnica para mejorar la competitividad de los sectores productivos </t>
  </si>
  <si>
    <t>1.2.1. Apoyar la coordinación para la ejecución de las actividades del proyecto.</t>
  </si>
  <si>
    <t>Número de proyectos</t>
  </si>
  <si>
    <t>1,2,1,0,00-001 - ICLD
1,3,1,1,03-137 - DIVIDENDOS CARTAGENA II</t>
  </si>
  <si>
    <t>1.2.2.  Ejecutar estrategias de fortalecimiento empresarial y generación de encadenamientos productivos</t>
  </si>
  <si>
    <t>1.2.3.  Realizar seguimiento y medición de impacto a las actividades del proyecto</t>
  </si>
  <si>
    <t>2.Fortalecer la organización de los establecimientos de comercio en zonas de relevancia para la ciudad</t>
  </si>
  <si>
    <t>3. Servicio de apoyo para la transferencia y/o implementación de metodologías de aumento de la productividad.</t>
  </si>
  <si>
    <t>1.3.1.  Ejecutar servicios de fortalecimiento empresarial para MiPymes</t>
  </si>
  <si>
    <t>1.3.2. Desarrollar espacios para el relacionamiento comercial y fortalecimiento de la proveeduría entre empresas</t>
  </si>
  <si>
    <t>4. Servicio de asistencia técnica</t>
  </si>
  <si>
    <t>2.1.1.  Desarrollar un plan de fortalecimiento de comerciantes de sectores estratégicos</t>
  </si>
  <si>
    <t>Número de unidades productivas</t>
  </si>
  <si>
    <t>2.1.2.  Realizar fortalecimiento para la comercialización, el mercadeo y aumento de ventas de comercios de sectores estratégicos</t>
  </si>
  <si>
    <t>3. Aumentar la capacidad de generación de nuevos productos y servicios en las MiPymes de Cartagena</t>
  </si>
  <si>
    <t>1. Documentos de lineamientos técnicos.</t>
  </si>
  <si>
    <t>1.1.1. Realizar logística de un evento de promoción de la diversificación económica y fomento del desarrollo empresarial</t>
  </si>
  <si>
    <t>95-CONTRATO DE PRESTACION DE SERVICIOS MINIMA CUANTIA</t>
  </si>
  <si>
    <t>1.1.2.  Diseñar y desarrollar rutas de diversificación económica y desarrollo empresarial</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</si>
  <si>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</si>
  <si>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</si>
  <si>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</si>
  <si>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</si>
  <si>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</si>
  <si>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Número de documentos</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</si>
  <si>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</si>
  <si>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</si>
  <si>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</si>
  <si>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</si>
  <si>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</si>
  <si>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</si>
  <si>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</si>
  <si>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</si>
  <si>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</si>
  <si>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</si>
  <si>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</si>
  <si>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</si>
  <si>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</si>
  <si>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</si>
  <si>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1.1. Diseñar e implementar cuatro (4) estrategias para el acceso a oportunidades en el mercado laboral formal.</t>
  </si>
  <si>
    <t>Número de documentos.</t>
  </si>
  <si>
    <t>1,2,1,0,00-001 - ICLD</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</si>
  <si>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</si>
  <si>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</si>
  <si>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</si>
  <si>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</si>
  <si>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</si>
  <si>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</si>
  <si>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</si>
  <si>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</si>
  <si>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</si>
  <si>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</si>
  <si>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</si>
  <si>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</si>
  <si>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</si>
  <si>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</si>
  <si>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</si>
  <si>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</si>
  <si>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</si>
  <si>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</si>
  <si>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</si>
  <si>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</si>
  <si>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</si>
  <si>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</si>
  <si>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</si>
  <si>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</si>
  <si>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</si>
  <si>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</si>
  <si>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1,2,1,0,00-001 - ICLD
1,3,1,1,03-062 - DIVIDENDOS ACUACAR
1,2,4,3,03-070 - SGP LIBRE INVERSION</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</si>
  <si>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</si>
  <si>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</si>
  <si>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</si>
  <si>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</si>
  <si>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</si>
  <si>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</si>
  <si>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</si>
  <si>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</si>
  <si>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</si>
  <si>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</si>
  <si>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</si>
  <si>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</si>
  <si>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</si>
  <si>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</si>
  <si>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</si>
  <si>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</si>
  <si>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</si>
  <si>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</si>
  <si>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</si>
  <si>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</si>
  <si>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</si>
  <si>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</si>
  <si>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</si>
  <si>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</si>
  <si>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</si>
  <si>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</si>
  <si>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</si>
  <si>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</si>
  <si>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</si>
  <si>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</si>
  <si>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</si>
  <si>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</si>
  <si>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</si>
  <si>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</si>
  <si>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</si>
  <si>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</si>
  <si>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</si>
  <si>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</si>
  <si>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</si>
  <si>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</si>
  <si>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Presupuesto de entidad nacional</t>
  </si>
  <si>
    <t>Licitación pública (Obra pública)</t>
  </si>
  <si>
    <t>Regalías</t>
  </si>
  <si>
    <t>Concurso de méritos con precalificación</t>
  </si>
  <si>
    <t>Recursos de crédito</t>
  </si>
  <si>
    <t>Concurso de méritos abierto</t>
  </si>
  <si>
    <t>Selección abreviada menor cuantía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</si>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</sst>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00;[Red]\-&quot;$&quot;\ #,##0.00"/>
    <numFmt numFmtId="165" formatCode="_-&quot;$&quot;\ * #,##0.00_-;\-&quot;$&quot;\ * #,##0.00_-;_-&quot;$&quot;\ * &quot;-&quot;??_-;_-@_-"/>
    <numFmt numFmtId="166" formatCode="_-* #,##0.00_-;\-* #,##0.00_-;_-* &quot;-&quot;??_-;_-@_-"/>
    <numFmt numFmtId="167" formatCode="_-* #,##0_-;\-* #,##0_-;_-* &quot;-&quot;??_-;_-@_-"/>
    <numFmt numFmtId="168" formatCode="0.0%"/>
    <numFmt numFmtId="169" formatCode="&quot;$&quot;\ #,##0.00"/>
    <numFmt numFmtId="170" formatCode="_-&quot;$&quot;\ * #,##0_-;\-&quot;$&quot;\ * #,##0_-;_-&quot;$&quot;\ * &quot;-&quot;??_-;_-@_-"/>
  </numFmts>
  <fonts count="30">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2"/>
      <color theme="1" tint="4.9989318521683403E-2"/>
      <name val="Aptos Narrow"/>
      <family val="2"/>
      <scheme val="minor"/>
    </font>
    <font>
      <sz val="11"/>
      <name val="Aptos Narrow"/>
      <family val="2"/>
      <scheme val="minor"/>
    </font>
    <font>
      <b/>
      <sz val="11"/>
      <color theme="0"/>
      <name val="Arial"/>
      <family val="2"/>
    </font>
    <font>
      <b/>
      <sz val="11"/>
      <color theme="0" tint="-4.9989318521683403E-2"/>
      <name val="Arial"/>
      <family val="2"/>
    </font>
  </fonts>
  <fills count="2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3" fillId="0" borderId="0"/>
    <xf numFmtId="165" fontId="1" fillId="0" borderId="0" applyFont="0" applyFill="0" applyBorder="0" applyAlignment="0" applyProtection="0"/>
    <xf numFmtId="166"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815">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165" fontId="1" fillId="7" borderId="7" xfId="8" applyFont="1" applyFill="1" applyBorder="1" applyAlignment="1">
      <alignment horizontal="center" vertical="center" wrapText="1"/>
    </xf>
    <xf numFmtId="165" fontId="8" fillId="7" borderId="7" xfId="8" applyFont="1" applyFill="1" applyBorder="1" applyAlignment="1">
      <alignment horizontal="center" vertical="center" wrapText="1"/>
    </xf>
    <xf numFmtId="165" fontId="8" fillId="7" borderId="8"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165" fontId="1" fillId="7" borderId="1" xfId="8" applyFont="1" applyFill="1" applyBorder="1" applyAlignment="1">
      <alignment horizontal="center" vertical="center"/>
    </xf>
    <xf numFmtId="165" fontId="8" fillId="7" borderId="1" xfId="8" applyFont="1" applyFill="1" applyBorder="1" applyAlignment="1">
      <alignment horizontal="center" vertical="center"/>
    </xf>
    <xf numFmtId="165" fontId="8" fillId="7" borderId="1" xfId="8" applyFont="1" applyFill="1" applyBorder="1" applyAlignment="1">
      <alignment horizontal="center" vertical="center" wrapText="1"/>
    </xf>
    <xf numFmtId="165" fontId="8" fillId="7" borderId="10" xfId="8" applyFont="1" applyFill="1" applyBorder="1" applyAlignment="1">
      <alignment horizontal="center" vertical="center" wrapText="1"/>
    </xf>
    <xf numFmtId="0" fontId="0" fillId="7" borderId="23" xfId="0"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49" fontId="0" fillId="8" borderId="1" xfId="7" applyNumberFormat="1" applyFont="1" applyFill="1" applyBorder="1" applyAlignment="1">
      <alignment horizontal="center" vertical="center"/>
    </xf>
    <xf numFmtId="0" fontId="25" fillId="8" borderId="1" xfId="0" applyFont="1" applyFill="1" applyBorder="1" applyAlignment="1">
      <alignment horizontal="center" vertical="center"/>
    </xf>
    <xf numFmtId="0" fontId="26" fillId="8" borderId="1"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7" xfId="0" applyFill="1" applyBorder="1" applyAlignment="1">
      <alignment horizontal="center" vertical="center"/>
    </xf>
    <xf numFmtId="49" fontId="0" fillId="8" borderId="7" xfId="7" applyNumberFormat="1" applyFont="1" applyFill="1" applyBorder="1" applyAlignment="1">
      <alignment horizontal="center" vertical="center"/>
    </xf>
    <xf numFmtId="0" fontId="26" fillId="8" borderId="7" xfId="0" applyFont="1" applyFill="1" applyBorder="1" applyAlignment="1">
      <alignment horizontal="center" vertical="center"/>
    </xf>
    <xf numFmtId="0" fontId="0" fillId="8" borderId="8" xfId="0" applyFill="1" applyBorder="1" applyAlignment="1">
      <alignment horizontal="center" vertical="center"/>
    </xf>
    <xf numFmtId="0" fontId="0" fillId="8" borderId="10" xfId="0" applyFill="1" applyBorder="1" applyAlignment="1">
      <alignment horizontal="center" vertical="center"/>
    </xf>
    <xf numFmtId="0" fontId="0" fillId="3" borderId="7" xfId="0" applyFill="1" applyBorder="1" applyAlignment="1">
      <alignment horizontal="center" vertical="center" wrapText="1"/>
    </xf>
    <xf numFmtId="0" fontId="0" fillId="3" borderId="27" xfId="0" applyFill="1" applyBorder="1" applyAlignment="1">
      <alignment horizontal="center" vertical="center"/>
    </xf>
    <xf numFmtId="0" fontId="0" fillId="3" borderId="7" xfId="0" applyFill="1" applyBorder="1" applyAlignment="1">
      <alignment horizontal="center" vertical="center"/>
    </xf>
    <xf numFmtId="9" fontId="0" fillId="3" borderId="7" xfId="0" applyNumberFormat="1"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21" xfId="0" applyFill="1" applyBorder="1" applyAlignment="1">
      <alignment horizontal="center" vertical="center" wrapText="1"/>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0" fontId="0" fillId="7" borderId="1" xfId="0" applyFill="1" applyBorder="1" applyAlignment="1">
      <alignment wrapText="1"/>
    </xf>
    <xf numFmtId="165"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center" vertical="center" wrapText="1"/>
    </xf>
    <xf numFmtId="0" fontId="0" fillId="9" borderId="1" xfId="0" applyFill="1" applyBorder="1" applyAlignment="1">
      <alignment horizontal="left" vertical="top" wrapText="1"/>
    </xf>
    <xf numFmtId="9" fontId="0" fillId="9" borderId="1" xfId="0" applyNumberFormat="1" applyFill="1" applyBorder="1" applyAlignment="1">
      <alignment horizontal="center" vertical="center"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165" fontId="0" fillId="9" borderId="18" xfId="8" applyFont="1" applyFill="1" applyBorder="1" applyAlignment="1">
      <alignment horizontal="center" vertical="center"/>
    </xf>
    <xf numFmtId="0" fontId="0" fillId="9" borderId="18" xfId="0" applyFill="1" applyBorder="1" applyAlignment="1">
      <alignment horizontal="center" vertical="center"/>
    </xf>
    <xf numFmtId="0" fontId="24" fillId="3" borderId="7" xfId="0" applyFont="1" applyFill="1" applyBorder="1" applyAlignment="1">
      <alignment vertical="center" wrapText="1"/>
    </xf>
    <xf numFmtId="1" fontId="0" fillId="3" borderId="7" xfId="7" applyNumberFormat="1" applyFont="1" applyFill="1" applyBorder="1" applyAlignment="1">
      <alignment horizontal="center" vertical="center"/>
    </xf>
    <xf numFmtId="1" fontId="0" fillId="3" borderId="23" xfId="7" applyNumberFormat="1" applyFont="1" applyFill="1" applyBorder="1" applyAlignment="1">
      <alignment horizontal="center" vertical="center"/>
    </xf>
    <xf numFmtId="0" fontId="0" fillId="9" borderId="7" xfId="0" applyFill="1" applyBorder="1" applyAlignment="1">
      <alignment horizontal="left" vertical="top" wrapText="1"/>
    </xf>
    <xf numFmtId="9" fontId="0" fillId="9" borderId="7" xfId="0" applyNumberFormat="1" applyFill="1" applyBorder="1" applyAlignment="1">
      <alignment horizontal="center" vertical="center" wrapText="1"/>
    </xf>
    <xf numFmtId="0" fontId="0" fillId="9" borderId="7" xfId="0" applyFill="1" applyBorder="1" applyAlignment="1">
      <alignment horizontal="center" vertical="center"/>
    </xf>
    <xf numFmtId="9" fontId="0" fillId="7" borderId="7" xfId="0" applyNumberFormat="1" applyFill="1" applyBorder="1" applyAlignment="1">
      <alignment horizontal="center" vertical="center"/>
    </xf>
    <xf numFmtId="17" fontId="0" fillId="7" borderId="7" xfId="0" applyNumberFormat="1" applyFill="1" applyBorder="1" applyAlignment="1">
      <alignment horizontal="center" vertical="center"/>
    </xf>
    <xf numFmtId="0" fontId="0" fillId="7" borderId="7" xfId="0" applyFill="1" applyBorder="1" applyAlignment="1">
      <alignment wrapText="1"/>
    </xf>
    <xf numFmtId="0" fontId="0" fillId="7" borderId="27" xfId="0" applyFill="1" applyBorder="1" applyAlignment="1">
      <alignment horizontal="center" vertical="center"/>
    </xf>
    <xf numFmtId="0" fontId="0" fillId="7" borderId="4"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168" fontId="0" fillId="10" borderId="1" xfId="9"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11" borderId="7" xfId="0" applyFill="1" applyBorder="1" applyAlignment="1">
      <alignment horizontal="center" vertical="center" wrapText="1"/>
    </xf>
    <xf numFmtId="168" fontId="0" fillId="11" borderId="7" xfId="9" applyNumberFormat="1" applyFont="1" applyFill="1" applyBorder="1" applyAlignment="1">
      <alignment horizontal="center" vertical="center" wrapText="1"/>
    </xf>
    <xf numFmtId="0" fontId="8" fillId="11" borderId="7" xfId="0" applyFont="1" applyFill="1" applyBorder="1" applyAlignment="1">
      <alignment horizontal="center" vertical="center" wrapText="1"/>
    </xf>
    <xf numFmtId="0" fontId="0" fillId="11" borderId="8" xfId="0" applyFill="1" applyBorder="1" applyAlignment="1">
      <alignment horizontal="center" vertical="center" wrapText="1"/>
    </xf>
    <xf numFmtId="0" fontId="0" fillId="11" borderId="1" xfId="0" applyFill="1" applyBorder="1" applyAlignment="1">
      <alignment horizontal="center" vertical="center" wrapText="1"/>
    </xf>
    <xf numFmtId="168" fontId="0" fillId="11" borderId="1" xfId="9"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11" borderId="23" xfId="0" applyFill="1" applyBorder="1" applyAlignment="1">
      <alignment horizontal="center" vertical="center" wrapText="1"/>
    </xf>
    <xf numFmtId="168" fontId="0" fillId="11" borderId="23" xfId="9" applyNumberFormat="1" applyFont="1" applyFill="1" applyBorder="1" applyAlignment="1">
      <alignment horizontal="center" vertical="center" wrapText="1"/>
    </xf>
    <xf numFmtId="0" fontId="8" fillId="11" borderId="23" xfId="0" applyFont="1" applyFill="1" applyBorder="1" applyAlignment="1">
      <alignment horizontal="center" vertical="center" wrapText="1"/>
    </xf>
    <xf numFmtId="0" fontId="0" fillId="11" borderId="25" xfId="0" applyFill="1" applyBorder="1" applyAlignment="1">
      <alignment horizontal="center" vertical="center" wrapText="1"/>
    </xf>
    <xf numFmtId="0" fontId="0" fillId="12" borderId="1" xfId="0" applyFill="1" applyBorder="1" applyAlignment="1">
      <alignment horizontal="center" vertical="center" wrapText="1"/>
    </xf>
    <xf numFmtId="168" fontId="0" fillId="12" borderId="1" xfId="9"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13" borderId="1" xfId="0" applyFill="1" applyBorder="1" applyAlignment="1">
      <alignment horizontal="center" vertical="center" wrapText="1"/>
    </xf>
    <xf numFmtId="168" fontId="0" fillId="13" borderId="1" xfId="9" applyNumberFormat="1" applyFont="1" applyFill="1" applyBorder="1" applyAlignment="1">
      <alignment horizontal="center" vertical="center" wrapText="1"/>
    </xf>
    <xf numFmtId="0" fontId="0" fillId="14" borderId="1" xfId="0" applyFill="1" applyBorder="1" applyAlignment="1">
      <alignment horizontal="center" vertical="center" wrapText="1"/>
    </xf>
    <xf numFmtId="168" fontId="0" fillId="14" borderId="1" xfId="9"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0" fontId="0" fillId="15" borderId="1" xfId="0" applyFill="1" applyBorder="1" applyAlignment="1">
      <alignment horizontal="center" vertical="center" wrapText="1"/>
    </xf>
    <xf numFmtId="168" fontId="0" fillId="15" borderId="1" xfId="9"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3" fontId="0" fillId="15"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68" fontId="0" fillId="16" borderId="1" xfId="9" applyNumberFormat="1" applyFont="1" applyFill="1" applyBorder="1" applyAlignment="1">
      <alignment horizontal="center" vertical="center" wrapText="1"/>
    </xf>
    <xf numFmtId="14" fontId="0" fillId="16" borderId="1" xfId="0" applyNumberFormat="1" applyFill="1" applyBorder="1" applyAlignment="1">
      <alignment horizontal="center" vertical="center" wrapText="1"/>
    </xf>
    <xf numFmtId="169" fontId="0" fillId="16" borderId="1" xfId="8" applyNumberFormat="1" applyFont="1" applyFill="1" applyBorder="1" applyAlignment="1">
      <alignment horizontal="right" vertical="center" wrapText="1"/>
    </xf>
    <xf numFmtId="14" fontId="0" fillId="11" borderId="1" xfId="0" applyNumberFormat="1" applyFill="1" applyBorder="1" applyAlignment="1">
      <alignment horizontal="center" vertical="center" wrapText="1"/>
    </xf>
    <xf numFmtId="169"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3" borderId="1" xfId="0" applyNumberFormat="1" applyFill="1" applyBorder="1" applyAlignment="1">
      <alignment horizontal="center" vertical="center" wrapText="1"/>
    </xf>
    <xf numFmtId="0" fontId="6" fillId="13" borderId="1" xfId="0" applyFont="1" applyFill="1" applyBorder="1" applyAlignment="1">
      <alignment horizontal="center" vertical="center" wrapText="1"/>
    </xf>
    <xf numFmtId="169" fontId="0" fillId="13" borderId="1" xfId="8" applyNumberFormat="1" applyFont="1" applyFill="1" applyBorder="1" applyAlignment="1">
      <alignment horizontal="right" vertical="center" wrapText="1"/>
    </xf>
    <xf numFmtId="14" fontId="0" fillId="14" borderId="1" xfId="0" applyNumberFormat="1" applyFill="1" applyBorder="1" applyAlignment="1">
      <alignment horizontal="center" vertical="center" wrapText="1"/>
    </xf>
    <xf numFmtId="169" fontId="0" fillId="14" borderId="1" xfId="8" applyNumberFormat="1" applyFont="1" applyFill="1" applyBorder="1" applyAlignment="1">
      <alignment horizontal="right" vertical="center" wrapText="1"/>
    </xf>
    <xf numFmtId="14" fontId="0" fillId="15" borderId="1" xfId="0" applyNumberFormat="1" applyFill="1" applyBorder="1" applyAlignment="1">
      <alignment horizontal="center" vertical="center" wrapText="1"/>
    </xf>
    <xf numFmtId="169" fontId="0" fillId="15" borderId="1" xfId="8" applyNumberFormat="1" applyFont="1" applyFill="1" applyBorder="1" applyAlignment="1">
      <alignment horizontal="right"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165" fontId="8" fillId="17" borderId="7" xfId="8" applyFont="1" applyFill="1" applyBorder="1" applyAlignment="1">
      <alignment horizontal="center" vertical="center" wrapText="1"/>
    </xf>
    <xf numFmtId="165" fontId="8" fillId="17" borderId="1" xfId="8" applyFont="1" applyFill="1" applyBorder="1" applyAlignment="1">
      <alignment horizontal="center" vertical="center"/>
    </xf>
    <xf numFmtId="0" fontId="26" fillId="17"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8" fillId="17" borderId="0" xfId="0" applyFont="1" applyFill="1" applyAlignment="1">
      <alignment horizontal="center"/>
    </xf>
    <xf numFmtId="165" fontId="0" fillId="17" borderId="21" xfId="8" applyFont="1" applyFill="1" applyBorder="1" applyAlignment="1">
      <alignment horizontal="center" vertical="center"/>
    </xf>
    <xf numFmtId="165" fontId="0" fillId="17" borderId="19" xfId="8" applyFont="1" applyFill="1" applyBorder="1" applyAlignment="1">
      <alignment horizontal="center" vertical="center"/>
    </xf>
    <xf numFmtId="165" fontId="0" fillId="17" borderId="7" xfId="8" applyFont="1" applyFill="1" applyBorder="1" applyAlignment="1">
      <alignment horizontal="center" vertical="center"/>
    </xf>
    <xf numFmtId="165" fontId="0" fillId="17" borderId="18" xfId="8" applyFont="1" applyFill="1" applyBorder="1" applyAlignment="1">
      <alignment horizontal="center" vertical="center"/>
    </xf>
    <xf numFmtId="165" fontId="0" fillId="17" borderId="23" xfId="8" applyFont="1" applyFill="1" applyBorder="1" applyAlignment="1">
      <alignment horizontal="center" vertical="center"/>
    </xf>
    <xf numFmtId="169" fontId="0" fillId="17" borderId="1" xfId="8" applyNumberFormat="1" applyFont="1" applyFill="1" applyBorder="1" applyAlignment="1">
      <alignment horizontal="right" vertical="center" wrapText="1"/>
    </xf>
    <xf numFmtId="0" fontId="0" fillId="17" borderId="0" xfId="0" applyFill="1"/>
    <xf numFmtId="0" fontId="0" fillId="17" borderId="7" xfId="0" applyFill="1" applyBorder="1" applyAlignment="1">
      <alignment vertical="center" wrapText="1"/>
    </xf>
    <xf numFmtId="0" fontId="0" fillId="17" borderId="1" xfId="0" applyFill="1" applyBorder="1" applyAlignment="1">
      <alignment vertical="center" wrapText="1"/>
    </xf>
    <xf numFmtId="0" fontId="0" fillId="17" borderId="23"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9" fontId="0" fillId="17" borderId="7" xfId="0" applyNumberFormat="1" applyFill="1" applyBorder="1" applyAlignment="1">
      <alignment horizontal="center" vertical="center"/>
    </xf>
    <xf numFmtId="9" fontId="0" fillId="17" borderId="1" xfId="0" applyNumberFormat="1" applyFill="1" applyBorder="1" applyAlignment="1">
      <alignment horizontal="center" vertical="center"/>
    </xf>
    <xf numFmtId="0" fontId="0" fillId="17" borderId="1" xfId="0" applyFill="1" applyBorder="1" applyAlignment="1">
      <alignment horizontal="center" vertical="center"/>
    </xf>
    <xf numFmtId="1" fontId="0" fillId="17" borderId="7" xfId="0" applyNumberFormat="1" applyFill="1" applyBorder="1" applyAlignment="1">
      <alignment horizontal="center" vertical="center" wrapText="1"/>
    </xf>
    <xf numFmtId="1" fontId="0" fillId="17" borderId="1" xfId="0" applyNumberFormat="1" applyFill="1" applyBorder="1" applyAlignment="1">
      <alignment horizontal="center" vertical="center" wrapText="1"/>
    </xf>
    <xf numFmtId="1" fontId="0" fillId="17" borderId="1" xfId="7" applyNumberFormat="1" applyFont="1" applyFill="1" applyBorder="1" applyAlignment="1">
      <alignment horizontal="center" vertical="center"/>
    </xf>
    <xf numFmtId="9" fontId="0" fillId="17" borderId="18" xfId="9" applyFont="1" applyFill="1" applyBorder="1" applyAlignment="1">
      <alignment horizontal="center" vertical="center" wrapText="1"/>
    </xf>
    <xf numFmtId="170" fontId="0" fillId="7" borderId="7" xfId="8" applyNumberFormat="1" applyFont="1" applyFill="1" applyBorder="1" applyAlignment="1">
      <alignment horizontal="center" vertical="center"/>
    </xf>
    <xf numFmtId="170" fontId="0" fillId="7" borderId="1" xfId="8" applyNumberFormat="1" applyFont="1" applyFill="1" applyBorder="1" applyAlignment="1">
      <alignment horizontal="center" vertical="center"/>
    </xf>
    <xf numFmtId="170" fontId="0" fillId="7" borderId="1" xfId="0" applyNumberFormat="1" applyFill="1" applyBorder="1" applyAlignment="1">
      <alignment horizontal="center" vertical="center"/>
    </xf>
    <xf numFmtId="169" fontId="0" fillId="12" borderId="1" xfId="8" applyNumberFormat="1" applyFont="1" applyFill="1" applyBorder="1" applyAlignment="1">
      <alignment horizontal="center" vertical="center" wrapText="1"/>
    </xf>
    <xf numFmtId="0" fontId="28" fillId="18" borderId="18" xfId="0" applyFont="1" applyFill="1" applyBorder="1" applyAlignment="1">
      <alignment horizontal="center" vertical="center" wrapText="1"/>
    </xf>
    <xf numFmtId="165" fontId="8" fillId="17" borderId="1" xfId="8" applyFont="1" applyFill="1" applyBorder="1" applyAlignment="1">
      <alignment horizontal="center" vertical="center" wrapText="1"/>
    </xf>
    <xf numFmtId="165" fontId="1" fillId="17" borderId="1" xfId="8" applyFont="1" applyFill="1" applyBorder="1" applyAlignment="1">
      <alignment vertical="center" wrapText="1"/>
    </xf>
    <xf numFmtId="0" fontId="0" fillId="12" borderId="1" xfId="0" applyFill="1" applyBorder="1" applyAlignment="1">
      <alignment horizontal="center" vertical="center"/>
    </xf>
    <xf numFmtId="0" fontId="0" fillId="10" borderId="7" xfId="0" applyFill="1" applyBorder="1" applyAlignment="1">
      <alignment horizontal="center" vertical="center" wrapText="1"/>
    </xf>
    <xf numFmtId="168" fontId="0" fillId="10" borderId="7" xfId="9" applyNumberFormat="1" applyFont="1" applyFill="1" applyBorder="1" applyAlignment="1">
      <alignment horizontal="center" vertical="center" wrapText="1"/>
    </xf>
    <xf numFmtId="0" fontId="8" fillId="10" borderId="7" xfId="0" applyFont="1" applyFill="1" applyBorder="1" applyAlignment="1">
      <alignment horizontal="center" vertical="center" wrapText="1"/>
    </xf>
    <xf numFmtId="0" fontId="0" fillId="10" borderId="8"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23" xfId="0" applyFill="1" applyBorder="1" applyAlignment="1">
      <alignment horizontal="center" vertical="center" wrapText="1"/>
    </xf>
    <xf numFmtId="168" fontId="0" fillId="10" borderId="23" xfId="9" applyNumberFormat="1" applyFont="1" applyFill="1" applyBorder="1" applyAlignment="1">
      <alignment horizontal="center" vertical="center" wrapText="1"/>
    </xf>
    <xf numFmtId="0" fontId="8" fillId="10" borderId="23"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2" borderId="7" xfId="0" applyFill="1" applyBorder="1" applyAlignment="1">
      <alignment horizontal="center" vertical="center" wrapText="1"/>
    </xf>
    <xf numFmtId="168" fontId="0" fillId="12" borderId="7" xfId="9" applyNumberFormat="1" applyFont="1" applyFill="1" applyBorder="1" applyAlignment="1">
      <alignment horizontal="center" vertical="center" wrapText="1"/>
    </xf>
    <xf numFmtId="0" fontId="8" fillId="12" borderId="7"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3" xfId="0" applyFill="1" applyBorder="1" applyAlignment="1">
      <alignment horizontal="center" vertical="center" wrapText="1"/>
    </xf>
    <xf numFmtId="168" fontId="0" fillId="12" borderId="23" xfId="9" applyNumberFormat="1" applyFont="1" applyFill="1" applyBorder="1" applyAlignment="1">
      <alignment horizontal="center" vertical="center" wrapText="1"/>
    </xf>
    <xf numFmtId="0" fontId="8" fillId="12" borderId="23" xfId="0" applyFont="1" applyFill="1" applyBorder="1" applyAlignment="1">
      <alignment horizontal="center" vertical="center" wrapText="1"/>
    </xf>
    <xf numFmtId="0" fontId="0" fillId="12" borderId="25" xfId="0" applyFill="1" applyBorder="1" applyAlignment="1">
      <alignment horizontal="center" vertical="center" wrapText="1"/>
    </xf>
    <xf numFmtId="0" fontId="0" fillId="13" borderId="7" xfId="0" applyFill="1" applyBorder="1" applyAlignment="1">
      <alignment horizontal="center" vertical="center" wrapText="1"/>
    </xf>
    <xf numFmtId="0" fontId="27" fillId="13" borderId="7" xfId="0" applyFont="1" applyFill="1" applyBorder="1" applyAlignment="1">
      <alignment horizontal="center" vertical="center" wrapText="1"/>
    </xf>
    <xf numFmtId="168" fontId="0" fillId="13" borderId="7" xfId="9" applyNumberFormat="1" applyFont="1" applyFill="1" applyBorder="1" applyAlignment="1">
      <alignment horizontal="center" vertical="center" wrapText="1"/>
    </xf>
    <xf numFmtId="0" fontId="8" fillId="13" borderId="7" xfId="0" applyFont="1" applyFill="1" applyBorder="1" applyAlignment="1">
      <alignment horizontal="center" vertical="center" wrapText="1"/>
    </xf>
    <xf numFmtId="0" fontId="0" fillId="13" borderId="8" xfId="0" applyFill="1" applyBorder="1" applyAlignment="1">
      <alignment horizontal="center" vertical="center" wrapText="1"/>
    </xf>
    <xf numFmtId="0" fontId="0" fillId="13" borderId="23" xfId="0" applyFill="1" applyBorder="1" applyAlignment="1">
      <alignment horizontal="center" vertical="center" wrapText="1"/>
    </xf>
    <xf numFmtId="168" fontId="0" fillId="13" borderId="23" xfId="9" applyNumberFormat="1" applyFont="1" applyFill="1" applyBorder="1" applyAlignment="1">
      <alignment horizontal="center" vertical="center" wrapText="1"/>
    </xf>
    <xf numFmtId="0" fontId="8" fillId="13" borderId="23" xfId="0" applyFont="1" applyFill="1" applyBorder="1" applyAlignment="1">
      <alignment horizontal="center" vertical="center" wrapText="1"/>
    </xf>
    <xf numFmtId="0" fontId="0" fillId="13" borderId="25" xfId="0" applyFill="1" applyBorder="1" applyAlignment="1">
      <alignment horizontal="center" vertical="center" wrapText="1"/>
    </xf>
    <xf numFmtId="0" fontId="0" fillId="14" borderId="7" xfId="0" applyFill="1" applyBorder="1" applyAlignment="1">
      <alignment horizontal="center" vertical="center" wrapText="1"/>
    </xf>
    <xf numFmtId="168" fontId="0" fillId="14" borderId="7" xfId="9" applyNumberFormat="1" applyFont="1" applyFill="1" applyBorder="1" applyAlignment="1">
      <alignment horizontal="center" vertical="center" wrapText="1"/>
    </xf>
    <xf numFmtId="0" fontId="8" fillId="14" borderId="7" xfId="0"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168" fontId="0" fillId="14" borderId="23" xfId="9" applyNumberFormat="1" applyFont="1" applyFill="1" applyBorder="1" applyAlignment="1">
      <alignment horizontal="center" vertical="center" wrapText="1"/>
    </xf>
    <xf numFmtId="0" fontId="8" fillId="14" borderId="23" xfId="0" applyFont="1" applyFill="1" applyBorder="1" applyAlignment="1">
      <alignment horizontal="center" vertical="center" wrapText="1"/>
    </xf>
    <xf numFmtId="0" fontId="0" fillId="14" borderId="25" xfId="0" applyFill="1" applyBorder="1" applyAlignment="1">
      <alignment horizontal="center" vertical="center" wrapText="1"/>
    </xf>
    <xf numFmtId="0" fontId="0" fillId="15" borderId="7" xfId="0" applyFill="1" applyBorder="1" applyAlignment="1">
      <alignment horizontal="center" vertical="center" wrapText="1"/>
    </xf>
    <xf numFmtId="168" fontId="0" fillId="15" borderId="7" xfId="9" applyNumberFormat="1" applyFont="1" applyFill="1" applyBorder="1" applyAlignment="1">
      <alignment horizontal="center" vertical="center" wrapText="1"/>
    </xf>
    <xf numFmtId="0" fontId="8" fillId="15" borderId="7" xfId="0" applyFont="1"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8" fontId="0" fillId="15" borderId="23" xfId="9"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5" borderId="25" xfId="0" applyFont="1" applyFill="1" applyBorder="1" applyAlignment="1">
      <alignment horizontal="center" vertical="center" wrapText="1"/>
    </xf>
    <xf numFmtId="1" fontId="0" fillId="9" borderId="7" xfId="0" applyNumberFormat="1" applyFill="1" applyBorder="1" applyAlignment="1">
      <alignment horizontal="center" vertical="center" wrapText="1"/>
    </xf>
    <xf numFmtId="1" fontId="0" fillId="9" borderId="1" xfId="0" applyNumberFormat="1" applyFill="1" applyBorder="1" applyAlignment="1">
      <alignment horizontal="center" vertical="center" wrapText="1"/>
    </xf>
    <xf numFmtId="0" fontId="28" fillId="18"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1" xfId="0" applyFill="1" applyBorder="1" applyAlignment="1">
      <alignment horizontal="center" vertical="center"/>
    </xf>
    <xf numFmtId="0" fontId="27"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left" vertical="top" wrapText="1"/>
    </xf>
    <xf numFmtId="9" fontId="0" fillId="9" borderId="20" xfId="0" applyNumberFormat="1" applyFill="1" applyBorder="1" applyAlignment="1">
      <alignment horizontal="center" vertical="center" wrapText="1"/>
    </xf>
    <xf numFmtId="1" fontId="0" fillId="9" borderId="20" xfId="0" applyNumberFormat="1" applyFill="1" applyBorder="1" applyAlignment="1">
      <alignment horizontal="center" vertical="center" wrapText="1"/>
    </xf>
    <xf numFmtId="1" fontId="0" fillId="17" borderId="20" xfId="0" applyNumberFormat="1" applyFill="1" applyBorder="1" applyAlignment="1">
      <alignment horizontal="center" vertical="center" wrapText="1"/>
    </xf>
    <xf numFmtId="0" fontId="0" fillId="9" borderId="20" xfId="0" applyFill="1" applyBorder="1" applyAlignment="1">
      <alignment horizontal="center" vertical="center"/>
    </xf>
    <xf numFmtId="0" fontId="0" fillId="7" borderId="18" xfId="0" applyFill="1" applyBorder="1" applyAlignment="1">
      <alignment horizontal="center" vertical="center" wrapText="1"/>
    </xf>
    <xf numFmtId="17" fontId="0" fillId="9" borderId="21" xfId="0" applyNumberFormat="1" applyFill="1" applyBorder="1" applyAlignment="1">
      <alignment horizontal="center" vertical="center"/>
    </xf>
    <xf numFmtId="17" fontId="0" fillId="7" borderId="18" xfId="0" applyNumberFormat="1" applyFill="1" applyBorder="1" applyAlignment="1">
      <alignment horizontal="center" vertical="center"/>
    </xf>
    <xf numFmtId="0" fontId="0" fillId="7" borderId="18" xfId="0" applyFill="1" applyBorder="1" applyAlignment="1">
      <alignment horizontal="center" vertical="center"/>
    </xf>
    <xf numFmtId="165" fontId="0" fillId="7" borderId="18" xfId="8" applyFont="1" applyFill="1" applyBorder="1" applyAlignment="1">
      <alignment vertical="center"/>
    </xf>
    <xf numFmtId="165" fontId="0" fillId="9" borderId="1" xfId="8" applyFont="1" applyFill="1" applyBorder="1" applyAlignment="1">
      <alignment horizontal="center" vertical="center"/>
    </xf>
    <xf numFmtId="165" fontId="0" fillId="17" borderId="1" xfId="8" applyFont="1" applyFill="1" applyBorder="1" applyAlignment="1">
      <alignment horizontal="center" vertical="center"/>
    </xf>
    <xf numFmtId="0" fontId="0" fillId="9" borderId="18" xfId="0" applyFill="1" applyBorder="1" applyAlignment="1">
      <alignment horizontal="center" vertical="center" wrapText="1"/>
    </xf>
    <xf numFmtId="0" fontId="0" fillId="9" borderId="18" xfId="0" applyFill="1" applyBorder="1" applyAlignment="1">
      <alignment horizontal="left" vertical="top" wrapText="1"/>
    </xf>
    <xf numFmtId="0" fontId="0" fillId="17" borderId="18" xfId="0" applyFill="1" applyBorder="1" applyAlignment="1">
      <alignment horizontal="left" vertical="center"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 fontId="0" fillId="17"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7"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3" borderId="23" xfId="0" applyFont="1" applyFill="1" applyBorder="1" applyAlignment="1">
      <alignment vertical="center" wrapText="1"/>
    </xf>
    <xf numFmtId="0" fontId="0" fillId="3" borderId="1" xfId="0" applyFill="1" applyBorder="1" applyAlignment="1">
      <alignment horizontal="left" vertical="center" wrapText="1"/>
    </xf>
    <xf numFmtId="0" fontId="0" fillId="3" borderId="23"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165" fontId="0" fillId="3" borderId="1" xfId="8" applyFont="1" applyFill="1" applyBorder="1" applyAlignment="1">
      <alignment horizontal="center" vertical="center"/>
    </xf>
    <xf numFmtId="0" fontId="0" fillId="3" borderId="1" xfId="0" applyFill="1" applyBorder="1" applyAlignment="1">
      <alignment vertical="center" wrapText="1"/>
    </xf>
    <xf numFmtId="0" fontId="27" fillId="16"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0" fillId="8" borderId="23" xfId="0" applyFill="1" applyBorder="1" applyAlignment="1">
      <alignment horizontal="center" wrapText="1"/>
    </xf>
    <xf numFmtId="0" fontId="0" fillId="8" borderId="23" xfId="0" applyFill="1" applyBorder="1" applyAlignment="1">
      <alignment horizontal="center" vertical="center" wrapText="1"/>
    </xf>
    <xf numFmtId="0" fontId="0" fillId="8" borderId="23" xfId="0" applyFill="1" applyBorder="1" applyAlignment="1">
      <alignment horizontal="center" vertical="center"/>
    </xf>
    <xf numFmtId="49" fontId="0" fillId="8" borderId="23" xfId="7" applyNumberFormat="1" applyFont="1" applyFill="1" applyBorder="1" applyAlignment="1">
      <alignment horizontal="center" vertical="center"/>
    </xf>
    <xf numFmtId="0" fontId="28" fillId="18" borderId="16" xfId="0" applyFont="1" applyFill="1" applyBorder="1" applyAlignment="1">
      <alignment horizontal="center" vertical="center" wrapText="1"/>
    </xf>
    <xf numFmtId="165" fontId="8" fillId="7" borderId="42" xfId="8" applyFont="1" applyFill="1" applyBorder="1" applyAlignment="1">
      <alignment horizontal="center" vertical="center" wrapText="1"/>
    </xf>
    <xf numFmtId="165" fontId="8" fillId="7" borderId="43" xfId="8" applyFont="1" applyFill="1" applyBorder="1" applyAlignment="1">
      <alignment horizontal="center" vertical="center" wrapText="1"/>
    </xf>
    <xf numFmtId="0" fontId="24" fillId="7" borderId="18" xfId="0" applyFont="1" applyFill="1" applyBorder="1" applyAlignment="1">
      <alignment horizontal="center" vertical="center" wrapText="1"/>
    </xf>
    <xf numFmtId="9" fontId="0" fillId="7" borderId="18" xfId="0" applyNumberFormat="1" applyFill="1" applyBorder="1" applyAlignment="1">
      <alignment horizontal="center" vertical="center"/>
    </xf>
    <xf numFmtId="0" fontId="1" fillId="7" borderId="18" xfId="0" applyFont="1" applyFill="1" applyBorder="1" applyAlignment="1">
      <alignment horizontal="center" vertical="center"/>
    </xf>
    <xf numFmtId="0" fontId="8" fillId="7" borderId="18" xfId="0" applyFont="1" applyFill="1" applyBorder="1" applyAlignment="1">
      <alignment horizontal="center" vertical="center"/>
    </xf>
    <xf numFmtId="0" fontId="8" fillId="17" borderId="18" xfId="0" applyFont="1" applyFill="1" applyBorder="1" applyAlignment="1">
      <alignment horizontal="center" vertical="center"/>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25" fillId="8" borderId="7" xfId="0" applyFont="1" applyFill="1" applyBorder="1" applyAlignment="1">
      <alignment horizontal="center" vertical="center"/>
    </xf>
    <xf numFmtId="0" fontId="26" fillId="17" borderId="7" xfId="0" applyFont="1" applyFill="1" applyBorder="1" applyAlignment="1">
      <alignment horizontal="center" vertical="center"/>
    </xf>
    <xf numFmtId="9" fontId="1" fillId="17" borderId="1" xfId="9" applyFont="1" applyFill="1" applyBorder="1" applyAlignment="1">
      <alignment horizontal="center" vertical="center"/>
    </xf>
    <xf numFmtId="9" fontId="26" fillId="17" borderId="7" xfId="0" applyNumberFormat="1" applyFont="1" applyFill="1" applyBorder="1" applyAlignment="1">
      <alignment horizontal="center" vertical="center"/>
    </xf>
    <xf numFmtId="9" fontId="0" fillId="17" borderId="7" xfId="9" applyFont="1" applyFill="1" applyBorder="1" applyAlignment="1">
      <alignment horizontal="center" vertical="center" wrapText="1"/>
    </xf>
    <xf numFmtId="0" fontId="25" fillId="8" borderId="18" xfId="0" applyFont="1" applyFill="1" applyBorder="1" applyAlignment="1">
      <alignment horizontal="center" vertical="center"/>
    </xf>
    <xf numFmtId="0" fontId="26" fillId="8" borderId="18" xfId="0" applyFont="1" applyFill="1" applyBorder="1" applyAlignment="1">
      <alignment horizontal="center" vertical="center"/>
    </xf>
    <xf numFmtId="9" fontId="26" fillId="17" borderId="18" xfId="0" applyNumberFormat="1" applyFont="1" applyFill="1" applyBorder="1" applyAlignment="1">
      <alignment horizontal="center" vertical="center"/>
    </xf>
    <xf numFmtId="0" fontId="26" fillId="17" borderId="18" xfId="0" applyFont="1" applyFill="1" applyBorder="1" applyAlignment="1">
      <alignment horizontal="center" vertical="center"/>
    </xf>
    <xf numFmtId="0" fontId="0" fillId="8" borderId="18" xfId="0" applyFill="1" applyBorder="1" applyAlignment="1">
      <alignment horizontal="center" vertical="center"/>
    </xf>
    <xf numFmtId="0" fontId="0" fillId="8" borderId="30" xfId="0" applyFill="1" applyBorder="1" applyAlignment="1">
      <alignment horizontal="center" vertical="center"/>
    </xf>
    <xf numFmtId="0" fontId="25"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17" borderId="1" xfId="0" applyFont="1" applyFill="1" applyBorder="1" applyAlignment="1">
      <alignment horizontal="center" vertical="center"/>
    </xf>
    <xf numFmtId="0" fontId="28" fillId="18" borderId="11"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8" xfId="0" applyFill="1" applyBorder="1" applyAlignment="1">
      <alignment horizontal="center" wrapText="1"/>
    </xf>
    <xf numFmtId="0" fontId="0" fillId="8" borderId="20" xfId="0" applyFill="1" applyBorder="1" applyAlignment="1">
      <alignment horizontal="center" vertical="center" wrapText="1"/>
    </xf>
    <xf numFmtId="170" fontId="0" fillId="7" borderId="7" xfId="0" applyNumberFormat="1" applyFill="1" applyBorder="1" applyAlignment="1">
      <alignment horizontal="center" vertical="center"/>
    </xf>
    <xf numFmtId="0" fontId="24" fillId="7" borderId="23" xfId="0" applyFont="1" applyFill="1" applyBorder="1" applyAlignment="1">
      <alignment horizontal="center" vertical="center" wrapText="1"/>
    </xf>
    <xf numFmtId="49" fontId="0" fillId="7" borderId="47" xfId="7" applyNumberFormat="1" applyFont="1" applyFill="1" applyBorder="1" applyAlignment="1">
      <alignment horizontal="center" vertical="center" wrapText="1"/>
    </xf>
    <xf numFmtId="0" fontId="0" fillId="7" borderId="18" xfId="0" applyFill="1" applyBorder="1" applyAlignment="1">
      <alignment vertical="center" wrapText="1"/>
    </xf>
    <xf numFmtId="9" fontId="1" fillId="17" borderId="18" xfId="9" applyFont="1" applyFill="1" applyBorder="1" applyAlignment="1">
      <alignment horizontal="center" vertical="center"/>
    </xf>
    <xf numFmtId="0" fontId="0" fillId="17" borderId="18" xfId="0" applyFill="1" applyBorder="1" applyAlignment="1">
      <alignment horizontal="center" vertical="center"/>
    </xf>
    <xf numFmtId="0" fontId="0" fillId="7" borderId="18" xfId="0" applyFill="1" applyBorder="1" applyAlignment="1">
      <alignment vertical="center"/>
    </xf>
    <xf numFmtId="17" fontId="0" fillId="9" borderId="7" xfId="0" applyNumberFormat="1" applyFill="1" applyBorder="1" applyAlignment="1">
      <alignment horizontal="center" vertical="center"/>
    </xf>
    <xf numFmtId="165" fontId="0" fillId="9" borderId="7" xfId="8" applyFont="1" applyFill="1" applyBorder="1" applyAlignment="1">
      <alignment horizontal="center" vertical="center"/>
    </xf>
    <xf numFmtId="0" fontId="0" fillId="0" borderId="25" xfId="0" applyBorder="1" applyAlignment="1">
      <alignment vertical="center" wrapText="1"/>
    </xf>
    <xf numFmtId="9" fontId="0" fillId="3" borderId="1" xfId="0" applyNumberFormat="1" applyFill="1" applyBorder="1" applyAlignment="1">
      <alignment horizontal="center" vertical="center"/>
    </xf>
    <xf numFmtId="0" fontId="29" fillId="18" borderId="19" xfId="0" applyFont="1" applyFill="1" applyBorder="1" applyAlignment="1">
      <alignment horizontal="center" vertical="center" wrapText="1"/>
    </xf>
    <xf numFmtId="1" fontId="0" fillId="17" borderId="7" xfId="7" applyNumberFormat="1" applyFont="1" applyFill="1" applyBorder="1" applyAlignment="1">
      <alignment horizontal="center" vertical="center"/>
    </xf>
    <xf numFmtId="17" fontId="0" fillId="3" borderId="7" xfId="0" applyNumberFormat="1" applyFill="1" applyBorder="1" applyAlignment="1">
      <alignment horizontal="center" vertical="center"/>
    </xf>
    <xf numFmtId="165" fontId="0" fillId="3" borderId="7" xfId="8" applyFont="1" applyFill="1" applyBorder="1" applyAlignment="1">
      <alignment horizontal="center" vertical="center"/>
    </xf>
    <xf numFmtId="0" fontId="0" fillId="3" borderId="7" xfId="0" applyFill="1" applyBorder="1" applyAlignment="1">
      <alignment vertical="center" wrapText="1"/>
    </xf>
    <xf numFmtId="1" fontId="0" fillId="17" borderId="23" xfId="7" applyNumberFormat="1" applyFont="1" applyFill="1" applyBorder="1" applyAlignment="1">
      <alignment horizontal="center" vertical="center"/>
    </xf>
    <xf numFmtId="17" fontId="0" fillId="3" borderId="23" xfId="0" applyNumberFormat="1" applyFill="1" applyBorder="1" applyAlignment="1">
      <alignment horizontal="center" vertical="center"/>
    </xf>
    <xf numFmtId="165" fontId="0" fillId="3" borderId="23" xfId="8" applyFont="1" applyFill="1" applyBorder="1" applyAlignment="1">
      <alignment horizontal="center" vertical="center"/>
    </xf>
    <xf numFmtId="0" fontId="0" fillId="3" borderId="23" xfId="0" applyFill="1" applyBorder="1" applyAlignment="1">
      <alignment vertical="center" wrapText="1"/>
    </xf>
    <xf numFmtId="0" fontId="0" fillId="16" borderId="7" xfId="0" applyFill="1" applyBorder="1" applyAlignment="1">
      <alignment horizontal="center" vertical="center" wrapText="1"/>
    </xf>
    <xf numFmtId="14" fontId="0" fillId="16" borderId="7" xfId="0" applyNumberFormat="1" applyFill="1" applyBorder="1" applyAlignment="1">
      <alignment horizontal="center" vertical="center" wrapText="1"/>
    </xf>
    <xf numFmtId="0" fontId="27" fillId="16" borderId="7" xfId="0" applyFont="1" applyFill="1" applyBorder="1" applyAlignment="1">
      <alignment horizontal="center" vertical="center" wrapText="1"/>
    </xf>
    <xf numFmtId="169" fontId="0" fillId="16" borderId="7" xfId="8" applyNumberFormat="1" applyFont="1" applyFill="1" applyBorder="1" applyAlignment="1">
      <alignment horizontal="right" vertical="center" wrapText="1"/>
    </xf>
    <xf numFmtId="169" fontId="0" fillId="17" borderId="7" xfId="8" applyNumberFormat="1" applyFont="1" applyFill="1" applyBorder="1" applyAlignment="1">
      <alignment horizontal="right" vertical="center" wrapText="1"/>
    </xf>
    <xf numFmtId="164" fontId="0" fillId="16" borderId="8" xfId="0" applyNumberFormat="1" applyFill="1" applyBorder="1" applyAlignment="1">
      <alignment horizontal="center" vertical="center" wrapText="1"/>
    </xf>
    <xf numFmtId="164" fontId="0" fillId="16" borderId="10" xfId="0" applyNumberFormat="1" applyFill="1" applyBorder="1" applyAlignment="1">
      <alignment horizontal="center" vertical="center" wrapText="1"/>
    </xf>
    <xf numFmtId="169" fontId="0" fillId="17" borderId="23" xfId="8" applyNumberFormat="1" applyFont="1" applyFill="1" applyBorder="1" applyAlignment="1">
      <alignment horizontal="right" vertical="center" wrapText="1"/>
    </xf>
    <xf numFmtId="0" fontId="0" fillId="16" borderId="18" xfId="0" applyFill="1" applyBorder="1" applyAlignment="1">
      <alignment horizontal="center" vertical="center" wrapText="1"/>
    </xf>
    <xf numFmtId="168" fontId="0" fillId="16" borderId="18" xfId="9" applyNumberFormat="1" applyFont="1" applyFill="1" applyBorder="1" applyAlignment="1">
      <alignment horizontal="center" vertical="center" wrapText="1"/>
    </xf>
    <xf numFmtId="14" fontId="0" fillId="16" borderId="18" xfId="0" applyNumberFormat="1" applyFill="1" applyBorder="1" applyAlignment="1">
      <alignment horizontal="center" vertical="center" wrapText="1"/>
    </xf>
    <xf numFmtId="0" fontId="27" fillId="16" borderId="18" xfId="0" applyFont="1" applyFill="1" applyBorder="1" applyAlignment="1">
      <alignment horizontal="center" vertical="center" wrapText="1"/>
    </xf>
    <xf numFmtId="0" fontId="6" fillId="16" borderId="18" xfId="0" applyFont="1" applyFill="1" applyBorder="1" applyAlignment="1">
      <alignment horizontal="center" vertical="center"/>
    </xf>
    <xf numFmtId="169" fontId="0" fillId="16" borderId="18" xfId="8" applyNumberFormat="1" applyFont="1" applyFill="1" applyBorder="1" applyAlignment="1">
      <alignment horizontal="right" vertical="center" wrapText="1"/>
    </xf>
    <xf numFmtId="169" fontId="0" fillId="17" borderId="18" xfId="8" applyNumberFormat="1" applyFont="1" applyFill="1" applyBorder="1" applyAlignment="1">
      <alignment horizontal="right" vertical="center" wrapText="1"/>
    </xf>
    <xf numFmtId="164" fontId="0" fillId="16" borderId="30" xfId="0" applyNumberFormat="1" applyFill="1" applyBorder="1" applyAlignment="1">
      <alignment horizontal="center" vertical="center" wrapText="1"/>
    </xf>
    <xf numFmtId="14" fontId="0" fillId="11" borderId="7" xfId="0" applyNumberFormat="1" applyFill="1" applyBorder="1" applyAlignment="1">
      <alignment horizontal="center" vertical="center" wrapText="1"/>
    </xf>
    <xf numFmtId="0" fontId="27" fillId="11" borderId="7" xfId="0" applyFont="1" applyFill="1" applyBorder="1" applyAlignment="1">
      <alignment horizontal="center" vertical="center" wrapText="1"/>
    </xf>
    <xf numFmtId="3" fontId="0" fillId="11" borderId="7" xfId="0" applyNumberFormat="1" applyFill="1" applyBorder="1" applyAlignment="1">
      <alignment horizontal="center" vertical="center" wrapText="1"/>
    </xf>
    <xf numFmtId="0" fontId="6" fillId="11" borderId="7" xfId="0" applyFont="1" applyFill="1" applyBorder="1" applyAlignment="1">
      <alignment horizontal="center" vertical="center" wrapText="1"/>
    </xf>
    <xf numFmtId="169" fontId="0" fillId="11" borderId="7" xfId="8" applyNumberFormat="1" applyFont="1" applyFill="1" applyBorder="1" applyAlignment="1">
      <alignment horizontal="right" vertical="center" wrapText="1"/>
    </xf>
    <xf numFmtId="168" fontId="0" fillId="11" borderId="18" xfId="9" applyNumberFormat="1" applyFont="1" applyFill="1" applyBorder="1" applyAlignment="1">
      <alignment horizontal="center" vertical="center" wrapText="1"/>
    </xf>
    <xf numFmtId="14" fontId="0" fillId="11" borderId="18" xfId="0" applyNumberFormat="1" applyFill="1" applyBorder="1" applyAlignment="1">
      <alignment horizontal="center" vertical="center" wrapText="1"/>
    </xf>
    <xf numFmtId="0" fontId="27" fillId="11" borderId="18" xfId="0" applyFont="1" applyFill="1" applyBorder="1" applyAlignment="1">
      <alignment horizontal="center" vertical="center" wrapText="1"/>
    </xf>
    <xf numFmtId="3" fontId="0" fillId="11" borderId="18" xfId="0" applyNumberFormat="1" applyFill="1" applyBorder="1" applyAlignment="1">
      <alignment horizontal="center" vertical="center" wrapText="1"/>
    </xf>
    <xf numFmtId="0" fontId="6" fillId="11" borderId="18" xfId="0" applyFont="1" applyFill="1" applyBorder="1" applyAlignment="1">
      <alignment horizontal="center" vertical="center"/>
    </xf>
    <xf numFmtId="169" fontId="0" fillId="11" borderId="18" xfId="8" applyNumberFormat="1" applyFont="1" applyFill="1" applyBorder="1" applyAlignment="1">
      <alignment horizontal="right" vertical="center" wrapText="1"/>
    </xf>
    <xf numFmtId="0" fontId="0" fillId="11" borderId="30" xfId="0" applyFill="1" applyBorder="1" applyAlignment="1">
      <alignment horizontal="center" vertical="center" wrapText="1"/>
    </xf>
    <xf numFmtId="0" fontId="0" fillId="12" borderId="1" xfId="0" applyFill="1" applyBorder="1" applyAlignment="1">
      <alignment vertical="center" wrapText="1"/>
    </xf>
    <xf numFmtId="0" fontId="27" fillId="12" borderId="7" xfId="0" applyFont="1" applyFill="1" applyBorder="1" applyAlignment="1">
      <alignment horizontal="center" vertical="center" wrapText="1"/>
    </xf>
    <xf numFmtId="14" fontId="0" fillId="12" borderId="7" xfId="0" applyNumberFormat="1" applyFill="1" applyBorder="1" applyAlignment="1">
      <alignment horizontal="center" vertical="center" wrapText="1"/>
    </xf>
    <xf numFmtId="169" fontId="0" fillId="12" borderId="7" xfId="8" applyNumberFormat="1" applyFont="1" applyFill="1" applyBorder="1" applyAlignment="1">
      <alignment horizontal="center" vertical="center" wrapText="1"/>
    </xf>
    <xf numFmtId="168" fontId="0" fillId="12" borderId="18" xfId="9" applyNumberFormat="1" applyFont="1" applyFill="1" applyBorder="1" applyAlignment="1">
      <alignment horizontal="center" vertical="center" wrapText="1"/>
    </xf>
    <xf numFmtId="14" fontId="0" fillId="12" borderId="18" xfId="0" applyNumberFormat="1" applyFill="1" applyBorder="1" applyAlignment="1">
      <alignment horizontal="center" vertical="center" wrapText="1"/>
    </xf>
    <xf numFmtId="0" fontId="27" fillId="12" borderId="18" xfId="0" applyFont="1" applyFill="1" applyBorder="1" applyAlignment="1">
      <alignment horizontal="center" vertical="center" wrapText="1"/>
    </xf>
    <xf numFmtId="0" fontId="6" fillId="12" borderId="18" xfId="0" applyFont="1" applyFill="1" applyBorder="1" applyAlignment="1">
      <alignment horizontal="center" vertical="center"/>
    </xf>
    <xf numFmtId="169" fontId="0" fillId="12" borderId="18" xfId="8" applyNumberFormat="1" applyFont="1" applyFill="1" applyBorder="1" applyAlignment="1">
      <alignment horizontal="center" vertical="center" wrapText="1"/>
    </xf>
    <xf numFmtId="0" fontId="0" fillId="12" borderId="30" xfId="0" applyFill="1" applyBorder="1" applyAlignment="1">
      <alignment horizontal="center" vertical="center" wrapText="1"/>
    </xf>
    <xf numFmtId="14" fontId="0" fillId="13" borderId="7" xfId="0" applyNumberFormat="1" applyFill="1" applyBorder="1" applyAlignment="1">
      <alignment horizontal="center" vertical="center" wrapText="1"/>
    </xf>
    <xf numFmtId="0" fontId="6" fillId="13" borderId="7" xfId="0" applyFont="1" applyFill="1" applyBorder="1" applyAlignment="1">
      <alignment horizontal="center" vertical="center" wrapText="1"/>
    </xf>
    <xf numFmtId="169" fontId="0" fillId="13" borderId="7" xfId="8" applyNumberFormat="1" applyFont="1" applyFill="1" applyBorder="1" applyAlignment="1">
      <alignment horizontal="right" vertical="center" wrapText="1"/>
    </xf>
    <xf numFmtId="0" fontId="0" fillId="13" borderId="10" xfId="0" applyFill="1" applyBorder="1" applyAlignment="1">
      <alignment horizontal="center" vertical="center" wrapText="1"/>
    </xf>
    <xf numFmtId="168" fontId="0" fillId="13" borderId="18" xfId="9" applyNumberFormat="1" applyFont="1" applyFill="1" applyBorder="1" applyAlignment="1">
      <alignment horizontal="center" vertical="center" wrapText="1"/>
    </xf>
    <xf numFmtId="14" fontId="0" fillId="13" borderId="18" xfId="0" applyNumberFormat="1" applyFill="1" applyBorder="1" applyAlignment="1">
      <alignment horizontal="center" vertical="center" wrapText="1"/>
    </xf>
    <xf numFmtId="0" fontId="6" fillId="13" borderId="18" xfId="0" applyFont="1" applyFill="1" applyBorder="1" applyAlignment="1">
      <alignment horizontal="center" vertical="center"/>
    </xf>
    <xf numFmtId="169" fontId="0" fillId="13" borderId="18" xfId="8" applyNumberFormat="1" applyFont="1" applyFill="1" applyBorder="1" applyAlignment="1">
      <alignment horizontal="right" vertical="center" wrapText="1"/>
    </xf>
    <xf numFmtId="0" fontId="0" fillId="13" borderId="30" xfId="0" applyFill="1" applyBorder="1" applyAlignment="1">
      <alignment horizontal="center" vertical="center" wrapText="1"/>
    </xf>
    <xf numFmtId="14" fontId="0" fillId="14" borderId="7" xfId="0" applyNumberFormat="1" applyFill="1" applyBorder="1" applyAlignment="1">
      <alignment horizontal="center" vertical="center" wrapText="1"/>
    </xf>
    <xf numFmtId="0" fontId="27" fillId="14" borderId="7" xfId="0" applyFont="1" applyFill="1" applyBorder="1" applyAlignment="1">
      <alignment horizontal="center" vertical="center" wrapText="1"/>
    </xf>
    <xf numFmtId="169" fontId="0" fillId="14" borderId="7" xfId="8" applyNumberFormat="1" applyFont="1" applyFill="1" applyBorder="1" applyAlignment="1">
      <alignment horizontal="right" vertical="center" wrapText="1"/>
    </xf>
    <xf numFmtId="0" fontId="0" fillId="14" borderId="10" xfId="0" applyFill="1" applyBorder="1" applyAlignment="1">
      <alignment horizontal="center" vertical="center" wrapText="1"/>
    </xf>
    <xf numFmtId="168" fontId="0" fillId="14" borderId="18" xfId="9" applyNumberFormat="1" applyFont="1" applyFill="1" applyBorder="1" applyAlignment="1">
      <alignment horizontal="center" vertical="center" wrapText="1"/>
    </xf>
    <xf numFmtId="14" fontId="0" fillId="14" borderId="18" xfId="0" applyNumberFormat="1" applyFill="1" applyBorder="1" applyAlignment="1">
      <alignment horizontal="center" vertical="center" wrapText="1"/>
    </xf>
    <xf numFmtId="0" fontId="27" fillId="14" borderId="18" xfId="0" applyFont="1" applyFill="1" applyBorder="1" applyAlignment="1">
      <alignment horizontal="center" vertical="center" wrapText="1"/>
    </xf>
    <xf numFmtId="169" fontId="0" fillId="14" borderId="18" xfId="8" applyNumberFormat="1" applyFont="1" applyFill="1" applyBorder="1" applyAlignment="1">
      <alignment horizontal="right" vertical="center" wrapText="1"/>
    </xf>
    <xf numFmtId="0" fontId="0" fillId="14" borderId="30" xfId="0" applyFill="1" applyBorder="1" applyAlignment="1">
      <alignment horizontal="center" vertical="center" wrapText="1"/>
    </xf>
    <xf numFmtId="14" fontId="0" fillId="15" borderId="7" xfId="0" applyNumberFormat="1" applyFill="1" applyBorder="1" applyAlignment="1">
      <alignment horizontal="center" vertical="center" wrapText="1"/>
    </xf>
    <xf numFmtId="0" fontId="27" fillId="15" borderId="7" xfId="0" applyFont="1" applyFill="1" applyBorder="1" applyAlignment="1">
      <alignment horizontal="center" vertical="center" wrapText="1"/>
    </xf>
    <xf numFmtId="169" fontId="0" fillId="15" borderId="7" xfId="8" applyNumberFormat="1" applyFont="1" applyFill="1" applyBorder="1" applyAlignment="1">
      <alignment horizontal="right" vertical="center" wrapText="1"/>
    </xf>
    <xf numFmtId="14" fontId="0" fillId="15" borderId="23" xfId="0" applyNumberFormat="1" applyFill="1" applyBorder="1" applyAlignment="1">
      <alignment horizontal="center" vertical="center" wrapText="1"/>
    </xf>
    <xf numFmtId="0" fontId="27" fillId="15" borderId="23" xfId="0" applyFont="1" applyFill="1" applyBorder="1" applyAlignment="1">
      <alignment horizontal="center" vertical="center" wrapText="1"/>
    </xf>
    <xf numFmtId="169" fontId="0" fillId="15" borderId="23" xfId="8" applyNumberFormat="1" applyFont="1" applyFill="1" applyBorder="1" applyAlignment="1">
      <alignment horizontal="right" vertical="center" wrapText="1"/>
    </xf>
    <xf numFmtId="0" fontId="0" fillId="15" borderId="25" xfId="0" applyFill="1" applyBorder="1" applyAlignment="1">
      <alignment horizontal="center" vertical="center" wrapText="1"/>
    </xf>
    <xf numFmtId="0" fontId="27" fillId="10" borderId="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2" borderId="23" xfId="0" applyFont="1" applyFill="1" applyBorder="1" applyAlignment="1">
      <alignment horizontal="center" vertical="center" wrapText="1"/>
    </xf>
    <xf numFmtId="0" fontId="0" fillId="19" borderId="39" xfId="0" applyFill="1" applyBorder="1" applyAlignment="1">
      <alignment horizontal="center" vertical="center" wrapText="1"/>
    </xf>
    <xf numFmtId="0" fontId="0" fillId="19" borderId="40" xfId="0" applyFill="1" applyBorder="1" applyAlignment="1">
      <alignment horizontal="center" vertical="center" wrapText="1"/>
    </xf>
    <xf numFmtId="9" fontId="0" fillId="19" borderId="40" xfId="9" applyFont="1" applyFill="1" applyBorder="1" applyAlignment="1">
      <alignment horizontal="center" vertical="center" wrapText="1"/>
    </xf>
    <xf numFmtId="168" fontId="0" fillId="19" borderId="40" xfId="9" applyNumberFormat="1" applyFont="1" applyFill="1" applyBorder="1" applyAlignment="1">
      <alignment horizontal="center" vertical="center" wrapText="1"/>
    </xf>
    <xf numFmtId="0" fontId="0" fillId="19" borderId="41" xfId="0" applyFill="1" applyBorder="1" applyAlignment="1">
      <alignment horizontal="center" vertical="center" wrapText="1"/>
    </xf>
    <xf numFmtId="0" fontId="0" fillId="20" borderId="39" xfId="0" applyFill="1" applyBorder="1" applyAlignment="1">
      <alignment horizontal="center" vertical="center" wrapText="1"/>
    </xf>
    <xf numFmtId="0" fontId="0" fillId="20" borderId="40" xfId="0" applyFill="1" applyBorder="1" applyAlignment="1">
      <alignment horizontal="center" vertical="center" wrapText="1"/>
    </xf>
    <xf numFmtId="9" fontId="0" fillId="20" borderId="40" xfId="9" applyFont="1" applyFill="1" applyBorder="1" applyAlignment="1">
      <alignment horizontal="center" vertical="center" wrapText="1"/>
    </xf>
    <xf numFmtId="168" fontId="0" fillId="20" borderId="40" xfId="9" applyNumberFormat="1" applyFont="1" applyFill="1" applyBorder="1" applyAlignment="1">
      <alignment horizontal="center" vertical="center" wrapText="1"/>
    </xf>
    <xf numFmtId="0" fontId="0" fillId="20" borderId="41" xfId="0" applyFill="1" applyBorder="1" applyAlignment="1">
      <alignment horizontal="center" vertical="center" wrapText="1"/>
    </xf>
    <xf numFmtId="0" fontId="0" fillId="21" borderId="39" xfId="0" applyFill="1" applyBorder="1" applyAlignment="1">
      <alignment horizontal="center" vertical="center" wrapText="1"/>
    </xf>
    <xf numFmtId="0" fontId="0" fillId="21" borderId="40" xfId="0" applyFill="1" applyBorder="1" applyAlignment="1">
      <alignment horizontal="center" vertical="center" wrapText="1"/>
    </xf>
    <xf numFmtId="9" fontId="0" fillId="21" borderId="40" xfId="9" applyFont="1" applyFill="1" applyBorder="1" applyAlignment="1">
      <alignment horizontal="center" vertical="center" wrapText="1"/>
    </xf>
    <xf numFmtId="168" fontId="0" fillId="21" borderId="40" xfId="9" applyNumberFormat="1" applyFont="1" applyFill="1" applyBorder="1" applyAlignment="1">
      <alignment horizontal="center" vertical="center" wrapText="1"/>
    </xf>
    <xf numFmtId="0" fontId="0" fillId="21" borderId="41" xfId="0" applyFill="1" applyBorder="1" applyAlignment="1">
      <alignment horizontal="center" vertical="center" wrapText="1"/>
    </xf>
    <xf numFmtId="0" fontId="0" fillId="11" borderId="39" xfId="0" applyFill="1" applyBorder="1" applyAlignment="1">
      <alignment horizontal="center" vertical="center" wrapText="1"/>
    </xf>
    <xf numFmtId="0" fontId="0" fillId="11" borderId="40" xfId="0" applyFill="1" applyBorder="1" applyAlignment="1">
      <alignment horizontal="center" vertical="center" wrapText="1"/>
    </xf>
    <xf numFmtId="9" fontId="0" fillId="11" borderId="40" xfId="9" applyFont="1" applyFill="1" applyBorder="1" applyAlignment="1">
      <alignment horizontal="center" vertical="center" wrapText="1"/>
    </xf>
    <xf numFmtId="168" fontId="0" fillId="11" borderId="40" xfId="9" applyNumberFormat="1" applyFont="1" applyFill="1" applyBorder="1" applyAlignment="1">
      <alignment horizontal="center" vertical="center" wrapText="1"/>
    </xf>
    <xf numFmtId="0" fontId="0" fillId="11" borderId="41" xfId="0" applyFill="1" applyBorder="1" applyAlignment="1">
      <alignment horizontal="center" vertical="center" wrapText="1"/>
    </xf>
    <xf numFmtId="0" fontId="0" fillId="12" borderId="39" xfId="0" applyFill="1" applyBorder="1" applyAlignment="1">
      <alignment horizontal="center" vertical="center" wrapText="1"/>
    </xf>
    <xf numFmtId="0" fontId="0" fillId="12" borderId="40" xfId="0" applyFill="1" applyBorder="1" applyAlignment="1">
      <alignment horizontal="center" vertical="center" wrapText="1"/>
    </xf>
    <xf numFmtId="9" fontId="0" fillId="12" borderId="40" xfId="9" applyFont="1" applyFill="1" applyBorder="1" applyAlignment="1">
      <alignment horizontal="center" vertical="center" wrapText="1"/>
    </xf>
    <xf numFmtId="168" fontId="0" fillId="12" borderId="40" xfId="9" applyNumberFormat="1" applyFont="1" applyFill="1" applyBorder="1" applyAlignment="1">
      <alignment horizontal="center" vertical="center" wrapText="1"/>
    </xf>
    <xf numFmtId="0" fontId="0" fillId="12" borderId="41" xfId="0" applyFill="1" applyBorder="1" applyAlignment="1">
      <alignment horizontal="center" vertical="center" wrapText="1"/>
    </xf>
    <xf numFmtId="0" fontId="0" fillId="22" borderId="39" xfId="0" applyFill="1" applyBorder="1" applyAlignment="1">
      <alignment horizontal="center" vertical="center" wrapText="1"/>
    </xf>
    <xf numFmtId="0" fontId="0" fillId="22" borderId="40" xfId="0" applyFill="1" applyBorder="1" applyAlignment="1">
      <alignment horizontal="center" vertical="center" wrapText="1"/>
    </xf>
    <xf numFmtId="9" fontId="0" fillId="22" borderId="40" xfId="9" applyFont="1" applyFill="1" applyBorder="1" applyAlignment="1">
      <alignment horizontal="center" vertical="center" wrapText="1"/>
    </xf>
    <xf numFmtId="168" fontId="0" fillId="22" borderId="40" xfId="9" applyNumberFormat="1" applyFont="1" applyFill="1" applyBorder="1" applyAlignment="1">
      <alignment horizontal="center" vertical="center" wrapText="1"/>
    </xf>
    <xf numFmtId="0" fontId="0" fillId="22" borderId="41" xfId="0" applyFill="1" applyBorder="1" applyAlignment="1">
      <alignment horizontal="center" vertical="center" wrapText="1"/>
    </xf>
    <xf numFmtId="0" fontId="0" fillId="23" borderId="39"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40" xfId="0" applyFill="1" applyBorder="1" applyAlignment="1">
      <alignment horizontal="center" vertical="center" wrapText="1"/>
    </xf>
    <xf numFmtId="9" fontId="0" fillId="24" borderId="40" xfId="9" applyFont="1" applyFill="1" applyBorder="1" applyAlignment="1">
      <alignment horizontal="center" vertical="center" wrapText="1"/>
    </xf>
    <xf numFmtId="168" fontId="0" fillId="24" borderId="40" xfId="9" applyNumberFormat="1" applyFont="1" applyFill="1" applyBorder="1" applyAlignment="1">
      <alignment horizontal="center" vertical="center" wrapText="1"/>
    </xf>
    <xf numFmtId="0" fontId="0" fillId="24" borderId="41" xfId="0" applyFill="1" applyBorder="1" applyAlignment="1">
      <alignment horizontal="center" vertical="center" wrapText="1"/>
    </xf>
    <xf numFmtId="168" fontId="0" fillId="17" borderId="7" xfId="9" applyNumberFormat="1" applyFont="1" applyFill="1" applyBorder="1" applyAlignment="1">
      <alignment horizontal="center" vertical="center" wrapText="1"/>
    </xf>
    <xf numFmtId="168" fontId="0" fillId="17" borderId="1" xfId="9" applyNumberFormat="1" applyFont="1" applyFill="1" applyBorder="1" applyAlignment="1">
      <alignment horizontal="center" vertical="center" wrapText="1"/>
    </xf>
    <xf numFmtId="168" fontId="0" fillId="17" borderId="18" xfId="9" applyNumberFormat="1" applyFont="1" applyFill="1" applyBorder="1" applyAlignment="1">
      <alignment horizontal="center" vertical="center" wrapText="1"/>
    </xf>
    <xf numFmtId="10" fontId="0" fillId="17" borderId="7" xfId="9" applyNumberFormat="1" applyFont="1" applyFill="1" applyBorder="1" applyAlignment="1">
      <alignment horizontal="center" vertical="center" wrapText="1"/>
    </xf>
    <xf numFmtId="168" fontId="0" fillId="17" borderId="23" xfId="9" applyNumberFormat="1" applyFont="1" applyFill="1" applyBorder="1" applyAlignment="1">
      <alignment horizontal="center" vertical="center" wrapText="1"/>
    </xf>
    <xf numFmtId="168" fontId="27" fillId="15" borderId="1" xfId="0" applyNumberFormat="1" applyFont="1" applyFill="1" applyBorder="1" applyAlignment="1">
      <alignment horizontal="center" vertical="center" wrapText="1"/>
    </xf>
    <xf numFmtId="0" fontId="0" fillId="25" borderId="40" xfId="0" applyFill="1" applyBorder="1" applyAlignment="1">
      <alignment horizontal="center" vertical="center" wrapText="1"/>
    </xf>
    <xf numFmtId="9" fontId="0" fillId="25" borderId="40" xfId="9" applyFont="1" applyFill="1" applyBorder="1" applyAlignment="1">
      <alignment horizontal="center" vertical="center" wrapText="1"/>
    </xf>
    <xf numFmtId="168" fontId="0" fillId="25" borderId="40" xfId="9" applyNumberFormat="1" applyFont="1" applyFill="1" applyBorder="1" applyAlignment="1">
      <alignment horizontal="center" vertical="center" wrapText="1"/>
    </xf>
    <xf numFmtId="0" fontId="0" fillId="25" borderId="41" xfId="0"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1" fontId="0" fillId="7" borderId="7" xfId="7" applyNumberFormat="1" applyFont="1" applyFill="1" applyBorder="1" applyAlignment="1">
      <alignment horizontal="center" vertical="center" wrapText="1"/>
    </xf>
    <xf numFmtId="1" fontId="0" fillId="7" borderId="1" xfId="7" applyNumberFormat="1" applyFont="1" applyFill="1" applyBorder="1" applyAlignment="1">
      <alignment horizontal="center" vertical="center" wrapText="1"/>
    </xf>
    <xf numFmtId="1" fontId="0" fillId="7" borderId="18" xfId="7"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8" xfId="0"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7"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0" fillId="2" borderId="1"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23"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8"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23"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15" borderId="26"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21"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28" xfId="0" applyFill="1" applyBorder="1" applyAlignment="1">
      <alignment horizontal="center" vertical="center" wrapText="1"/>
    </xf>
    <xf numFmtId="0" fontId="0" fillId="7" borderId="29"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30"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4" xfId="0" applyFill="1" applyBorder="1" applyAlignment="1">
      <alignment horizontal="center" vertical="center" wrapText="1"/>
    </xf>
    <xf numFmtId="0" fontId="0" fillId="3" borderId="32"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8" xfId="0" applyFill="1" applyBorder="1" applyAlignment="1">
      <alignment horizontal="center" vertical="center" wrapText="1"/>
    </xf>
    <xf numFmtId="0" fontId="0" fillId="12" borderId="18" xfId="0" applyFill="1" applyBorder="1" applyAlignment="1">
      <alignment horizontal="center" vertical="center" wrapText="1"/>
    </xf>
    <xf numFmtId="0" fontId="0" fillId="16" borderId="1" xfId="0" applyFill="1" applyBorder="1" applyAlignment="1">
      <alignment horizontal="center" vertical="center" wrapText="1"/>
    </xf>
    <xf numFmtId="0" fontId="0" fillId="11" borderId="18" xfId="0" applyFill="1" applyBorder="1" applyAlignment="1">
      <alignment horizontal="center" vertical="center" wrapText="1"/>
    </xf>
    <xf numFmtId="168" fontId="27" fillId="11" borderId="1" xfId="0" applyNumberFormat="1" applyFont="1" applyFill="1" applyBorder="1" applyAlignment="1">
      <alignment horizontal="center" vertical="center" wrapText="1"/>
    </xf>
    <xf numFmtId="168" fontId="27" fillId="11" borderId="18" xfId="0" applyNumberFormat="1"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23" xfId="0" applyFill="1" applyBorder="1" applyAlignment="1">
      <alignment horizontal="center" vertical="center" wrapText="1"/>
    </xf>
    <xf numFmtId="167" fontId="0" fillId="3" borderId="7" xfId="7" applyNumberFormat="1" applyFont="1" applyFill="1" applyBorder="1" applyAlignment="1">
      <alignment horizontal="center" vertical="center"/>
    </xf>
    <xf numFmtId="167" fontId="0" fillId="3" borderId="1" xfId="7" applyNumberFormat="1" applyFont="1" applyFill="1" applyBorder="1" applyAlignment="1">
      <alignment horizontal="center" vertical="center"/>
    </xf>
    <xf numFmtId="167" fontId="0" fillId="3" borderId="23" xfId="7"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3" xfId="0" applyFill="1" applyBorder="1" applyAlignment="1">
      <alignment horizontal="center" vertical="center"/>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0" fillId="17" borderId="21"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0" xfId="0" applyFill="1" applyBorder="1" applyAlignment="1">
      <alignment horizontal="center" vertical="center" wrapText="1"/>
    </xf>
    <xf numFmtId="0" fontId="0" fillId="17" borderId="18" xfId="0" applyFill="1" applyBorder="1" applyAlignment="1">
      <alignment horizontal="center" vertical="center" wrapText="1"/>
    </xf>
    <xf numFmtId="0" fontId="0" fillId="17" borderId="24" xfId="0"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22" xfId="0" applyFont="1" applyFill="1" applyBorder="1" applyAlignment="1">
      <alignment horizontal="center" vertical="center" wrapText="1"/>
    </xf>
    <xf numFmtId="1" fontId="0" fillId="3" borderId="7"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23" xfId="0" applyNumberFormat="1" applyFill="1"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center"/>
    </xf>
    <xf numFmtId="0" fontId="0" fillId="0" borderId="4" xfId="0" applyBorder="1" applyAlignment="1">
      <alignment horizontal="center"/>
    </xf>
    <xf numFmtId="0" fontId="0" fillId="17" borderId="7" xfId="0" applyFill="1" applyBorder="1" applyAlignment="1">
      <alignment horizontal="center" vertical="center" wrapText="1"/>
    </xf>
    <xf numFmtId="165" fontId="0" fillId="17" borderId="7" xfId="8" applyFont="1" applyFill="1" applyBorder="1" applyAlignment="1">
      <alignment horizontal="center" vertical="center"/>
    </xf>
    <xf numFmtId="165" fontId="0" fillId="17" borderId="1" xfId="8" applyFont="1" applyFill="1" applyBorder="1" applyAlignment="1">
      <alignment horizontal="center" vertical="center"/>
    </xf>
    <xf numFmtId="165" fontId="0" fillId="17" borderId="21" xfId="8" applyFont="1" applyFill="1" applyBorder="1" applyAlignment="1">
      <alignment horizontal="center" vertical="center"/>
    </xf>
    <xf numFmtId="165" fontId="0" fillId="17" borderId="19" xfId="8" applyFont="1" applyFill="1" applyBorder="1" applyAlignment="1">
      <alignment horizontal="center" vertical="center"/>
    </xf>
    <xf numFmtId="165" fontId="0" fillId="17" borderId="20" xfId="8" applyFont="1" applyFill="1" applyBorder="1" applyAlignment="1">
      <alignment horizontal="center" vertical="center"/>
    </xf>
    <xf numFmtId="0" fontId="0" fillId="9" borderId="21"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35" xfId="0" applyFill="1" applyBorder="1" applyAlignment="1">
      <alignment horizontal="center" vertical="center" wrapText="1"/>
    </xf>
    <xf numFmtId="0" fontId="0" fillId="9" borderId="16" xfId="0" applyFill="1" applyBorder="1" applyAlignment="1">
      <alignment horizontal="center" vertical="center" wrapText="1"/>
    </xf>
    <xf numFmtId="0" fontId="0" fillId="3" borderId="7" xfId="0" applyFill="1" applyBorder="1" applyAlignment="1">
      <alignment horizontal="center" vertical="center"/>
    </xf>
    <xf numFmtId="165" fontId="0" fillId="9" borderId="21" xfId="8" applyFont="1" applyFill="1" applyBorder="1" applyAlignment="1">
      <alignment horizontal="center" vertical="center"/>
    </xf>
    <xf numFmtId="165" fontId="0" fillId="9" borderId="19" xfId="8" applyFont="1" applyFill="1" applyBorder="1" applyAlignment="1">
      <alignment horizontal="center" vertical="center"/>
    </xf>
    <xf numFmtId="165" fontId="0" fillId="9" borderId="20" xfId="8" applyFont="1" applyFill="1" applyBorder="1" applyAlignment="1">
      <alignment horizontal="center" vertical="center"/>
    </xf>
    <xf numFmtId="0" fontId="0" fillId="17" borderId="21" xfId="0" applyFill="1" applyBorder="1" applyAlignment="1">
      <alignment horizontal="center" vertical="top" wrapText="1"/>
    </xf>
    <xf numFmtId="0" fontId="0" fillId="17" borderId="19" xfId="0" applyFill="1" applyBorder="1" applyAlignment="1">
      <alignment horizontal="center" vertical="top" wrapText="1"/>
    </xf>
    <xf numFmtId="0" fontId="0" fillId="17" borderId="20" xfId="0" applyFill="1" applyBorder="1" applyAlignment="1">
      <alignment horizontal="center" vertical="top" wrapText="1"/>
    </xf>
    <xf numFmtId="165" fontId="0" fillId="17" borderId="18" xfId="8" applyFont="1"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1" xfId="0" applyFill="1" applyBorder="1" applyAlignment="1">
      <alignment horizontal="left" vertical="center" wrapText="1"/>
    </xf>
    <xf numFmtId="0" fontId="0" fillId="9" borderId="19" xfId="0" applyFill="1" applyBorder="1" applyAlignment="1">
      <alignment horizontal="left" vertical="center" wrapText="1"/>
    </xf>
    <xf numFmtId="0" fontId="0" fillId="3" borderId="7" xfId="0" applyFill="1" applyBorder="1" applyAlignment="1">
      <alignment horizontal="center"/>
    </xf>
    <xf numFmtId="0" fontId="0" fillId="3" borderId="1" xfId="0" applyFill="1" applyBorder="1" applyAlignment="1">
      <alignment horizontal="center"/>
    </xf>
    <xf numFmtId="0" fontId="0" fillId="3" borderId="23" xfId="0" applyFill="1" applyBorder="1" applyAlignment="1">
      <alignment horizontal="center"/>
    </xf>
    <xf numFmtId="165" fontId="0" fillId="3" borderId="7" xfId="8" applyFont="1" applyFill="1" applyBorder="1" applyAlignment="1">
      <alignment horizontal="center" vertical="center"/>
    </xf>
    <xf numFmtId="165" fontId="0" fillId="3" borderId="1" xfId="8" applyFont="1" applyFill="1" applyBorder="1" applyAlignment="1">
      <alignment horizontal="center" vertical="center"/>
    </xf>
    <xf numFmtId="17" fontId="0" fillId="3" borderId="7" xfId="0" applyNumberFormat="1" applyFill="1" applyBorder="1" applyAlignment="1">
      <alignment horizontal="center" vertical="center"/>
    </xf>
    <xf numFmtId="17" fontId="0" fillId="3" borderId="1" xfId="0" applyNumberFormat="1" applyFill="1" applyBorder="1" applyAlignment="1">
      <alignment horizontal="center" vertical="center"/>
    </xf>
    <xf numFmtId="165" fontId="0" fillId="3" borderId="23" xfId="8" applyFont="1" applyFill="1" applyBorder="1" applyAlignment="1">
      <alignment horizontal="center" vertical="center"/>
    </xf>
    <xf numFmtId="165" fontId="0" fillId="17" borderId="23" xfId="8" applyFont="1" applyFill="1" applyBorder="1" applyAlignment="1">
      <alignment horizontal="center" vertical="center"/>
    </xf>
    <xf numFmtId="168" fontId="27" fillId="12" borderId="1" xfId="0" applyNumberFormat="1" applyFont="1" applyFill="1" applyBorder="1" applyAlignment="1">
      <alignment horizontal="center" vertical="center" wrapText="1"/>
    </xf>
    <xf numFmtId="0" fontId="0" fillId="16" borderId="7" xfId="0" applyFill="1" applyBorder="1" applyAlignment="1">
      <alignment horizontal="center" vertical="center" wrapText="1"/>
    </xf>
    <xf numFmtId="0" fontId="0" fillId="16" borderId="18" xfId="0" applyFill="1" applyBorder="1" applyAlignment="1">
      <alignment horizontal="center" vertical="center" wrapText="1"/>
    </xf>
    <xf numFmtId="165" fontId="0" fillId="9" borderId="18" xfId="8" applyFont="1" applyFill="1" applyBorder="1" applyAlignment="1">
      <alignment horizontal="center" vertical="center"/>
    </xf>
    <xf numFmtId="0" fontId="0" fillId="7" borderId="34" xfId="0" applyFill="1" applyBorder="1" applyAlignment="1">
      <alignment horizontal="center" vertical="center" wrapText="1"/>
    </xf>
    <xf numFmtId="0" fontId="0" fillId="7" borderId="31" xfId="0"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165" fontId="0" fillId="7" borderId="21" xfId="8" applyFont="1" applyFill="1" applyBorder="1" applyAlignment="1">
      <alignment horizontal="center" vertical="center"/>
    </xf>
    <xf numFmtId="165" fontId="0" fillId="7" borderId="19" xfId="8" applyFont="1" applyFill="1" applyBorder="1" applyAlignment="1">
      <alignment horizontal="center" vertical="center"/>
    </xf>
    <xf numFmtId="0" fontId="24" fillId="7" borderId="21" xfId="0" applyFont="1" applyFill="1" applyBorder="1" applyAlignment="1">
      <alignment horizontal="left" vertical="center" wrapText="1"/>
    </xf>
    <xf numFmtId="0" fontId="24" fillId="7" borderId="19"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0" fillId="7" borderId="20" xfId="0" applyFill="1" applyBorder="1" applyAlignment="1">
      <alignment horizontal="center" vertical="center"/>
    </xf>
    <xf numFmtId="0" fontId="0" fillId="7" borderId="35" xfId="0" applyFill="1" applyBorder="1" applyAlignment="1">
      <alignment horizontal="center" vertical="center" wrapText="1"/>
    </xf>
    <xf numFmtId="0" fontId="0" fillId="7" borderId="16" xfId="0" applyFill="1" applyBorder="1" applyAlignment="1">
      <alignment horizontal="center" vertical="center"/>
    </xf>
    <xf numFmtId="165" fontId="0" fillId="7" borderId="20" xfId="8" applyFont="1" applyFill="1" applyBorder="1" applyAlignment="1">
      <alignment horizontal="center" vertical="center"/>
    </xf>
    <xf numFmtId="0" fontId="0" fillId="7" borderId="19" xfId="0" applyFill="1" applyBorder="1" applyAlignment="1">
      <alignment horizontal="left" vertical="center" wrapText="1"/>
    </xf>
    <xf numFmtId="0" fontId="0" fillId="9" borderId="6"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8" xfId="0" applyFill="1" applyBorder="1" applyAlignment="1">
      <alignment horizontal="center" vertical="center" wrapText="1"/>
    </xf>
    <xf numFmtId="1" fontId="0" fillId="9" borderId="7" xfId="0" applyNumberFormat="1" applyFill="1" applyBorder="1" applyAlignment="1">
      <alignment horizontal="center" vertical="center"/>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0" fontId="0" fillId="7" borderId="21" xfId="0" applyFill="1" applyBorder="1" applyAlignment="1">
      <alignment horizontal="left" vertical="center" wrapText="1"/>
    </xf>
    <xf numFmtId="0" fontId="0" fillId="7" borderId="20" xfId="0" applyFill="1" applyBorder="1" applyAlignment="1">
      <alignment horizontal="left" vertical="center" wrapText="1"/>
    </xf>
    <xf numFmtId="167" fontId="0" fillId="7" borderId="21" xfId="7" applyNumberFormat="1" applyFont="1" applyFill="1" applyBorder="1" applyAlignment="1">
      <alignment horizontal="center" vertical="center"/>
    </xf>
    <xf numFmtId="167" fontId="0" fillId="7" borderId="19" xfId="7" applyNumberFormat="1" applyFont="1" applyFill="1" applyBorder="1" applyAlignment="1">
      <alignment horizontal="center" vertical="center"/>
    </xf>
    <xf numFmtId="0" fontId="24" fillId="7" borderId="26" xfId="0" applyFont="1" applyFill="1" applyBorder="1" applyAlignment="1">
      <alignment horizontal="center" vertical="center" wrapText="1"/>
    </xf>
    <xf numFmtId="0" fontId="24" fillId="7" borderId="28" xfId="0" applyFont="1" applyFill="1" applyBorder="1" applyAlignment="1">
      <alignment horizontal="center" vertical="center" wrapText="1"/>
    </xf>
    <xf numFmtId="1" fontId="0" fillId="7" borderId="21" xfId="0" applyNumberFormat="1" applyFill="1" applyBorder="1" applyAlignment="1">
      <alignment horizontal="center" vertical="center"/>
    </xf>
    <xf numFmtId="1" fontId="0" fillId="7" borderId="19" xfId="0" applyNumberFormat="1" applyFill="1" applyBorder="1" applyAlignment="1">
      <alignment horizontal="center" vertical="center"/>
    </xf>
    <xf numFmtId="0" fontId="0" fillId="9" borderId="20" xfId="0" applyFill="1" applyBorder="1" applyAlignment="1">
      <alignment horizontal="left" vertical="center" wrapText="1"/>
    </xf>
    <xf numFmtId="1" fontId="0" fillId="9" borderId="21" xfId="0" applyNumberFormat="1" applyFill="1" applyBorder="1" applyAlignment="1">
      <alignment horizontal="center" vertical="center"/>
    </xf>
    <xf numFmtId="1" fontId="0" fillId="9" borderId="19" xfId="0" applyNumberFormat="1" applyFill="1" applyBorder="1" applyAlignment="1">
      <alignment horizontal="center" vertical="center"/>
    </xf>
    <xf numFmtId="1" fontId="0" fillId="9" borderId="21" xfId="0" applyNumberFormat="1" applyFill="1" applyBorder="1" applyAlignment="1">
      <alignment horizontal="center" vertical="center" wrapText="1"/>
    </xf>
    <xf numFmtId="1" fontId="0" fillId="9" borderId="19" xfId="0" applyNumberFormat="1" applyFill="1" applyBorder="1" applyAlignment="1">
      <alignment horizontal="center" vertical="center" wrapText="1"/>
    </xf>
    <xf numFmtId="167" fontId="0" fillId="9" borderId="21" xfId="7" applyNumberFormat="1" applyFont="1" applyFill="1" applyBorder="1" applyAlignment="1">
      <alignment horizontal="center" vertical="center"/>
    </xf>
    <xf numFmtId="167" fontId="0" fillId="9" borderId="19" xfId="7" applyNumberFormat="1" applyFont="1" applyFill="1" applyBorder="1" applyAlignment="1">
      <alignment horizontal="center" vertical="center"/>
    </xf>
    <xf numFmtId="0" fontId="0" fillId="7" borderId="21" xfId="0" applyFill="1" applyBorder="1" applyAlignment="1">
      <alignment horizontal="center"/>
    </xf>
    <xf numFmtId="0" fontId="0" fillId="7" borderId="19" xfId="0" applyFill="1" applyBorder="1" applyAlignment="1">
      <alignment horizontal="center"/>
    </xf>
    <xf numFmtId="0" fontId="0" fillId="9" borderId="18" xfId="0" applyFill="1" applyBorder="1" applyAlignment="1">
      <alignment horizontal="left" vertical="center" wrapText="1"/>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6" borderId="38" xfId="0" applyFill="1" applyBorder="1" applyAlignment="1">
      <alignment horizontal="center" vertical="center" wrapText="1"/>
    </xf>
    <xf numFmtId="0" fontId="0" fillId="11" borderId="38" xfId="0" applyFill="1" applyBorder="1" applyAlignment="1">
      <alignment horizontal="center" vertical="center" wrapText="1"/>
    </xf>
    <xf numFmtId="1" fontId="0" fillId="16" borderId="7" xfId="0" applyNumberFormat="1"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18" xfId="0" applyNumberFormat="1" applyFill="1" applyBorder="1" applyAlignment="1">
      <alignment horizontal="center" vertical="center" wrapText="1"/>
    </xf>
    <xf numFmtId="168" fontId="27" fillId="10" borderId="7" xfId="0" applyNumberFormat="1" applyFont="1" applyFill="1" applyBorder="1" applyAlignment="1">
      <alignment horizontal="center" vertical="center" wrapText="1"/>
    </xf>
    <xf numFmtId="168" fontId="27" fillId="10" borderId="1" xfId="0" applyNumberFormat="1" applyFont="1" applyFill="1" applyBorder="1" applyAlignment="1">
      <alignment horizontal="center" vertical="center" wrapText="1"/>
    </xf>
    <xf numFmtId="168" fontId="27" fillId="10" borderId="18" xfId="0" applyNumberFormat="1" applyFont="1" applyFill="1" applyBorder="1" applyAlignment="1">
      <alignment horizontal="center" vertical="center" wrapText="1"/>
    </xf>
    <xf numFmtId="1" fontId="0" fillId="11" borderId="7"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168" fontId="27" fillId="11" borderId="7" xfId="0" applyNumberFormat="1" applyFont="1" applyFill="1" applyBorder="1" applyAlignment="1">
      <alignment horizontal="center" vertical="center" wrapText="1"/>
    </xf>
    <xf numFmtId="1" fontId="0" fillId="12" borderId="7"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0" fontId="0" fillId="12" borderId="7" xfId="0" applyFill="1" applyBorder="1" applyAlignment="1">
      <alignment horizontal="center" vertical="top" wrapText="1"/>
    </xf>
    <xf numFmtId="0" fontId="0" fillId="12" borderId="1" xfId="0" applyFill="1" applyBorder="1" applyAlignment="1">
      <alignment horizontal="center" vertical="top" wrapText="1"/>
    </xf>
    <xf numFmtId="168" fontId="27" fillId="12" borderId="7" xfId="0" applyNumberFormat="1"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168" fontId="27" fillId="13" borderId="1" xfId="0" applyNumberFormat="1" applyFont="1" applyFill="1" applyBorder="1" applyAlignment="1">
      <alignment horizontal="center" vertical="center" wrapText="1"/>
    </xf>
    <xf numFmtId="168" fontId="27" fillId="13" borderId="18" xfId="0" applyNumberFormat="1" applyFont="1" applyFill="1" applyBorder="1" applyAlignment="1">
      <alignment horizontal="center" vertical="center" wrapText="1"/>
    </xf>
    <xf numFmtId="1" fontId="0" fillId="13" borderId="7" xfId="0" applyNumberFormat="1" applyFill="1" applyBorder="1" applyAlignment="1">
      <alignment horizontal="center" vertical="center" wrapText="1"/>
    </xf>
    <xf numFmtId="1" fontId="0" fillId="13" borderId="1" xfId="0" applyNumberFormat="1" applyFill="1" applyBorder="1" applyAlignment="1">
      <alignment horizontal="center" vertical="center" wrapText="1"/>
    </xf>
    <xf numFmtId="1" fontId="0" fillId="13" borderId="18" xfId="0" applyNumberFormat="1" applyFill="1" applyBorder="1" applyAlignment="1">
      <alignment horizontal="center" vertical="center" wrapText="1"/>
    </xf>
    <xf numFmtId="168" fontId="27" fillId="13" borderId="7" xfId="0" applyNumberFormat="1"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0" fillId="14" borderId="38" xfId="0" applyFill="1" applyBorder="1" applyAlignment="1">
      <alignment horizontal="center" vertical="center" wrapText="1"/>
    </xf>
    <xf numFmtId="0" fontId="0" fillId="14" borderId="18" xfId="0" applyFill="1" applyBorder="1" applyAlignment="1">
      <alignment horizontal="center" vertical="center" wrapText="1"/>
    </xf>
    <xf numFmtId="0" fontId="0" fillId="12" borderId="38"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38" xfId="0" applyFill="1" applyBorder="1" applyAlignment="1">
      <alignment horizontal="center" vertical="center" wrapText="1"/>
    </xf>
    <xf numFmtId="168" fontId="27" fillId="12" borderId="18" xfId="0" applyNumberFormat="1" applyFont="1" applyFill="1" applyBorder="1" applyAlignment="1">
      <alignment horizontal="center" vertical="center" wrapText="1"/>
    </xf>
    <xf numFmtId="0" fontId="27" fillId="12" borderId="7" xfId="0" applyFont="1" applyFill="1" applyBorder="1" applyAlignment="1">
      <alignment horizontal="center" vertical="center" wrapText="1"/>
    </xf>
    <xf numFmtId="0" fontId="27" fillId="12" borderId="1" xfId="0" applyFont="1" applyFill="1" applyBorder="1" applyAlignment="1">
      <alignment horizontal="center" vertical="center" wrapText="1"/>
    </xf>
    <xf numFmtId="168" fontId="27" fillId="14" borderId="1" xfId="0" applyNumberFormat="1" applyFont="1" applyFill="1" applyBorder="1" applyAlignment="1">
      <alignment horizontal="center" vertical="center" wrapText="1"/>
    </xf>
    <xf numFmtId="168" fontId="27" fillId="14" borderId="18" xfId="0" applyNumberFormat="1" applyFont="1" applyFill="1" applyBorder="1" applyAlignment="1">
      <alignment horizontal="center" vertical="center" wrapText="1"/>
    </xf>
    <xf numFmtId="1" fontId="0" fillId="14" borderId="7"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168" fontId="27" fillId="14" borderId="7" xfId="0" applyNumberFormat="1" applyFont="1" applyFill="1" applyBorder="1" applyAlignment="1">
      <alignment horizontal="center" vertical="center" wrapText="1"/>
    </xf>
    <xf numFmtId="0" fontId="0" fillId="15" borderId="6"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22"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23" xfId="0" applyFill="1" applyBorder="1" applyAlignment="1">
      <alignment horizontal="center" vertical="center" wrapText="1"/>
    </xf>
    <xf numFmtId="1" fontId="0" fillId="15" borderId="7" xfId="0" applyNumberFormat="1" applyFill="1" applyBorder="1" applyAlignment="1">
      <alignment horizontal="center" vertical="center" wrapText="1"/>
    </xf>
    <xf numFmtId="1" fontId="0" fillId="15" borderId="1" xfId="0" applyNumberFormat="1" applyFill="1" applyBorder="1" applyAlignment="1">
      <alignment horizontal="center" vertical="center" wrapText="1"/>
    </xf>
    <xf numFmtId="1" fontId="0" fillId="15" borderId="23" xfId="0" applyNumberFormat="1" applyFill="1" applyBorder="1" applyAlignment="1">
      <alignment horizontal="center" vertical="center" wrapText="1"/>
    </xf>
    <xf numFmtId="168" fontId="27" fillId="15" borderId="7" xfId="0" applyNumberFormat="1" applyFont="1" applyFill="1" applyBorder="1" applyAlignment="1">
      <alignment horizontal="center" vertical="center" wrapText="1"/>
    </xf>
    <xf numFmtId="168" fontId="27" fillId="15" borderId="1" xfId="0" applyNumberFormat="1" applyFont="1" applyFill="1" applyBorder="1" applyAlignment="1">
      <alignment horizontal="center" vertical="center" wrapText="1"/>
    </xf>
    <xf numFmtId="168" fontId="27" fillId="15" borderId="23" xfId="0" applyNumberFormat="1" applyFont="1" applyFill="1" applyBorder="1" applyAlignment="1">
      <alignment horizontal="center" vertical="center" wrapText="1"/>
    </xf>
    <xf numFmtId="0" fontId="0" fillId="0" borderId="12" xfId="0" applyBorder="1" applyAlignment="1">
      <alignment horizontal="center"/>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cellXfs>
  <cellStyles count="10">
    <cellStyle name="BodyStyle" xfId="5" xr:uid="{00000000-0005-0000-0000-000000000000}"/>
    <cellStyle name="HeaderStyle" xfId="4" xr:uid="{00000000-0005-0000-0000-000001000000}"/>
    <cellStyle name="Millares" xfId="7" builtinId="3"/>
    <cellStyle name="Millares 2" xfId="3" xr:uid="{00000000-0005-0000-0000-000002000000}"/>
    <cellStyle name="Moneda" xfId="8" builtinId="4"/>
    <cellStyle name="Moneda 2" xfId="2" xr:uid="{00000000-0005-0000-0000-000003000000}"/>
    <cellStyle name="Normal" xfId="0" builtinId="0"/>
    <cellStyle name="Normal 2" xfId="1" xr:uid="{00000000-0005-0000-0000-000005000000}"/>
    <cellStyle name="Numeric" xfId="6" xr:uid="{00000000-0005-0000-0000-000006000000}"/>
    <cellStyle name="Porcentaje" xfId="9" builtinId="5"/>
  </cellStyles>
  <dxfs count="0"/>
  <tableStyles count="0" defaultTableStyle="TableStyleMedium2" defaultPivotStyle="PivotStyleLight16"/>
  <colors>
    <mruColors>
      <color rgb="FFCC99FF"/>
      <color rgb="FFCCCCFF"/>
      <color rgb="FFFFCC99"/>
      <color rgb="FFFFFF99"/>
      <color rgb="FF66FF33"/>
      <color rgb="FFCCE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ryr\OneDrive\Documentos\AB-HACIENDA%20PUBLICA\NUEVO%20PLAN%20DE%20ACCION%202024\Programacio&#236;n%20PA%202024-UDE.xlsx" TargetMode="External"/><Relationship Id="rId1" Type="http://schemas.openxmlformats.org/officeDocument/2006/relationships/externalLinkPath" Target="/Users/adryr/OneDrive/Documentos/AB-HACIENDA%20PUBLICA/NUEVO%20PLAN%20DE%20ACCION%202024/Programacio&#236;n%20PA%202024-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sheetData sheetId="1">
        <row r="18">
          <cell r="L18">
            <v>0</v>
          </cell>
        </row>
        <row r="31">
          <cell r="L31"/>
        </row>
        <row r="36">
          <cell r="L36"/>
        </row>
        <row r="37">
          <cell r="L37"/>
        </row>
        <row r="38">
          <cell r="L38"/>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 zoomScale="80" zoomScaleNormal="80" workbookViewId="0">
      <selection activeCell="A9" sqref="A9"/>
    </sheetView>
  </sheetViews>
  <sheetFormatPr defaultColWidth="10.85546875" defaultRowHeight="15"/>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c r="A1" s="463" t="s">
        <v>0</v>
      </c>
      <c r="B1" s="463"/>
      <c r="C1" s="463"/>
      <c r="D1" s="463"/>
      <c r="E1" s="463"/>
      <c r="F1" s="463"/>
      <c r="G1" s="463"/>
      <c r="H1" s="463"/>
    </row>
    <row r="2" spans="1:50" ht="33" customHeight="1">
      <c r="A2" s="446" t="s">
        <v>1</v>
      </c>
      <c r="B2" s="446"/>
      <c r="C2" s="446"/>
      <c r="D2" s="446"/>
      <c r="E2" s="446"/>
      <c r="F2" s="446"/>
      <c r="G2" s="446"/>
      <c r="H2" s="446"/>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442" t="s">
        <v>3</v>
      </c>
      <c r="C3" s="442"/>
      <c r="D3" s="442"/>
      <c r="E3" s="442"/>
      <c r="F3" s="442"/>
      <c r="G3" s="442"/>
      <c r="H3" s="442"/>
    </row>
    <row r="4" spans="1:50" ht="48" customHeight="1">
      <c r="A4" s="14" t="s">
        <v>4</v>
      </c>
      <c r="B4" s="435" t="s">
        <v>5</v>
      </c>
      <c r="C4" s="436"/>
      <c r="D4" s="436"/>
      <c r="E4" s="436"/>
      <c r="F4" s="436"/>
      <c r="G4" s="436"/>
      <c r="H4" s="437"/>
    </row>
    <row r="5" spans="1:50" ht="31.5" customHeight="1">
      <c r="A5" s="14" t="s">
        <v>6</v>
      </c>
      <c r="B5" s="442" t="s">
        <v>7</v>
      </c>
      <c r="C5" s="442"/>
      <c r="D5" s="442"/>
      <c r="E5" s="442"/>
      <c r="F5" s="442"/>
      <c r="G5" s="442"/>
      <c r="H5" s="442"/>
    </row>
    <row r="6" spans="1:50" ht="40.5" customHeight="1">
      <c r="A6" s="14" t="s">
        <v>8</v>
      </c>
      <c r="B6" s="435" t="s">
        <v>9</v>
      </c>
      <c r="C6" s="436"/>
      <c r="D6" s="436"/>
      <c r="E6" s="436"/>
      <c r="F6" s="436"/>
      <c r="G6" s="436"/>
      <c r="H6" s="437"/>
    </row>
    <row r="7" spans="1:50" ht="41.1" customHeight="1">
      <c r="A7" s="14" t="s">
        <v>10</v>
      </c>
      <c r="B7" s="442" t="s">
        <v>11</v>
      </c>
      <c r="C7" s="442"/>
      <c r="D7" s="442"/>
      <c r="E7" s="442"/>
      <c r="F7" s="442"/>
      <c r="G7" s="442"/>
      <c r="H7" s="442"/>
    </row>
    <row r="8" spans="1:50" ht="48.95" customHeight="1">
      <c r="A8" s="14" t="s">
        <v>12</v>
      </c>
      <c r="B8" s="442" t="s">
        <v>13</v>
      </c>
      <c r="C8" s="442"/>
      <c r="D8" s="442"/>
      <c r="E8" s="442"/>
      <c r="F8" s="442"/>
      <c r="G8" s="442"/>
      <c r="H8" s="442"/>
    </row>
    <row r="9" spans="1:50" ht="48.95" customHeight="1">
      <c r="A9" s="14" t="s">
        <v>14</v>
      </c>
      <c r="B9" s="435" t="s">
        <v>15</v>
      </c>
      <c r="C9" s="436"/>
      <c r="D9" s="436"/>
      <c r="E9" s="436"/>
      <c r="F9" s="436"/>
      <c r="G9" s="436"/>
      <c r="H9" s="437"/>
    </row>
    <row r="10" spans="1:50" ht="30">
      <c r="A10" s="14" t="s">
        <v>16</v>
      </c>
      <c r="B10" s="442" t="s">
        <v>17</v>
      </c>
      <c r="C10" s="442"/>
      <c r="D10" s="442"/>
      <c r="E10" s="442"/>
      <c r="F10" s="442"/>
      <c r="G10" s="442"/>
      <c r="H10" s="442"/>
    </row>
    <row r="11" spans="1:50" ht="30">
      <c r="A11" s="14" t="s">
        <v>18</v>
      </c>
      <c r="B11" s="442" t="s">
        <v>19</v>
      </c>
      <c r="C11" s="442"/>
      <c r="D11" s="442"/>
      <c r="E11" s="442"/>
      <c r="F11" s="442"/>
      <c r="G11" s="442"/>
      <c r="H11" s="442"/>
    </row>
    <row r="12" spans="1:50" ht="33.950000000000003" customHeight="1">
      <c r="A12" s="14" t="s">
        <v>20</v>
      </c>
      <c r="B12" s="442" t="s">
        <v>21</v>
      </c>
      <c r="C12" s="442"/>
      <c r="D12" s="442"/>
      <c r="E12" s="442"/>
      <c r="F12" s="442"/>
      <c r="G12" s="442"/>
      <c r="H12" s="442"/>
    </row>
    <row r="13" spans="1:50" ht="30">
      <c r="A13" s="14" t="s">
        <v>22</v>
      </c>
      <c r="B13" s="442" t="s">
        <v>23</v>
      </c>
      <c r="C13" s="442"/>
      <c r="D13" s="442"/>
      <c r="E13" s="442"/>
      <c r="F13" s="442"/>
      <c r="G13" s="442"/>
      <c r="H13" s="442"/>
    </row>
    <row r="14" spans="1:50" ht="30">
      <c r="A14" s="14" t="s">
        <v>24</v>
      </c>
      <c r="B14" s="442" t="s">
        <v>25</v>
      </c>
      <c r="C14" s="442"/>
      <c r="D14" s="442"/>
      <c r="E14" s="442"/>
      <c r="F14" s="442"/>
      <c r="G14" s="442"/>
      <c r="H14" s="442"/>
    </row>
    <row r="15" spans="1:50" ht="44.1" customHeight="1">
      <c r="A15" s="14" t="s">
        <v>26</v>
      </c>
      <c r="B15" s="442" t="s">
        <v>27</v>
      </c>
      <c r="C15" s="442"/>
      <c r="D15" s="442"/>
      <c r="E15" s="442"/>
      <c r="F15" s="442"/>
      <c r="G15" s="442"/>
      <c r="H15" s="442"/>
    </row>
    <row r="16" spans="1:50" ht="60">
      <c r="A16" s="14" t="s">
        <v>28</v>
      </c>
      <c r="B16" s="442" t="s">
        <v>29</v>
      </c>
      <c r="C16" s="442"/>
      <c r="D16" s="442"/>
      <c r="E16" s="442"/>
      <c r="F16" s="442"/>
      <c r="G16" s="442"/>
      <c r="H16" s="442"/>
    </row>
    <row r="17" spans="1:8" ht="58.5" customHeight="1">
      <c r="A17" s="14" t="s">
        <v>30</v>
      </c>
      <c r="B17" s="442" t="s">
        <v>31</v>
      </c>
      <c r="C17" s="442"/>
      <c r="D17" s="442"/>
      <c r="E17" s="442"/>
      <c r="F17" s="442"/>
      <c r="G17" s="442"/>
      <c r="H17" s="442"/>
    </row>
    <row r="18" spans="1:8" ht="30">
      <c r="A18" s="14" t="s">
        <v>32</v>
      </c>
      <c r="B18" s="442" t="s">
        <v>33</v>
      </c>
      <c r="C18" s="442"/>
      <c r="D18" s="442"/>
      <c r="E18" s="442"/>
      <c r="F18" s="442"/>
      <c r="G18" s="442"/>
      <c r="H18" s="442"/>
    </row>
    <row r="19" spans="1:8" ht="30" customHeight="1">
      <c r="A19" s="460"/>
      <c r="B19" s="461"/>
      <c r="C19" s="461"/>
      <c r="D19" s="461"/>
      <c r="E19" s="461"/>
      <c r="F19" s="461"/>
      <c r="G19" s="461"/>
      <c r="H19" s="462"/>
    </row>
    <row r="20" spans="1:8" ht="37.5" customHeight="1">
      <c r="A20" s="446" t="s">
        <v>34</v>
      </c>
      <c r="B20" s="446"/>
      <c r="C20" s="446"/>
      <c r="D20" s="446"/>
      <c r="E20" s="446"/>
      <c r="F20" s="446"/>
      <c r="G20" s="446"/>
      <c r="H20" s="446"/>
    </row>
    <row r="21" spans="1:8" ht="117" customHeight="1">
      <c r="A21" s="443" t="s">
        <v>35</v>
      </c>
      <c r="B21" s="443"/>
      <c r="C21" s="443"/>
      <c r="D21" s="443"/>
      <c r="E21" s="443"/>
      <c r="F21" s="443"/>
      <c r="G21" s="443"/>
      <c r="H21" s="443"/>
    </row>
    <row r="22" spans="1:8" ht="117" customHeight="1">
      <c r="A22" s="14" t="s">
        <v>10</v>
      </c>
      <c r="B22" s="442" t="s">
        <v>11</v>
      </c>
      <c r="C22" s="442"/>
      <c r="D22" s="442"/>
      <c r="E22" s="442"/>
      <c r="F22" s="442"/>
      <c r="G22" s="442"/>
      <c r="H22" s="442"/>
    </row>
    <row r="23" spans="1:8" ht="167.1" customHeight="1">
      <c r="A23" s="14" t="s">
        <v>36</v>
      </c>
      <c r="B23" s="443" t="s">
        <v>37</v>
      </c>
      <c r="C23" s="443"/>
      <c r="D23" s="443"/>
      <c r="E23" s="443"/>
      <c r="F23" s="443"/>
      <c r="G23" s="443"/>
      <c r="H23" s="443"/>
    </row>
    <row r="24" spans="1:8" ht="69.75" customHeight="1">
      <c r="A24" s="14" t="s">
        <v>38</v>
      </c>
      <c r="B24" s="443" t="s">
        <v>39</v>
      </c>
      <c r="C24" s="443"/>
      <c r="D24" s="443"/>
      <c r="E24" s="443"/>
      <c r="F24" s="443"/>
      <c r="G24" s="443"/>
      <c r="H24" s="443"/>
    </row>
    <row r="25" spans="1:8" ht="60" customHeight="1">
      <c r="A25" s="14" t="s">
        <v>40</v>
      </c>
      <c r="B25" s="443" t="s">
        <v>41</v>
      </c>
      <c r="C25" s="443"/>
      <c r="D25" s="443"/>
      <c r="E25" s="443"/>
      <c r="F25" s="443"/>
      <c r="G25" s="443"/>
      <c r="H25" s="443"/>
    </row>
    <row r="26" spans="1:8" ht="24.75" customHeight="1">
      <c r="A26" s="15" t="s">
        <v>42</v>
      </c>
      <c r="B26" s="444" t="s">
        <v>43</v>
      </c>
      <c r="C26" s="444"/>
      <c r="D26" s="444"/>
      <c r="E26" s="444"/>
      <c r="F26" s="444"/>
      <c r="G26" s="444"/>
      <c r="H26" s="444"/>
    </row>
    <row r="27" spans="1:8" ht="26.25" customHeight="1">
      <c r="A27" s="15" t="s">
        <v>44</v>
      </c>
      <c r="B27" s="444" t="s">
        <v>45</v>
      </c>
      <c r="C27" s="444"/>
      <c r="D27" s="444"/>
      <c r="E27" s="444"/>
      <c r="F27" s="444"/>
      <c r="G27" s="444"/>
      <c r="H27" s="444"/>
    </row>
    <row r="28" spans="1:8" ht="53.25" customHeight="1">
      <c r="A28" s="14" t="s">
        <v>46</v>
      </c>
      <c r="B28" s="443" t="s">
        <v>47</v>
      </c>
      <c r="C28" s="443"/>
      <c r="D28" s="443"/>
      <c r="E28" s="443"/>
      <c r="F28" s="443"/>
      <c r="G28" s="443"/>
      <c r="H28" s="443"/>
    </row>
    <row r="29" spans="1:8" ht="45" customHeight="1">
      <c r="A29" s="14" t="s">
        <v>48</v>
      </c>
      <c r="B29" s="438" t="s">
        <v>49</v>
      </c>
      <c r="C29" s="439"/>
      <c r="D29" s="439"/>
      <c r="E29" s="439"/>
      <c r="F29" s="439"/>
      <c r="G29" s="439"/>
      <c r="H29" s="440"/>
    </row>
    <row r="30" spans="1:8" ht="45" customHeight="1">
      <c r="A30" s="14" t="s">
        <v>50</v>
      </c>
      <c r="B30" s="438" t="s">
        <v>51</v>
      </c>
      <c r="C30" s="439"/>
      <c r="D30" s="439"/>
      <c r="E30" s="439"/>
      <c r="F30" s="439"/>
      <c r="G30" s="439"/>
      <c r="H30" s="440"/>
    </row>
    <row r="31" spans="1:8" ht="45" customHeight="1">
      <c r="A31" s="14" t="s">
        <v>52</v>
      </c>
      <c r="B31" s="438" t="s">
        <v>53</v>
      </c>
      <c r="C31" s="439"/>
      <c r="D31" s="439"/>
      <c r="E31" s="439"/>
      <c r="F31" s="439"/>
      <c r="G31" s="439"/>
      <c r="H31" s="440"/>
    </row>
    <row r="32" spans="1:8" ht="33" customHeight="1">
      <c r="A32" s="15" t="s">
        <v>54</v>
      </c>
      <c r="B32" s="443" t="s">
        <v>55</v>
      </c>
      <c r="C32" s="443"/>
      <c r="D32" s="443"/>
      <c r="E32" s="443"/>
      <c r="F32" s="443"/>
      <c r="G32" s="443"/>
      <c r="H32" s="443"/>
    </row>
    <row r="33" spans="1:8" ht="39" customHeight="1">
      <c r="A33" s="14" t="s">
        <v>56</v>
      </c>
      <c r="B33" s="444" t="s">
        <v>57</v>
      </c>
      <c r="C33" s="444"/>
      <c r="D33" s="444"/>
      <c r="E33" s="444"/>
      <c r="F33" s="444"/>
      <c r="G33" s="444"/>
      <c r="H33" s="444"/>
    </row>
    <row r="34" spans="1:8" ht="39" customHeight="1">
      <c r="A34" s="446" t="s">
        <v>58</v>
      </c>
      <c r="B34" s="446"/>
      <c r="C34" s="446"/>
      <c r="D34" s="446"/>
      <c r="E34" s="446"/>
      <c r="F34" s="446"/>
      <c r="G34" s="446"/>
      <c r="H34" s="446"/>
    </row>
    <row r="35" spans="1:8" ht="79.5" customHeight="1">
      <c r="A35" s="435" t="s">
        <v>59</v>
      </c>
      <c r="B35" s="436"/>
      <c r="C35" s="436"/>
      <c r="D35" s="436"/>
      <c r="E35" s="436"/>
      <c r="F35" s="436"/>
      <c r="G35" s="436"/>
      <c r="H35" s="437"/>
    </row>
    <row r="36" spans="1:8" ht="33" customHeight="1">
      <c r="A36" s="14" t="s">
        <v>60</v>
      </c>
      <c r="B36" s="443" t="s">
        <v>61</v>
      </c>
      <c r="C36" s="443"/>
      <c r="D36" s="443"/>
      <c r="E36" s="443"/>
      <c r="F36" s="443"/>
      <c r="G36" s="443"/>
      <c r="H36" s="443"/>
    </row>
    <row r="37" spans="1:8" ht="33" customHeight="1">
      <c r="A37" s="14" t="s">
        <v>62</v>
      </c>
      <c r="B37" s="443" t="s">
        <v>63</v>
      </c>
      <c r="C37" s="443"/>
      <c r="D37" s="443"/>
      <c r="E37" s="443"/>
      <c r="F37" s="443"/>
      <c r="G37" s="443"/>
      <c r="H37" s="443"/>
    </row>
    <row r="38" spans="1:8" ht="33" customHeight="1">
      <c r="A38" s="21"/>
      <c r="B38" s="22"/>
      <c r="C38" s="22"/>
      <c r="D38" s="22"/>
      <c r="E38" s="22"/>
      <c r="F38" s="22"/>
      <c r="G38" s="22"/>
      <c r="H38" s="23"/>
    </row>
    <row r="39" spans="1:8" ht="34.5" customHeight="1">
      <c r="A39" s="446" t="s">
        <v>64</v>
      </c>
      <c r="B39" s="446"/>
      <c r="C39" s="446"/>
      <c r="D39" s="446"/>
      <c r="E39" s="446"/>
      <c r="F39" s="446"/>
      <c r="G39" s="446"/>
      <c r="H39" s="446"/>
    </row>
    <row r="40" spans="1:8" ht="34.5" customHeight="1">
      <c r="A40" s="14" t="s">
        <v>65</v>
      </c>
      <c r="B40" s="443" t="s">
        <v>66</v>
      </c>
      <c r="C40" s="443"/>
      <c r="D40" s="443"/>
      <c r="E40" s="443"/>
      <c r="F40" s="443"/>
      <c r="G40" s="443"/>
      <c r="H40" s="443"/>
    </row>
    <row r="41" spans="1:8" ht="29.25" customHeight="1">
      <c r="A41" s="14" t="s">
        <v>67</v>
      </c>
      <c r="B41" s="443" t="s">
        <v>68</v>
      </c>
      <c r="C41" s="443"/>
      <c r="D41" s="443"/>
      <c r="E41" s="443"/>
      <c r="F41" s="443"/>
      <c r="G41" s="443"/>
      <c r="H41" s="443"/>
    </row>
    <row r="42" spans="1:8" ht="42" customHeight="1">
      <c r="A42" s="14" t="s">
        <v>69</v>
      </c>
      <c r="B42" s="443" t="s">
        <v>70</v>
      </c>
      <c r="C42" s="443"/>
      <c r="D42" s="443"/>
      <c r="E42" s="443"/>
      <c r="F42" s="443"/>
      <c r="G42" s="443"/>
      <c r="H42" s="443"/>
    </row>
    <row r="43" spans="1:8" ht="42" customHeight="1">
      <c r="A43" s="14" t="s">
        <v>71</v>
      </c>
      <c r="B43" s="438" t="s">
        <v>72</v>
      </c>
      <c r="C43" s="439"/>
      <c r="D43" s="439"/>
      <c r="E43" s="439"/>
      <c r="F43" s="439"/>
      <c r="G43" s="439"/>
      <c r="H43" s="440"/>
    </row>
    <row r="44" spans="1:8" ht="42" customHeight="1">
      <c r="A44" s="14" t="s">
        <v>73</v>
      </c>
      <c r="B44" s="438" t="s">
        <v>74</v>
      </c>
      <c r="C44" s="439"/>
      <c r="D44" s="439"/>
      <c r="E44" s="439"/>
      <c r="F44" s="439"/>
      <c r="G44" s="439"/>
      <c r="H44" s="440"/>
    </row>
    <row r="45" spans="1:8" ht="42" customHeight="1">
      <c r="A45" s="14" t="s">
        <v>75</v>
      </c>
      <c r="B45" s="438" t="s">
        <v>76</v>
      </c>
      <c r="C45" s="439"/>
      <c r="D45" s="439"/>
      <c r="E45" s="439"/>
      <c r="F45" s="439"/>
      <c r="G45" s="439"/>
      <c r="H45" s="440"/>
    </row>
    <row r="46" spans="1:8" ht="86.1" customHeight="1">
      <c r="A46" s="16" t="s">
        <v>77</v>
      </c>
      <c r="B46" s="449" t="s">
        <v>78</v>
      </c>
      <c r="C46" s="449"/>
      <c r="D46" s="449"/>
      <c r="E46" s="449"/>
      <c r="F46" s="449"/>
      <c r="G46" s="449"/>
      <c r="H46" s="449"/>
    </row>
    <row r="47" spans="1:8" ht="39.75" customHeight="1">
      <c r="A47" s="16" t="s">
        <v>79</v>
      </c>
      <c r="B47" s="457" t="s">
        <v>80</v>
      </c>
      <c r="C47" s="458"/>
      <c r="D47" s="458"/>
      <c r="E47" s="458"/>
      <c r="F47" s="458"/>
      <c r="G47" s="458"/>
      <c r="H47" s="459"/>
    </row>
    <row r="48" spans="1:8" ht="31.5" customHeight="1">
      <c r="A48" s="16" t="s">
        <v>81</v>
      </c>
      <c r="B48" s="449" t="s">
        <v>82</v>
      </c>
      <c r="C48" s="449"/>
      <c r="D48" s="449"/>
      <c r="E48" s="449"/>
      <c r="F48" s="449"/>
      <c r="G48" s="449"/>
      <c r="H48" s="449"/>
    </row>
    <row r="49" spans="1:8" ht="45">
      <c r="A49" s="16" t="s">
        <v>83</v>
      </c>
      <c r="B49" s="449" t="s">
        <v>84</v>
      </c>
      <c r="C49" s="449"/>
      <c r="D49" s="449"/>
      <c r="E49" s="449"/>
      <c r="F49" s="449"/>
      <c r="G49" s="449"/>
      <c r="H49" s="449"/>
    </row>
    <row r="50" spans="1:8" ht="43.5" customHeight="1">
      <c r="A50" s="16" t="s">
        <v>85</v>
      </c>
      <c r="B50" s="449" t="s">
        <v>86</v>
      </c>
      <c r="C50" s="449"/>
      <c r="D50" s="449"/>
      <c r="E50" s="449"/>
      <c r="F50" s="449"/>
      <c r="G50" s="449"/>
      <c r="H50" s="449"/>
    </row>
    <row r="51" spans="1:8" ht="40.5" customHeight="1">
      <c r="A51" s="16" t="s">
        <v>87</v>
      </c>
      <c r="B51" s="449" t="s">
        <v>88</v>
      </c>
      <c r="C51" s="449"/>
      <c r="D51" s="449"/>
      <c r="E51" s="449"/>
      <c r="F51" s="449"/>
      <c r="G51" s="449"/>
      <c r="H51" s="449"/>
    </row>
    <row r="52" spans="1:8" ht="75.75" customHeight="1">
      <c r="A52" s="17" t="s">
        <v>89</v>
      </c>
      <c r="B52" s="445" t="s">
        <v>90</v>
      </c>
      <c r="C52" s="445"/>
      <c r="D52" s="445"/>
      <c r="E52" s="445"/>
      <c r="F52" s="445"/>
      <c r="G52" s="445"/>
      <c r="H52" s="445"/>
    </row>
    <row r="53" spans="1:8" ht="41.25" customHeight="1">
      <c r="A53" s="17" t="s">
        <v>91</v>
      </c>
      <c r="B53" s="445" t="s">
        <v>92</v>
      </c>
      <c r="C53" s="445"/>
      <c r="D53" s="445"/>
      <c r="E53" s="445"/>
      <c r="F53" s="445"/>
      <c r="G53" s="445"/>
      <c r="H53" s="445"/>
    </row>
    <row r="54" spans="1:8" ht="47.45" customHeight="1">
      <c r="A54" s="17" t="s">
        <v>93</v>
      </c>
      <c r="B54" s="445" t="s">
        <v>94</v>
      </c>
      <c r="C54" s="445"/>
      <c r="D54" s="445"/>
      <c r="E54" s="445"/>
      <c r="F54" s="445"/>
      <c r="G54" s="445"/>
      <c r="H54" s="445"/>
    </row>
    <row r="55" spans="1:8" ht="57.6" customHeight="1">
      <c r="A55" s="17" t="s">
        <v>95</v>
      </c>
      <c r="B55" s="445" t="s">
        <v>96</v>
      </c>
      <c r="C55" s="445"/>
      <c r="D55" s="445"/>
      <c r="E55" s="445"/>
      <c r="F55" s="445"/>
      <c r="G55" s="445"/>
      <c r="H55" s="445"/>
    </row>
    <row r="56" spans="1:8" ht="31.5" customHeight="1">
      <c r="A56" s="17" t="s">
        <v>97</v>
      </c>
      <c r="B56" s="445" t="s">
        <v>98</v>
      </c>
      <c r="C56" s="445"/>
      <c r="D56" s="445"/>
      <c r="E56" s="445"/>
      <c r="F56" s="445"/>
      <c r="G56" s="445"/>
      <c r="H56" s="445"/>
    </row>
    <row r="57" spans="1:8" ht="70.5" customHeight="1">
      <c r="A57" s="17" t="s">
        <v>99</v>
      </c>
      <c r="B57" s="445" t="s">
        <v>100</v>
      </c>
      <c r="C57" s="445"/>
      <c r="D57" s="445"/>
      <c r="E57" s="445"/>
      <c r="F57" s="445"/>
      <c r="G57" s="445"/>
      <c r="H57" s="445"/>
    </row>
    <row r="58" spans="1:8" ht="33.75" customHeight="1">
      <c r="A58" s="450"/>
      <c r="B58" s="450"/>
      <c r="C58" s="450"/>
      <c r="D58" s="450"/>
      <c r="E58" s="450"/>
      <c r="F58" s="450"/>
      <c r="G58" s="450"/>
      <c r="H58" s="451"/>
    </row>
    <row r="59" spans="1:8" ht="32.25" customHeight="1">
      <c r="A59" s="441" t="s">
        <v>101</v>
      </c>
      <c r="B59" s="441"/>
      <c r="C59" s="441"/>
      <c r="D59" s="441"/>
      <c r="E59" s="441"/>
      <c r="F59" s="441"/>
      <c r="G59" s="441"/>
      <c r="H59" s="441"/>
    </row>
    <row r="60" spans="1:8" ht="34.5" customHeight="1">
      <c r="A60" s="14" t="s">
        <v>102</v>
      </c>
      <c r="B60" s="447" t="s">
        <v>103</v>
      </c>
      <c r="C60" s="447"/>
      <c r="D60" s="447"/>
      <c r="E60" s="447"/>
      <c r="F60" s="447"/>
      <c r="G60" s="447"/>
      <c r="H60" s="447"/>
    </row>
    <row r="61" spans="1:8" ht="60" customHeight="1">
      <c r="A61" s="14" t="s">
        <v>104</v>
      </c>
      <c r="B61" s="456" t="s">
        <v>105</v>
      </c>
      <c r="C61" s="456"/>
      <c r="D61" s="456"/>
      <c r="E61" s="456"/>
      <c r="F61" s="456"/>
      <c r="G61" s="456"/>
      <c r="H61" s="456"/>
    </row>
    <row r="62" spans="1:8" ht="41.25" customHeight="1">
      <c r="A62" s="14" t="s">
        <v>106</v>
      </c>
      <c r="B62" s="453" t="s">
        <v>107</v>
      </c>
      <c r="C62" s="454"/>
      <c r="D62" s="454"/>
      <c r="E62" s="454"/>
      <c r="F62" s="454"/>
      <c r="G62" s="454"/>
      <c r="H62" s="455"/>
    </row>
    <row r="63" spans="1:8" ht="42" customHeight="1">
      <c r="A63" s="14" t="s">
        <v>108</v>
      </c>
      <c r="B63" s="443" t="s">
        <v>109</v>
      </c>
      <c r="C63" s="443"/>
      <c r="D63" s="443"/>
      <c r="E63" s="443"/>
      <c r="F63" s="443"/>
      <c r="G63" s="443"/>
      <c r="H63" s="443"/>
    </row>
    <row r="64" spans="1:8" ht="31.5" customHeight="1">
      <c r="A64" s="14" t="s">
        <v>110</v>
      </c>
      <c r="B64" s="447" t="s">
        <v>111</v>
      </c>
      <c r="C64" s="447"/>
      <c r="D64" s="447"/>
      <c r="E64" s="447"/>
      <c r="F64" s="447"/>
      <c r="G64" s="447"/>
      <c r="H64" s="447"/>
    </row>
    <row r="65" spans="1:8" ht="45.75" customHeight="1">
      <c r="A65" s="14" t="s">
        <v>112</v>
      </c>
      <c r="B65" s="447" t="s">
        <v>113</v>
      </c>
      <c r="C65" s="447"/>
      <c r="D65" s="447"/>
      <c r="E65" s="447"/>
      <c r="F65" s="447"/>
      <c r="G65" s="447"/>
      <c r="H65" s="447"/>
    </row>
    <row r="66" spans="1:8" ht="30.75" customHeight="1">
      <c r="A66" s="452"/>
      <c r="B66" s="452"/>
      <c r="C66" s="452"/>
      <c r="D66" s="452"/>
      <c r="E66" s="452"/>
      <c r="F66" s="452"/>
      <c r="G66" s="452"/>
      <c r="H66" s="452"/>
    </row>
    <row r="67" spans="1:8" ht="34.5" customHeight="1">
      <c r="A67" s="441" t="s">
        <v>114</v>
      </c>
      <c r="B67" s="441"/>
      <c r="C67" s="441"/>
      <c r="D67" s="441"/>
      <c r="E67" s="441"/>
      <c r="F67" s="441"/>
      <c r="G67" s="441"/>
      <c r="H67" s="441"/>
    </row>
    <row r="68" spans="1:8" ht="39.75" customHeight="1">
      <c r="A68" s="17" t="s">
        <v>115</v>
      </c>
      <c r="B68" s="447" t="s">
        <v>116</v>
      </c>
      <c r="C68" s="447"/>
      <c r="D68" s="447"/>
      <c r="E68" s="447"/>
      <c r="F68" s="447"/>
      <c r="G68" s="447"/>
      <c r="H68" s="447"/>
    </row>
    <row r="69" spans="1:8" ht="39.75" customHeight="1">
      <c r="A69" s="17" t="s">
        <v>117</v>
      </c>
      <c r="B69" s="447" t="s">
        <v>118</v>
      </c>
      <c r="C69" s="447"/>
      <c r="D69" s="447"/>
      <c r="E69" s="447"/>
      <c r="F69" s="447"/>
      <c r="G69" s="447"/>
      <c r="H69" s="447"/>
    </row>
    <row r="70" spans="1:8" ht="42" customHeight="1">
      <c r="A70" s="17" t="s">
        <v>119</v>
      </c>
      <c r="B70" s="445" t="s">
        <v>120</v>
      </c>
      <c r="C70" s="445"/>
      <c r="D70" s="445"/>
      <c r="E70" s="445"/>
      <c r="F70" s="445"/>
      <c r="G70" s="445"/>
      <c r="H70" s="445"/>
    </row>
    <row r="71" spans="1:8" ht="33.75" customHeight="1">
      <c r="A71" s="17" t="s">
        <v>121</v>
      </c>
      <c r="B71" s="447" t="s">
        <v>122</v>
      </c>
      <c r="C71" s="447"/>
      <c r="D71" s="447"/>
      <c r="E71" s="447"/>
      <c r="F71" s="447"/>
      <c r="G71" s="447"/>
      <c r="H71" s="447"/>
    </row>
    <row r="72" spans="1:8" ht="33" customHeight="1">
      <c r="A72" s="17" t="s">
        <v>123</v>
      </c>
      <c r="B72" s="447" t="s">
        <v>124</v>
      </c>
      <c r="C72" s="447"/>
      <c r="D72" s="447"/>
      <c r="E72" s="447"/>
      <c r="F72" s="447"/>
      <c r="G72" s="447"/>
      <c r="H72" s="447"/>
    </row>
    <row r="73" spans="1:8" ht="33.75" customHeight="1">
      <c r="A73" s="448"/>
      <c r="B73" s="448"/>
      <c r="C73" s="448"/>
      <c r="D73" s="448"/>
      <c r="E73" s="448"/>
      <c r="F73" s="448"/>
      <c r="G73" s="448"/>
      <c r="H73" s="448"/>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1"/>
  <sheetViews>
    <sheetView view="pageBreakPreview" topLeftCell="L11" zoomScale="57" zoomScaleNormal="66" zoomScaleSheetLayoutView="57" workbookViewId="0">
      <selection activeCell="E13" sqref="E13:E15"/>
    </sheetView>
  </sheetViews>
  <sheetFormatPr defaultColWidth="11.42578125" defaultRowHeight="18.75"/>
  <cols>
    <col min="1" max="2" width="26.42578125" style="1" customWidth="1"/>
    <col min="3" max="4" width="22.42578125" style="1" customWidth="1"/>
    <col min="5" max="5" width="23.140625" style="1" customWidth="1"/>
    <col min="6" max="6" width="23.7109375" style="1" customWidth="1"/>
    <col min="7" max="7" width="29.42578125" style="1" bestFit="1" customWidth="1"/>
    <col min="8" max="8" width="34.85546875" style="1" bestFit="1" customWidth="1"/>
    <col min="9" max="9" width="28" style="1" bestFit="1" customWidth="1"/>
    <col min="10" max="10" width="38.7109375" style="1" bestFit="1" customWidth="1"/>
    <col min="11" max="11" width="35.140625" style="3" customWidth="1"/>
    <col min="12" max="12" width="30.7109375" style="3" bestFit="1" customWidth="1"/>
    <col min="13" max="13" width="16.85546875" style="3" bestFit="1" customWidth="1"/>
    <col min="14" max="14" width="46.85546875" style="3" bestFit="1" customWidth="1"/>
    <col min="15" max="15" width="25.42578125" style="4" bestFit="1" customWidth="1"/>
    <col min="16" max="16" width="28.140625" style="5" customWidth="1"/>
    <col min="17" max="17" width="33" style="151" customWidth="1"/>
    <col min="18" max="18" width="40.42578125" style="151" bestFit="1" customWidth="1"/>
    <col min="19" max="19" width="24.85546875" style="1" customWidth="1"/>
    <col min="20" max="20" width="22.85546875" style="1" customWidth="1"/>
    <col min="21" max="21" width="25.140625" style="1" customWidth="1"/>
    <col min="22" max="22" width="27.42578125" style="1" customWidth="1"/>
    <col min="23" max="23" width="0" style="1" hidden="1" customWidth="1"/>
    <col min="24" max="16384" width="11.42578125" style="1"/>
  </cols>
  <sheetData>
    <row r="1" spans="1:22" ht="21" customHeight="1">
      <c r="A1" s="505"/>
      <c r="B1" s="505"/>
      <c r="C1" s="506" t="s">
        <v>125</v>
      </c>
      <c r="D1" s="506"/>
      <c r="E1" s="506"/>
      <c r="F1" s="506"/>
      <c r="G1" s="506"/>
      <c r="H1" s="506"/>
      <c r="I1" s="506"/>
      <c r="J1" s="506"/>
      <c r="K1" s="506"/>
      <c r="L1" s="506"/>
      <c r="M1" s="506"/>
      <c r="N1" s="506"/>
      <c r="O1" s="506"/>
      <c r="P1" s="506"/>
      <c r="Q1" s="506"/>
      <c r="R1" s="506"/>
      <c r="S1" s="506"/>
      <c r="T1" s="506"/>
      <c r="U1" s="27" t="s">
        <v>126</v>
      </c>
    </row>
    <row r="2" spans="1:22" ht="21" customHeight="1">
      <c r="A2" s="505"/>
      <c r="B2" s="505"/>
      <c r="C2" s="506" t="s">
        <v>127</v>
      </c>
      <c r="D2" s="506"/>
      <c r="E2" s="506"/>
      <c r="F2" s="506"/>
      <c r="G2" s="506"/>
      <c r="H2" s="506"/>
      <c r="I2" s="506"/>
      <c r="J2" s="506"/>
      <c r="K2" s="506"/>
      <c r="L2" s="506"/>
      <c r="M2" s="506"/>
      <c r="N2" s="506"/>
      <c r="O2" s="506"/>
      <c r="P2" s="506"/>
      <c r="Q2" s="506"/>
      <c r="R2" s="506"/>
      <c r="S2" s="506"/>
      <c r="T2" s="506"/>
      <c r="U2" s="27" t="s">
        <v>128</v>
      </c>
    </row>
    <row r="3" spans="1:22" ht="21" customHeight="1">
      <c r="A3" s="505"/>
      <c r="B3" s="505"/>
      <c r="C3" s="506" t="s">
        <v>129</v>
      </c>
      <c r="D3" s="506"/>
      <c r="E3" s="506"/>
      <c r="F3" s="506"/>
      <c r="G3" s="506"/>
      <c r="H3" s="506"/>
      <c r="I3" s="506"/>
      <c r="J3" s="506"/>
      <c r="K3" s="506"/>
      <c r="L3" s="506"/>
      <c r="M3" s="506"/>
      <c r="N3" s="506"/>
      <c r="O3" s="506"/>
      <c r="P3" s="506"/>
      <c r="Q3" s="506"/>
      <c r="R3" s="506"/>
      <c r="S3" s="506"/>
      <c r="T3" s="506"/>
      <c r="U3" s="27" t="s">
        <v>130</v>
      </c>
    </row>
    <row r="4" spans="1:22" ht="21" customHeight="1">
      <c r="A4" s="505"/>
      <c r="B4" s="505"/>
      <c r="C4" s="506" t="s">
        <v>131</v>
      </c>
      <c r="D4" s="506"/>
      <c r="E4" s="506"/>
      <c r="F4" s="506"/>
      <c r="G4" s="506"/>
      <c r="H4" s="506"/>
      <c r="I4" s="506"/>
      <c r="J4" s="506"/>
      <c r="K4" s="506"/>
      <c r="L4" s="506"/>
      <c r="M4" s="506"/>
      <c r="N4" s="506"/>
      <c r="O4" s="506"/>
      <c r="P4" s="506"/>
      <c r="Q4" s="506"/>
      <c r="R4" s="506"/>
      <c r="S4" s="506"/>
      <c r="T4" s="506"/>
      <c r="U4" s="27" t="s">
        <v>132</v>
      </c>
    </row>
    <row r="5" spans="1:22" ht="26.25" customHeight="1">
      <c r="A5" s="467" t="s">
        <v>133</v>
      </c>
      <c r="B5" s="467"/>
      <c r="C5" s="464" t="s">
        <v>134</v>
      </c>
      <c r="D5" s="465"/>
      <c r="E5" s="465"/>
      <c r="F5" s="465"/>
      <c r="G5" s="465"/>
      <c r="H5" s="465"/>
      <c r="I5" s="465"/>
      <c r="J5" s="465"/>
      <c r="K5" s="465"/>
      <c r="L5" s="465"/>
      <c r="M5" s="465"/>
      <c r="N5" s="465"/>
      <c r="O5" s="465"/>
      <c r="P5" s="465"/>
      <c r="Q5" s="465"/>
      <c r="R5" s="465"/>
      <c r="S5" s="465"/>
      <c r="T5" s="465"/>
      <c r="U5" s="466"/>
    </row>
    <row r="6" spans="1:22" ht="39" customHeight="1">
      <c r="A6" s="471" t="s">
        <v>135</v>
      </c>
      <c r="B6" s="472"/>
      <c r="C6" s="472"/>
      <c r="D6" s="472"/>
      <c r="E6" s="472"/>
      <c r="F6" s="472"/>
      <c r="G6" s="472"/>
      <c r="H6" s="472"/>
      <c r="I6" s="472"/>
      <c r="J6" s="472"/>
      <c r="K6" s="472"/>
      <c r="L6" s="472"/>
      <c r="M6" s="472"/>
      <c r="N6" s="472"/>
      <c r="O6" s="472"/>
      <c r="P6" s="472"/>
      <c r="Q6" s="472"/>
      <c r="R6" s="472"/>
      <c r="S6" s="472"/>
      <c r="T6" s="472"/>
      <c r="U6" s="473"/>
    </row>
    <row r="7" spans="1:22" s="2" customFormat="1" ht="45.75" thickBot="1">
      <c r="A7" s="175" t="s">
        <v>2</v>
      </c>
      <c r="B7" s="175" t="s">
        <v>4</v>
      </c>
      <c r="C7" s="175" t="s">
        <v>136</v>
      </c>
      <c r="D7" s="175" t="s">
        <v>137</v>
      </c>
      <c r="E7" s="175" t="s">
        <v>138</v>
      </c>
      <c r="F7" s="175" t="s">
        <v>139</v>
      </c>
      <c r="G7" s="175" t="s">
        <v>140</v>
      </c>
      <c r="H7" s="175" t="s">
        <v>16</v>
      </c>
      <c r="I7" s="175" t="s">
        <v>18</v>
      </c>
      <c r="J7" s="175" t="s">
        <v>141</v>
      </c>
      <c r="K7" s="175" t="s">
        <v>142</v>
      </c>
      <c r="L7" s="175" t="s">
        <v>143</v>
      </c>
      <c r="M7" s="175" t="s">
        <v>144</v>
      </c>
      <c r="N7" s="175" t="s">
        <v>28</v>
      </c>
      <c r="O7" s="175" t="s">
        <v>30</v>
      </c>
      <c r="P7" s="175" t="s">
        <v>145</v>
      </c>
      <c r="Q7" s="175" t="s">
        <v>146</v>
      </c>
      <c r="R7" s="175" t="s">
        <v>147</v>
      </c>
      <c r="S7" s="175" t="s">
        <v>148</v>
      </c>
      <c r="T7" s="175" t="s">
        <v>149</v>
      </c>
      <c r="U7" s="175" t="s">
        <v>150</v>
      </c>
      <c r="V7" s="19"/>
    </row>
    <row r="8" spans="1:22" ht="45">
      <c r="A8" s="480" t="s">
        <v>151</v>
      </c>
      <c r="B8" s="498" t="s">
        <v>152</v>
      </c>
      <c r="C8" s="501" t="s">
        <v>153</v>
      </c>
      <c r="D8" s="521" t="s">
        <v>154</v>
      </c>
      <c r="E8" s="477" t="s">
        <v>155</v>
      </c>
      <c r="F8" s="474" t="s">
        <v>156</v>
      </c>
      <c r="G8" s="468" t="s">
        <v>157</v>
      </c>
      <c r="H8" s="37" t="s">
        <v>158</v>
      </c>
      <c r="I8" s="38" t="s">
        <v>159</v>
      </c>
      <c r="J8" s="39" t="s">
        <v>160</v>
      </c>
      <c r="K8" s="40" t="s">
        <v>161</v>
      </c>
      <c r="L8" s="41">
        <v>0.2</v>
      </c>
      <c r="M8" s="38" t="s">
        <v>162</v>
      </c>
      <c r="N8" s="38" t="s">
        <v>163</v>
      </c>
      <c r="O8" s="42">
        <v>1727905000000</v>
      </c>
      <c r="P8" s="43">
        <v>393165798563</v>
      </c>
      <c r="Q8" s="145">
        <v>353807344678</v>
      </c>
      <c r="R8" s="145"/>
      <c r="S8" s="43">
        <v>421939000000</v>
      </c>
      <c r="T8" s="44">
        <v>445787000000</v>
      </c>
      <c r="U8" s="275">
        <v>467013000000</v>
      </c>
    </row>
    <row r="9" spans="1:22" ht="60">
      <c r="A9" s="481"/>
      <c r="B9" s="499"/>
      <c r="C9" s="502"/>
      <c r="D9" s="522"/>
      <c r="E9" s="478"/>
      <c r="F9" s="475"/>
      <c r="G9" s="469"/>
      <c r="H9" s="45" t="s">
        <v>164</v>
      </c>
      <c r="I9" s="46" t="s">
        <v>159</v>
      </c>
      <c r="J9" s="45" t="s">
        <v>165</v>
      </c>
      <c r="K9" s="47" t="s">
        <v>166</v>
      </c>
      <c r="L9" s="48">
        <v>0.2</v>
      </c>
      <c r="M9" s="46" t="s">
        <v>162</v>
      </c>
      <c r="N9" s="46" t="s">
        <v>163</v>
      </c>
      <c r="O9" s="49">
        <v>2912805184493</v>
      </c>
      <c r="P9" s="50">
        <v>662915926390</v>
      </c>
      <c r="Q9" s="176">
        <v>442011699424</v>
      </c>
      <c r="R9" s="146"/>
      <c r="S9" s="51">
        <v>709193000000</v>
      </c>
      <c r="T9" s="52">
        <v>751619000000</v>
      </c>
      <c r="U9" s="276">
        <v>789077000000</v>
      </c>
    </row>
    <row r="10" spans="1:22" ht="45">
      <c r="A10" s="481"/>
      <c r="B10" s="499"/>
      <c r="C10" s="502"/>
      <c r="D10" s="522"/>
      <c r="E10" s="478"/>
      <c r="F10" s="475"/>
      <c r="G10" s="469"/>
      <c r="H10" s="45" t="s">
        <v>167</v>
      </c>
      <c r="I10" s="46" t="s">
        <v>159</v>
      </c>
      <c r="J10" s="45" t="s">
        <v>168</v>
      </c>
      <c r="K10" s="47" t="s">
        <v>169</v>
      </c>
      <c r="L10" s="48">
        <v>0.2</v>
      </c>
      <c r="M10" s="46" t="s">
        <v>162</v>
      </c>
      <c r="N10" s="46" t="s">
        <v>163</v>
      </c>
      <c r="O10" s="49">
        <v>34797802428</v>
      </c>
      <c r="P10" s="50">
        <v>7138513013</v>
      </c>
      <c r="Q10" s="176">
        <v>5930698000</v>
      </c>
      <c r="R10" s="146"/>
      <c r="S10" s="51">
        <v>8067000000</v>
      </c>
      <c r="T10" s="52">
        <v>9155000000</v>
      </c>
      <c r="U10" s="276">
        <v>10437000000</v>
      </c>
    </row>
    <row r="11" spans="1:22" ht="45">
      <c r="A11" s="481"/>
      <c r="B11" s="499"/>
      <c r="C11" s="502"/>
      <c r="D11" s="522"/>
      <c r="E11" s="478"/>
      <c r="F11" s="475"/>
      <c r="G11" s="469"/>
      <c r="H11" s="45" t="s">
        <v>170</v>
      </c>
      <c r="I11" s="46" t="s">
        <v>159</v>
      </c>
      <c r="J11" s="45" t="s">
        <v>171</v>
      </c>
      <c r="K11" s="47" t="s">
        <v>172</v>
      </c>
      <c r="L11" s="48">
        <v>0.2</v>
      </c>
      <c r="M11" s="46" t="s">
        <v>162</v>
      </c>
      <c r="N11" s="46" t="s">
        <v>163</v>
      </c>
      <c r="O11" s="49">
        <v>238874034451</v>
      </c>
      <c r="P11" s="50">
        <v>53552764612</v>
      </c>
      <c r="Q11" s="176">
        <v>38284564000</v>
      </c>
      <c r="R11" s="146"/>
      <c r="S11" s="51">
        <v>57837000000</v>
      </c>
      <c r="T11" s="52">
        <v>61886000000</v>
      </c>
      <c r="U11" s="276">
        <v>65599000000</v>
      </c>
    </row>
    <row r="12" spans="1:22" ht="68.25" thickBot="1">
      <c r="A12" s="481"/>
      <c r="B12" s="499"/>
      <c r="C12" s="502"/>
      <c r="D12" s="523"/>
      <c r="E12" s="479"/>
      <c r="F12" s="476"/>
      <c r="G12" s="470"/>
      <c r="H12" s="243" t="s">
        <v>173</v>
      </c>
      <c r="I12" s="246" t="s">
        <v>174</v>
      </c>
      <c r="J12" s="243" t="s">
        <v>175</v>
      </c>
      <c r="K12" s="277" t="s">
        <v>176</v>
      </c>
      <c r="L12" s="278">
        <v>0.2</v>
      </c>
      <c r="M12" s="246" t="s">
        <v>162</v>
      </c>
      <c r="N12" s="246" t="s">
        <v>163</v>
      </c>
      <c r="O12" s="279">
        <v>16</v>
      </c>
      <c r="P12" s="280">
        <v>4</v>
      </c>
      <c r="Q12" s="281">
        <v>3</v>
      </c>
      <c r="R12" s="281"/>
      <c r="S12" s="246">
        <v>4</v>
      </c>
      <c r="T12" s="282">
        <v>4</v>
      </c>
      <c r="U12" s="283">
        <v>4</v>
      </c>
    </row>
    <row r="13" spans="1:22" ht="45">
      <c r="A13" s="481"/>
      <c r="B13" s="499"/>
      <c r="C13" s="502"/>
      <c r="D13" s="524" t="s">
        <v>154</v>
      </c>
      <c r="E13" s="489" t="s">
        <v>177</v>
      </c>
      <c r="F13" s="492" t="s">
        <v>178</v>
      </c>
      <c r="G13" s="495" t="s">
        <v>179</v>
      </c>
      <c r="H13" s="59" t="s">
        <v>180</v>
      </c>
      <c r="I13" s="59" t="s">
        <v>181</v>
      </c>
      <c r="J13" s="60">
        <v>0</v>
      </c>
      <c r="K13" s="59" t="s">
        <v>182</v>
      </c>
      <c r="L13" s="61" t="s">
        <v>183</v>
      </c>
      <c r="M13" s="60" t="s">
        <v>162</v>
      </c>
      <c r="N13" s="59" t="s">
        <v>184</v>
      </c>
      <c r="O13" s="284">
        <v>4</v>
      </c>
      <c r="P13" s="62">
        <v>1</v>
      </c>
      <c r="Q13" s="287">
        <f>P13*6%</f>
        <v>0.06</v>
      </c>
      <c r="R13" s="285"/>
      <c r="S13" s="60">
        <v>1</v>
      </c>
      <c r="T13" s="60">
        <v>1</v>
      </c>
      <c r="U13" s="63">
        <v>1</v>
      </c>
    </row>
    <row r="14" spans="1:22" ht="30">
      <c r="A14" s="481"/>
      <c r="B14" s="499"/>
      <c r="C14" s="502"/>
      <c r="D14" s="525"/>
      <c r="E14" s="490"/>
      <c r="F14" s="493"/>
      <c r="G14" s="496"/>
      <c r="H14" s="54" t="s">
        <v>185</v>
      </c>
      <c r="I14" s="54" t="s">
        <v>181</v>
      </c>
      <c r="J14" s="55">
        <v>0</v>
      </c>
      <c r="K14" s="54" t="s">
        <v>186</v>
      </c>
      <c r="L14" s="56" t="s">
        <v>187</v>
      </c>
      <c r="M14" s="55" t="s">
        <v>162</v>
      </c>
      <c r="N14" s="54" t="s">
        <v>188</v>
      </c>
      <c r="O14" s="57">
        <v>1</v>
      </c>
      <c r="P14" s="58">
        <v>1</v>
      </c>
      <c r="Q14" s="147">
        <v>0</v>
      </c>
      <c r="R14" s="147"/>
      <c r="S14" s="55">
        <v>0</v>
      </c>
      <c r="T14" s="55">
        <v>0</v>
      </c>
      <c r="U14" s="64">
        <v>0</v>
      </c>
    </row>
    <row r="15" spans="1:22" ht="60.75" thickBot="1">
      <c r="A15" s="481"/>
      <c r="B15" s="499"/>
      <c r="C15" s="502"/>
      <c r="D15" s="526"/>
      <c r="E15" s="491"/>
      <c r="F15" s="494"/>
      <c r="G15" s="497"/>
      <c r="H15" s="270" t="s">
        <v>189</v>
      </c>
      <c r="I15" s="271" t="s">
        <v>181</v>
      </c>
      <c r="J15" s="272">
        <v>0</v>
      </c>
      <c r="K15" s="271" t="s">
        <v>190</v>
      </c>
      <c r="L15" s="273" t="s">
        <v>191</v>
      </c>
      <c r="M15" s="272" t="s">
        <v>162</v>
      </c>
      <c r="N15" s="271" t="s">
        <v>192</v>
      </c>
      <c r="O15" s="289">
        <v>4</v>
      </c>
      <c r="P15" s="290">
        <v>1</v>
      </c>
      <c r="Q15" s="291">
        <v>0.15</v>
      </c>
      <c r="R15" s="292"/>
      <c r="S15" s="293">
        <v>1</v>
      </c>
      <c r="T15" s="293">
        <v>1</v>
      </c>
      <c r="U15" s="294">
        <v>1</v>
      </c>
    </row>
    <row r="16" spans="1:22" ht="60.75" customHeight="1">
      <c r="A16" s="481"/>
      <c r="B16" s="499"/>
      <c r="C16" s="503"/>
      <c r="D16" s="483" t="s">
        <v>193</v>
      </c>
      <c r="E16" s="485" t="s">
        <v>194</v>
      </c>
      <c r="F16" s="485" t="s">
        <v>195</v>
      </c>
      <c r="G16" s="487" t="s">
        <v>196</v>
      </c>
      <c r="H16" s="65" t="s">
        <v>197</v>
      </c>
      <c r="I16" s="66" t="s">
        <v>181</v>
      </c>
      <c r="J16" s="67">
        <v>0</v>
      </c>
      <c r="K16" s="65" t="s">
        <v>198</v>
      </c>
      <c r="L16" s="68">
        <v>0.5</v>
      </c>
      <c r="M16" s="67" t="s">
        <v>162</v>
      </c>
      <c r="N16" s="65" t="s">
        <v>199</v>
      </c>
      <c r="O16" s="295">
        <v>1</v>
      </c>
      <c r="P16" s="296">
        <v>1</v>
      </c>
      <c r="Q16" s="297">
        <v>0</v>
      </c>
      <c r="R16" s="297"/>
      <c r="S16" s="296">
        <v>0</v>
      </c>
      <c r="T16" s="296">
        <v>0</v>
      </c>
      <c r="U16" s="296">
        <v>0</v>
      </c>
    </row>
    <row r="17" spans="1:22" ht="63" customHeight="1" thickBot="1">
      <c r="A17" s="482"/>
      <c r="B17" s="500"/>
      <c r="C17" s="504"/>
      <c r="D17" s="484"/>
      <c r="E17" s="486"/>
      <c r="F17" s="486"/>
      <c r="G17" s="488"/>
      <c r="H17" s="69" t="s">
        <v>200</v>
      </c>
      <c r="I17" s="70" t="s">
        <v>201</v>
      </c>
      <c r="J17" s="70">
        <v>0</v>
      </c>
      <c r="K17" s="69" t="s">
        <v>202</v>
      </c>
      <c r="L17" s="71">
        <v>0.5</v>
      </c>
      <c r="M17" s="70" t="s">
        <v>162</v>
      </c>
      <c r="N17" s="69" t="s">
        <v>203</v>
      </c>
      <c r="O17" s="295">
        <v>30000</v>
      </c>
      <c r="P17" s="295">
        <v>15000</v>
      </c>
      <c r="Q17" s="297">
        <v>0</v>
      </c>
      <c r="R17" s="297"/>
      <c r="S17" s="295">
        <v>5000</v>
      </c>
      <c r="T17" s="295">
        <v>5000</v>
      </c>
      <c r="U17" s="295">
        <v>5000</v>
      </c>
    </row>
    <row r="18" spans="1:22" s="2" customFormat="1" ht="52.5" customHeight="1" thickBot="1">
      <c r="A18" s="175" t="s">
        <v>2</v>
      </c>
      <c r="B18" s="175" t="s">
        <v>4</v>
      </c>
      <c r="C18" s="175" t="s">
        <v>136</v>
      </c>
      <c r="D18" s="228" t="s">
        <v>137</v>
      </c>
      <c r="E18" s="228" t="s">
        <v>138</v>
      </c>
      <c r="F18" s="228" t="s">
        <v>139</v>
      </c>
      <c r="G18" s="228" t="s">
        <v>140</v>
      </c>
      <c r="H18" s="228" t="s">
        <v>16</v>
      </c>
      <c r="I18" s="228" t="s">
        <v>18</v>
      </c>
      <c r="J18" s="228" t="s">
        <v>141</v>
      </c>
      <c r="K18" s="228" t="s">
        <v>142</v>
      </c>
      <c r="L18" s="228" t="s">
        <v>143</v>
      </c>
      <c r="M18" s="228" t="s">
        <v>144</v>
      </c>
      <c r="N18" s="228" t="s">
        <v>28</v>
      </c>
      <c r="O18" s="228" t="s">
        <v>30</v>
      </c>
      <c r="P18" s="228" t="s">
        <v>145</v>
      </c>
      <c r="Q18" s="228" t="s">
        <v>204</v>
      </c>
      <c r="R18" s="228" t="s">
        <v>147</v>
      </c>
      <c r="S18" s="228" t="s">
        <v>148</v>
      </c>
      <c r="T18" s="228" t="s">
        <v>149</v>
      </c>
      <c r="U18" s="228" t="s">
        <v>150</v>
      </c>
      <c r="V18" s="19"/>
    </row>
    <row r="19" spans="1:22" ht="36.75" customHeight="1">
      <c r="A19" s="513" t="s">
        <v>205</v>
      </c>
      <c r="B19" s="513" t="s">
        <v>206</v>
      </c>
      <c r="C19" s="513" t="s">
        <v>207</v>
      </c>
      <c r="D19" s="513" t="s">
        <v>208</v>
      </c>
      <c r="E19" s="520" t="s">
        <v>209</v>
      </c>
      <c r="F19" s="507" t="s">
        <v>210</v>
      </c>
      <c r="G19" s="510" t="s">
        <v>211</v>
      </c>
      <c r="H19" s="179" t="s">
        <v>212</v>
      </c>
      <c r="I19" s="179" t="s">
        <v>213</v>
      </c>
      <c r="J19" s="179">
        <v>1</v>
      </c>
      <c r="K19" s="179" t="s">
        <v>214</v>
      </c>
      <c r="L19" s="180">
        <f>P19/O19</f>
        <v>0.5</v>
      </c>
      <c r="M19" s="179" t="s">
        <v>162</v>
      </c>
      <c r="N19" s="179" t="s">
        <v>215</v>
      </c>
      <c r="O19" s="385">
        <v>1</v>
      </c>
      <c r="P19" s="181">
        <v>0.5</v>
      </c>
      <c r="Q19" s="149">
        <v>0.2</v>
      </c>
      <c r="R19" s="149"/>
      <c r="S19" s="179">
        <v>0.5</v>
      </c>
      <c r="T19" s="179">
        <v>0</v>
      </c>
      <c r="U19" s="182">
        <v>0</v>
      </c>
    </row>
    <row r="20" spans="1:22" ht="45">
      <c r="A20" s="513"/>
      <c r="B20" s="513"/>
      <c r="C20" s="513"/>
      <c r="D20" s="513"/>
      <c r="E20" s="520"/>
      <c r="F20" s="508"/>
      <c r="G20" s="511"/>
      <c r="H20" s="99" t="s">
        <v>216</v>
      </c>
      <c r="I20" s="99" t="s">
        <v>213</v>
      </c>
      <c r="J20" s="99">
        <v>0</v>
      </c>
      <c r="K20" s="99" t="s">
        <v>217</v>
      </c>
      <c r="L20" s="100">
        <f t="shared" ref="L20:L41" si="0">P20/O20</f>
        <v>0.5</v>
      </c>
      <c r="M20" s="99" t="s">
        <v>162</v>
      </c>
      <c r="N20" s="99" t="s">
        <v>218</v>
      </c>
      <c r="O20" s="386">
        <v>4</v>
      </c>
      <c r="P20" s="101">
        <v>2</v>
      </c>
      <c r="Q20" s="148">
        <v>0.5</v>
      </c>
      <c r="R20" s="148"/>
      <c r="S20" s="99">
        <v>2</v>
      </c>
      <c r="T20" s="99">
        <v>0</v>
      </c>
      <c r="U20" s="183">
        <v>0</v>
      </c>
    </row>
    <row r="21" spans="1:22" ht="60">
      <c r="A21" s="513"/>
      <c r="B21" s="513"/>
      <c r="C21" s="513"/>
      <c r="D21" s="513"/>
      <c r="E21" s="520"/>
      <c r="F21" s="508"/>
      <c r="G21" s="511"/>
      <c r="H21" s="99" t="s">
        <v>219</v>
      </c>
      <c r="I21" s="99" t="s">
        <v>213</v>
      </c>
      <c r="J21" s="99">
        <v>0</v>
      </c>
      <c r="K21" s="99" t="s">
        <v>220</v>
      </c>
      <c r="L21" s="100">
        <f t="shared" si="0"/>
        <v>0</v>
      </c>
      <c r="M21" s="99" t="s">
        <v>162</v>
      </c>
      <c r="N21" s="99" t="s">
        <v>221</v>
      </c>
      <c r="O21" s="386">
        <v>8</v>
      </c>
      <c r="P21" s="101">
        <v>0</v>
      </c>
      <c r="Q21" s="162">
        <v>0.8</v>
      </c>
      <c r="R21" s="148"/>
      <c r="S21" s="99">
        <v>4</v>
      </c>
      <c r="T21" s="99">
        <v>4</v>
      </c>
      <c r="U21" s="183">
        <v>0</v>
      </c>
    </row>
    <row r="22" spans="1:22" ht="60">
      <c r="A22" s="513"/>
      <c r="B22" s="513"/>
      <c r="C22" s="513"/>
      <c r="D22" s="513"/>
      <c r="E22" s="520"/>
      <c r="F22" s="508"/>
      <c r="G22" s="511"/>
      <c r="H22" s="99" t="s">
        <v>222</v>
      </c>
      <c r="I22" s="99" t="s">
        <v>213</v>
      </c>
      <c r="J22" s="99">
        <v>0</v>
      </c>
      <c r="K22" s="99" t="s">
        <v>223</v>
      </c>
      <c r="L22" s="100">
        <f t="shared" si="0"/>
        <v>0.5</v>
      </c>
      <c r="M22" s="99" t="s">
        <v>162</v>
      </c>
      <c r="N22" s="99" t="s">
        <v>224</v>
      </c>
      <c r="O22" s="386">
        <v>4</v>
      </c>
      <c r="P22" s="101">
        <v>2</v>
      </c>
      <c r="Q22" s="148">
        <v>0.5</v>
      </c>
      <c r="R22" s="148"/>
      <c r="S22" s="99">
        <v>1</v>
      </c>
      <c r="T22" s="99">
        <v>1</v>
      </c>
      <c r="U22" s="183">
        <v>0</v>
      </c>
    </row>
    <row r="23" spans="1:22" ht="45.75" thickBot="1">
      <c r="A23" s="513"/>
      <c r="B23" s="513"/>
      <c r="C23" s="513"/>
      <c r="D23" s="513"/>
      <c r="E23" s="520"/>
      <c r="F23" s="509"/>
      <c r="G23" s="512"/>
      <c r="H23" s="184" t="s">
        <v>225</v>
      </c>
      <c r="I23" s="184" t="s">
        <v>213</v>
      </c>
      <c r="J23" s="184">
        <v>1</v>
      </c>
      <c r="K23" s="184" t="s">
        <v>226</v>
      </c>
      <c r="L23" s="185">
        <f t="shared" si="0"/>
        <v>0</v>
      </c>
      <c r="M23" s="184" t="s">
        <v>162</v>
      </c>
      <c r="N23" s="184" t="s">
        <v>227</v>
      </c>
      <c r="O23" s="387">
        <v>1</v>
      </c>
      <c r="P23" s="186">
        <v>0</v>
      </c>
      <c r="Q23" s="161">
        <v>0.5</v>
      </c>
      <c r="R23" s="150"/>
      <c r="S23" s="184">
        <v>0.5</v>
      </c>
      <c r="T23" s="184">
        <v>0.5</v>
      </c>
      <c r="U23" s="187">
        <v>0</v>
      </c>
    </row>
    <row r="24" spans="1:22" ht="45">
      <c r="A24" s="513"/>
      <c r="B24" s="513" t="s">
        <v>228</v>
      </c>
      <c r="C24" s="513"/>
      <c r="D24" s="513"/>
      <c r="E24" s="520"/>
      <c r="F24" s="514" t="s">
        <v>229</v>
      </c>
      <c r="G24" s="517" t="s">
        <v>230</v>
      </c>
      <c r="H24" s="102" t="s">
        <v>231</v>
      </c>
      <c r="I24" s="102" t="s">
        <v>213</v>
      </c>
      <c r="J24" s="102">
        <v>0</v>
      </c>
      <c r="K24" s="102" t="s">
        <v>232</v>
      </c>
      <c r="L24" s="103">
        <f>P24/O24</f>
        <v>0</v>
      </c>
      <c r="M24" s="102" t="s">
        <v>162</v>
      </c>
      <c r="N24" s="102" t="s">
        <v>233</v>
      </c>
      <c r="O24" s="102">
        <v>4</v>
      </c>
      <c r="P24" s="104">
        <v>0</v>
      </c>
      <c r="Q24" s="149">
        <v>0</v>
      </c>
      <c r="R24" s="149"/>
      <c r="S24" s="102">
        <v>1</v>
      </c>
      <c r="T24" s="102">
        <v>2</v>
      </c>
      <c r="U24" s="105">
        <v>1</v>
      </c>
    </row>
    <row r="25" spans="1:22" ht="30">
      <c r="A25" s="513"/>
      <c r="B25" s="513"/>
      <c r="C25" s="513"/>
      <c r="D25" s="513"/>
      <c r="E25" s="520"/>
      <c r="F25" s="515"/>
      <c r="G25" s="518"/>
      <c r="H25" s="106" t="s">
        <v>234</v>
      </c>
      <c r="I25" s="106" t="s">
        <v>213</v>
      </c>
      <c r="J25" s="106">
        <v>0</v>
      </c>
      <c r="K25" s="106" t="s">
        <v>235</v>
      </c>
      <c r="L25" s="107">
        <f>P25/O25</f>
        <v>0</v>
      </c>
      <c r="M25" s="106" t="s">
        <v>162</v>
      </c>
      <c r="N25" s="106" t="s">
        <v>236</v>
      </c>
      <c r="O25" s="106">
        <v>100</v>
      </c>
      <c r="P25" s="108">
        <v>0</v>
      </c>
      <c r="Q25" s="148">
        <v>0</v>
      </c>
      <c r="R25" s="148"/>
      <c r="S25" s="106">
        <v>30</v>
      </c>
      <c r="T25" s="106">
        <v>40</v>
      </c>
      <c r="U25" s="109">
        <v>30</v>
      </c>
    </row>
    <row r="26" spans="1:22" ht="60.75" thickBot="1">
      <c r="A26" s="513"/>
      <c r="B26" s="513"/>
      <c r="C26" s="513"/>
      <c r="D26" s="513"/>
      <c r="E26" s="520"/>
      <c r="F26" s="516"/>
      <c r="G26" s="519"/>
      <c r="H26" s="110" t="s">
        <v>237</v>
      </c>
      <c r="I26" s="110" t="s">
        <v>213</v>
      </c>
      <c r="J26" s="110">
        <v>0</v>
      </c>
      <c r="K26" s="110" t="s">
        <v>238</v>
      </c>
      <c r="L26" s="111">
        <f>P26/O26</f>
        <v>0</v>
      </c>
      <c r="M26" s="110" t="s">
        <v>162</v>
      </c>
      <c r="N26" s="110" t="s">
        <v>239</v>
      </c>
      <c r="O26" s="110">
        <v>4</v>
      </c>
      <c r="P26" s="112">
        <v>0</v>
      </c>
      <c r="Q26" s="150">
        <v>0</v>
      </c>
      <c r="R26" s="150"/>
      <c r="S26" s="110">
        <v>1</v>
      </c>
      <c r="T26" s="110">
        <v>2</v>
      </c>
      <c r="U26" s="113">
        <v>1</v>
      </c>
    </row>
    <row r="27" spans="1:22" ht="45">
      <c r="A27" s="513" t="s">
        <v>240</v>
      </c>
      <c r="B27" s="513" t="s">
        <v>241</v>
      </c>
      <c r="C27" s="513" t="s">
        <v>207</v>
      </c>
      <c r="D27" s="513" t="s">
        <v>242</v>
      </c>
      <c r="E27" s="527" t="s">
        <v>243</v>
      </c>
      <c r="F27" s="528" t="s">
        <v>244</v>
      </c>
      <c r="G27" s="531" t="s">
        <v>245</v>
      </c>
      <c r="H27" s="188" t="s">
        <v>246</v>
      </c>
      <c r="I27" s="188" t="s">
        <v>213</v>
      </c>
      <c r="J27" s="188">
        <v>0</v>
      </c>
      <c r="K27" s="188" t="s">
        <v>247</v>
      </c>
      <c r="L27" s="189">
        <f t="shared" si="0"/>
        <v>0.25</v>
      </c>
      <c r="M27" s="188" t="s">
        <v>162</v>
      </c>
      <c r="N27" s="188" t="s">
        <v>248</v>
      </c>
      <c r="O27" s="188">
        <v>4</v>
      </c>
      <c r="P27" s="190">
        <v>1</v>
      </c>
      <c r="Q27" s="149">
        <v>0.2</v>
      </c>
      <c r="R27" s="149"/>
      <c r="S27" s="188">
        <v>1</v>
      </c>
      <c r="T27" s="188">
        <v>1</v>
      </c>
      <c r="U27" s="191">
        <v>1</v>
      </c>
    </row>
    <row r="28" spans="1:22" ht="60">
      <c r="A28" s="513"/>
      <c r="B28" s="513"/>
      <c r="C28" s="513"/>
      <c r="D28" s="513"/>
      <c r="E28" s="527"/>
      <c r="F28" s="529"/>
      <c r="G28" s="532"/>
      <c r="H28" s="114" t="s">
        <v>249</v>
      </c>
      <c r="I28" s="114" t="s">
        <v>213</v>
      </c>
      <c r="J28" s="114">
        <v>0</v>
      </c>
      <c r="K28" s="114" t="s">
        <v>250</v>
      </c>
      <c r="L28" s="115">
        <f>S28/O28</f>
        <v>0.25</v>
      </c>
      <c r="M28" s="114" t="s">
        <v>162</v>
      </c>
      <c r="N28" s="114" t="s">
        <v>251</v>
      </c>
      <c r="O28" s="114">
        <v>4</v>
      </c>
      <c r="P28" s="178">
        <v>1</v>
      </c>
      <c r="Q28" s="166">
        <v>0.25</v>
      </c>
      <c r="R28" s="166"/>
      <c r="S28" s="116">
        <v>1</v>
      </c>
      <c r="T28" s="114">
        <v>1</v>
      </c>
      <c r="U28" s="192">
        <v>1</v>
      </c>
    </row>
    <row r="29" spans="1:22" ht="45">
      <c r="A29" s="513"/>
      <c r="B29" s="513"/>
      <c r="C29" s="513"/>
      <c r="D29" s="513"/>
      <c r="E29" s="527"/>
      <c r="F29" s="529"/>
      <c r="G29" s="532"/>
      <c r="H29" s="114" t="s">
        <v>252</v>
      </c>
      <c r="I29" s="114" t="s">
        <v>213</v>
      </c>
      <c r="J29" s="114">
        <v>0</v>
      </c>
      <c r="K29" s="114" t="s">
        <v>253</v>
      </c>
      <c r="L29" s="115">
        <f t="shared" si="0"/>
        <v>0</v>
      </c>
      <c r="M29" s="114" t="s">
        <v>162</v>
      </c>
      <c r="N29" s="114" t="s">
        <v>254</v>
      </c>
      <c r="O29" s="114">
        <v>400</v>
      </c>
      <c r="P29" s="116">
        <v>0</v>
      </c>
      <c r="Q29" s="148">
        <v>0</v>
      </c>
      <c r="R29" s="148"/>
      <c r="S29" s="116">
        <v>100</v>
      </c>
      <c r="T29" s="116">
        <v>150</v>
      </c>
      <c r="U29" s="193">
        <v>150</v>
      </c>
    </row>
    <row r="30" spans="1:22" ht="45.75" thickBot="1">
      <c r="A30" s="513"/>
      <c r="B30" s="513"/>
      <c r="C30" s="513"/>
      <c r="D30" s="513"/>
      <c r="E30" s="527"/>
      <c r="F30" s="530"/>
      <c r="G30" s="533"/>
      <c r="H30" s="194" t="s">
        <v>255</v>
      </c>
      <c r="I30" s="194" t="s">
        <v>213</v>
      </c>
      <c r="J30" s="194">
        <v>0</v>
      </c>
      <c r="K30" s="194" t="s">
        <v>256</v>
      </c>
      <c r="L30" s="195">
        <f t="shared" si="0"/>
        <v>0.5</v>
      </c>
      <c r="M30" s="194" t="s">
        <v>162</v>
      </c>
      <c r="N30" s="194" t="s">
        <v>233</v>
      </c>
      <c r="O30" s="388">
        <v>1</v>
      </c>
      <c r="P30" s="196">
        <v>0.5</v>
      </c>
      <c r="Q30" s="150">
        <v>0.2</v>
      </c>
      <c r="R30" s="150"/>
      <c r="S30" s="194">
        <v>0.5</v>
      </c>
      <c r="T30" s="194">
        <v>0</v>
      </c>
      <c r="U30" s="197">
        <v>0</v>
      </c>
    </row>
    <row r="31" spans="1:22" ht="60">
      <c r="A31" s="513"/>
      <c r="B31" s="513" t="s">
        <v>257</v>
      </c>
      <c r="C31" s="513"/>
      <c r="D31" s="513"/>
      <c r="E31" s="527"/>
      <c r="F31" s="534" t="s">
        <v>258</v>
      </c>
      <c r="G31" s="536" t="s">
        <v>259</v>
      </c>
      <c r="H31" s="198" t="s">
        <v>260</v>
      </c>
      <c r="I31" s="198" t="s">
        <v>213</v>
      </c>
      <c r="J31" s="198">
        <v>0</v>
      </c>
      <c r="K31" s="199" t="s">
        <v>261</v>
      </c>
      <c r="L31" s="200">
        <f t="shared" si="0"/>
        <v>0</v>
      </c>
      <c r="M31" s="198" t="s">
        <v>262</v>
      </c>
      <c r="N31" s="198" t="s">
        <v>227</v>
      </c>
      <c r="O31" s="198">
        <v>1</v>
      </c>
      <c r="P31" s="201">
        <v>0</v>
      </c>
      <c r="Q31" s="149">
        <v>0.33</v>
      </c>
      <c r="R31" s="149"/>
      <c r="S31" s="198">
        <v>1</v>
      </c>
      <c r="T31" s="198">
        <v>0</v>
      </c>
      <c r="U31" s="202">
        <v>0</v>
      </c>
    </row>
    <row r="32" spans="1:22" ht="75.75" thickBot="1">
      <c r="A32" s="513"/>
      <c r="B32" s="513"/>
      <c r="C32" s="513"/>
      <c r="D32" s="513"/>
      <c r="E32" s="527"/>
      <c r="F32" s="535"/>
      <c r="G32" s="537"/>
      <c r="H32" s="203" t="s">
        <v>263</v>
      </c>
      <c r="I32" s="203" t="s">
        <v>213</v>
      </c>
      <c r="J32" s="203">
        <v>0</v>
      </c>
      <c r="K32" s="203" t="s">
        <v>264</v>
      </c>
      <c r="L32" s="204">
        <f t="shared" si="0"/>
        <v>0</v>
      </c>
      <c r="M32" s="203" t="s">
        <v>162</v>
      </c>
      <c r="N32" s="203" t="s">
        <v>265</v>
      </c>
      <c r="O32" s="203">
        <v>300</v>
      </c>
      <c r="P32" s="205">
        <v>0</v>
      </c>
      <c r="Q32" s="150">
        <v>0</v>
      </c>
      <c r="R32" s="150"/>
      <c r="S32" s="203">
        <v>100</v>
      </c>
      <c r="T32" s="203">
        <v>100</v>
      </c>
      <c r="U32" s="206">
        <v>100</v>
      </c>
    </row>
    <row r="33" spans="1:21" ht="60">
      <c r="A33" s="513" t="s">
        <v>266</v>
      </c>
      <c r="B33" s="513" t="s">
        <v>267</v>
      </c>
      <c r="C33" s="513" t="s">
        <v>207</v>
      </c>
      <c r="D33" s="513" t="s">
        <v>268</v>
      </c>
      <c r="E33" s="527" t="s">
        <v>269</v>
      </c>
      <c r="F33" s="538" t="s">
        <v>270</v>
      </c>
      <c r="G33" s="541" t="s">
        <v>259</v>
      </c>
      <c r="H33" s="207" t="s">
        <v>271</v>
      </c>
      <c r="I33" s="207" t="s">
        <v>213</v>
      </c>
      <c r="J33" s="207">
        <v>1</v>
      </c>
      <c r="K33" s="207" t="s">
        <v>272</v>
      </c>
      <c r="L33" s="208">
        <f t="shared" si="0"/>
        <v>0.3</v>
      </c>
      <c r="M33" s="207" t="s">
        <v>162</v>
      </c>
      <c r="N33" s="207" t="s">
        <v>227</v>
      </c>
      <c r="O33" s="207">
        <v>1</v>
      </c>
      <c r="P33" s="209">
        <v>0.3</v>
      </c>
      <c r="Q33" s="149">
        <v>0.3</v>
      </c>
      <c r="R33" s="149"/>
      <c r="S33" s="207">
        <v>0.1</v>
      </c>
      <c r="T33" s="207">
        <v>0.5</v>
      </c>
      <c r="U33" s="210">
        <v>0.1</v>
      </c>
    </row>
    <row r="34" spans="1:21" ht="75">
      <c r="A34" s="513"/>
      <c r="B34" s="513"/>
      <c r="C34" s="513"/>
      <c r="D34" s="513"/>
      <c r="E34" s="527"/>
      <c r="F34" s="539"/>
      <c r="G34" s="542"/>
      <c r="H34" s="119" t="s">
        <v>273</v>
      </c>
      <c r="I34" s="119" t="s">
        <v>213</v>
      </c>
      <c r="J34" s="119">
        <v>0</v>
      </c>
      <c r="K34" s="119" t="s">
        <v>274</v>
      </c>
      <c r="L34" s="120">
        <f t="shared" si="0"/>
        <v>0.25</v>
      </c>
      <c r="M34" s="119" t="s">
        <v>262</v>
      </c>
      <c r="N34" s="119" t="s">
        <v>275</v>
      </c>
      <c r="O34" s="119">
        <v>1</v>
      </c>
      <c r="P34" s="121">
        <v>0.25</v>
      </c>
      <c r="Q34" s="148">
        <v>0</v>
      </c>
      <c r="R34" s="148"/>
      <c r="S34" s="121">
        <v>0.25</v>
      </c>
      <c r="T34" s="121">
        <v>0.25</v>
      </c>
      <c r="U34" s="211">
        <v>0.25</v>
      </c>
    </row>
    <row r="35" spans="1:21" ht="54" customHeight="1" thickBot="1">
      <c r="A35" s="513"/>
      <c r="B35" s="513"/>
      <c r="C35" s="513"/>
      <c r="D35" s="513"/>
      <c r="E35" s="527"/>
      <c r="F35" s="540"/>
      <c r="G35" s="543"/>
      <c r="H35" s="212" t="s">
        <v>276</v>
      </c>
      <c r="I35" s="212" t="s">
        <v>213</v>
      </c>
      <c r="J35" s="213">
        <v>1829</v>
      </c>
      <c r="K35" s="212" t="s">
        <v>277</v>
      </c>
      <c r="L35" s="214">
        <f t="shared" si="0"/>
        <v>0.1</v>
      </c>
      <c r="M35" s="212" t="s">
        <v>162</v>
      </c>
      <c r="N35" s="212" t="s">
        <v>278</v>
      </c>
      <c r="O35" s="212">
        <v>10000</v>
      </c>
      <c r="P35" s="215">
        <v>1000</v>
      </c>
      <c r="Q35" s="150">
        <v>1333</v>
      </c>
      <c r="R35" s="150"/>
      <c r="S35" s="212">
        <v>3000</v>
      </c>
      <c r="T35" s="212">
        <v>3000</v>
      </c>
      <c r="U35" s="216">
        <v>3000</v>
      </c>
    </row>
    <row r="36" spans="1:21" ht="50.25" customHeight="1">
      <c r="A36" s="544" t="s">
        <v>279</v>
      </c>
      <c r="B36" s="544" t="s">
        <v>280</v>
      </c>
      <c r="C36" s="544" t="s">
        <v>207</v>
      </c>
      <c r="D36" s="544" t="s">
        <v>281</v>
      </c>
      <c r="E36" s="546" t="s">
        <v>282</v>
      </c>
      <c r="F36" s="548" t="s">
        <v>283</v>
      </c>
      <c r="G36" s="551" t="s">
        <v>284</v>
      </c>
      <c r="H36" s="217" t="s">
        <v>285</v>
      </c>
      <c r="I36" s="217" t="s">
        <v>213</v>
      </c>
      <c r="J36" s="217">
        <v>0</v>
      </c>
      <c r="K36" s="217" t="s">
        <v>286</v>
      </c>
      <c r="L36" s="218">
        <f t="shared" si="0"/>
        <v>0.05</v>
      </c>
      <c r="M36" s="217" t="s">
        <v>162</v>
      </c>
      <c r="N36" s="217" t="s">
        <v>239</v>
      </c>
      <c r="O36" s="379">
        <v>2000</v>
      </c>
      <c r="P36" s="219">
        <v>100</v>
      </c>
      <c r="Q36" s="149">
        <v>800</v>
      </c>
      <c r="R36" s="149"/>
      <c r="S36" s="217">
        <v>700</v>
      </c>
      <c r="T36" s="217">
        <v>700</v>
      </c>
      <c r="U36" s="220">
        <v>500</v>
      </c>
    </row>
    <row r="37" spans="1:21" ht="45">
      <c r="A37" s="499"/>
      <c r="B37" s="499"/>
      <c r="C37" s="499"/>
      <c r="D37" s="499"/>
      <c r="E37" s="502"/>
      <c r="F37" s="549"/>
      <c r="G37" s="552"/>
      <c r="H37" s="122" t="s">
        <v>287</v>
      </c>
      <c r="I37" s="122" t="s">
        <v>213</v>
      </c>
      <c r="J37" s="122">
        <v>0</v>
      </c>
      <c r="K37" s="122" t="s">
        <v>288</v>
      </c>
      <c r="L37" s="123">
        <f t="shared" si="0"/>
        <v>0</v>
      </c>
      <c r="M37" s="122" t="s">
        <v>162</v>
      </c>
      <c r="N37" s="122" t="s">
        <v>289</v>
      </c>
      <c r="O37" s="258">
        <v>1</v>
      </c>
      <c r="P37" s="124">
        <v>0</v>
      </c>
      <c r="Q37" s="148">
        <v>0</v>
      </c>
      <c r="R37" s="148"/>
      <c r="S37" s="122">
        <v>0.5</v>
      </c>
      <c r="T37" s="122">
        <v>0.5</v>
      </c>
      <c r="U37" s="221">
        <v>0</v>
      </c>
    </row>
    <row r="38" spans="1:21" ht="60">
      <c r="A38" s="499"/>
      <c r="B38" s="499"/>
      <c r="C38" s="499"/>
      <c r="D38" s="499"/>
      <c r="E38" s="502"/>
      <c r="F38" s="549"/>
      <c r="G38" s="552"/>
      <c r="H38" s="122" t="s">
        <v>290</v>
      </c>
      <c r="I38" s="122" t="s">
        <v>213</v>
      </c>
      <c r="J38" s="122">
        <v>0</v>
      </c>
      <c r="K38" s="122" t="s">
        <v>291</v>
      </c>
      <c r="L38" s="123">
        <f t="shared" si="0"/>
        <v>0</v>
      </c>
      <c r="M38" s="122" t="s">
        <v>162</v>
      </c>
      <c r="N38" s="122" t="s">
        <v>292</v>
      </c>
      <c r="O38" s="258">
        <v>1</v>
      </c>
      <c r="P38" s="124">
        <v>0</v>
      </c>
      <c r="Q38" s="148">
        <v>0</v>
      </c>
      <c r="R38" s="148"/>
      <c r="S38" s="122">
        <v>0.5</v>
      </c>
      <c r="T38" s="122">
        <v>0.5</v>
      </c>
      <c r="U38" s="221">
        <v>0</v>
      </c>
    </row>
    <row r="39" spans="1:21" ht="45">
      <c r="A39" s="499"/>
      <c r="B39" s="499"/>
      <c r="C39" s="499"/>
      <c r="D39" s="499"/>
      <c r="E39" s="502"/>
      <c r="F39" s="549"/>
      <c r="G39" s="552"/>
      <c r="H39" s="122" t="s">
        <v>293</v>
      </c>
      <c r="I39" s="122" t="s">
        <v>213</v>
      </c>
      <c r="J39" s="125">
        <v>1500</v>
      </c>
      <c r="K39" s="122" t="s">
        <v>294</v>
      </c>
      <c r="L39" s="123">
        <f t="shared" si="0"/>
        <v>0</v>
      </c>
      <c r="M39" s="122" t="s">
        <v>162</v>
      </c>
      <c r="N39" s="122" t="s">
        <v>295</v>
      </c>
      <c r="O39" s="122">
        <v>1</v>
      </c>
      <c r="P39" s="124">
        <v>0</v>
      </c>
      <c r="Q39" s="148">
        <v>0</v>
      </c>
      <c r="R39" s="148"/>
      <c r="S39" s="122">
        <v>1</v>
      </c>
      <c r="T39" s="122">
        <v>0</v>
      </c>
      <c r="U39" s="221">
        <v>0</v>
      </c>
    </row>
    <row r="40" spans="1:21" ht="105">
      <c r="A40" s="499"/>
      <c r="B40" s="499"/>
      <c r="C40" s="499"/>
      <c r="D40" s="499"/>
      <c r="E40" s="502"/>
      <c r="F40" s="549"/>
      <c r="G40" s="552"/>
      <c r="H40" s="122" t="s">
        <v>296</v>
      </c>
      <c r="I40" s="122" t="s">
        <v>213</v>
      </c>
      <c r="J40" s="122">
        <v>0</v>
      </c>
      <c r="K40" s="122" t="s">
        <v>297</v>
      </c>
      <c r="L40" s="123">
        <v>0</v>
      </c>
      <c r="M40" s="122" t="s">
        <v>262</v>
      </c>
      <c r="N40" s="122" t="s">
        <v>298</v>
      </c>
      <c r="O40" s="258">
        <v>4</v>
      </c>
      <c r="P40" s="258">
        <v>0</v>
      </c>
      <c r="Q40" s="148">
        <v>0</v>
      </c>
      <c r="R40" s="148"/>
      <c r="S40" s="122">
        <v>2</v>
      </c>
      <c r="T40" s="122">
        <v>1</v>
      </c>
      <c r="U40" s="221">
        <v>1</v>
      </c>
    </row>
    <row r="41" spans="1:21" ht="45.75" thickBot="1">
      <c r="A41" s="545"/>
      <c r="B41" s="545"/>
      <c r="C41" s="545"/>
      <c r="D41" s="545"/>
      <c r="E41" s="547"/>
      <c r="F41" s="550"/>
      <c r="G41" s="553"/>
      <c r="H41" s="222" t="s">
        <v>299</v>
      </c>
      <c r="I41" s="222" t="s">
        <v>213</v>
      </c>
      <c r="J41" s="222">
        <v>0</v>
      </c>
      <c r="K41" s="222" t="s">
        <v>300</v>
      </c>
      <c r="L41" s="223">
        <f t="shared" si="0"/>
        <v>0.25</v>
      </c>
      <c r="M41" s="222" t="s">
        <v>162</v>
      </c>
      <c r="N41" s="222" t="s">
        <v>301</v>
      </c>
      <c r="O41" s="222">
        <v>1</v>
      </c>
      <c r="P41" s="224">
        <v>0.25</v>
      </c>
      <c r="Q41" s="150">
        <v>0.25</v>
      </c>
      <c r="R41" s="150"/>
      <c r="S41" s="224">
        <v>0.25</v>
      </c>
      <c r="T41" s="224">
        <v>0.25</v>
      </c>
      <c r="U41" s="225">
        <v>0.25</v>
      </c>
    </row>
  </sheetData>
  <mergeCells count="57">
    <mergeCell ref="F33:F35"/>
    <mergeCell ref="G33:G35"/>
    <mergeCell ref="A36:A41"/>
    <mergeCell ref="B36:B41"/>
    <mergeCell ref="C36:C41"/>
    <mergeCell ref="D36:D41"/>
    <mergeCell ref="E36:E41"/>
    <mergeCell ref="F36:F41"/>
    <mergeCell ref="G36:G41"/>
    <mergeCell ref="A33:A35"/>
    <mergeCell ref="B33:B35"/>
    <mergeCell ref="C33:C35"/>
    <mergeCell ref="D33:D35"/>
    <mergeCell ref="E33:E35"/>
    <mergeCell ref="E27:E32"/>
    <mergeCell ref="F27:F30"/>
    <mergeCell ref="G27:G30"/>
    <mergeCell ref="B31:B32"/>
    <mergeCell ref="F31:F32"/>
    <mergeCell ref="G31:G32"/>
    <mergeCell ref="D8:D12"/>
    <mergeCell ref="D13:D15"/>
    <mergeCell ref="A27:A32"/>
    <mergeCell ref="B27:B30"/>
    <mergeCell ref="C27:C32"/>
    <mergeCell ref="D27:D32"/>
    <mergeCell ref="A19:A26"/>
    <mergeCell ref="F19:F23"/>
    <mergeCell ref="G19:G23"/>
    <mergeCell ref="B24:B26"/>
    <mergeCell ref="F24:F26"/>
    <mergeCell ref="G24:G26"/>
    <mergeCell ref="B19:B23"/>
    <mergeCell ref="C19:C26"/>
    <mergeCell ref="D19:D26"/>
    <mergeCell ref="E19:E26"/>
    <mergeCell ref="A1:B4"/>
    <mergeCell ref="C1:T1"/>
    <mergeCell ref="C2:T2"/>
    <mergeCell ref="C3:T3"/>
    <mergeCell ref="C4:T4"/>
    <mergeCell ref="C5:U5"/>
    <mergeCell ref="A5:B5"/>
    <mergeCell ref="G8:G12"/>
    <mergeCell ref="A6:U6"/>
    <mergeCell ref="F8:F12"/>
    <mergeCell ref="E8:E12"/>
    <mergeCell ref="A8:A17"/>
    <mergeCell ref="D16:D17"/>
    <mergeCell ref="E16:E17"/>
    <mergeCell ref="F16:F17"/>
    <mergeCell ref="G16:G17"/>
    <mergeCell ref="E13:E15"/>
    <mergeCell ref="F13:F15"/>
    <mergeCell ref="G13:G15"/>
    <mergeCell ref="B8:B17"/>
    <mergeCell ref="C8:C17"/>
  </mergeCells>
  <dataValidations count="2">
    <dataValidation type="list" allowBlank="1" showInputMessage="1" showErrorMessage="1" sqref="M42:M254 M8:M17" xr:uid="{4893B3AB-BD86-4B9E-B6F7-9BB79B78A4BE}">
      <formula1>#REF!</formula1>
    </dataValidation>
    <dataValidation type="list" allowBlank="1" showInputMessage="1" showErrorMessage="1" sqref="M19:M41" xr:uid="{461065E0-CA96-4767-9644-E3BE38805611}">
      <formula1>$W$9:$W$10</formula1>
    </dataValidation>
  </dataValidations>
  <pageMargins left="0.7" right="0.7" top="0.75" bottom="0.75" header="0.3" footer="0.3"/>
  <pageSetup paperSize="139" scale="39" orientation="landscape" r:id="rId1"/>
  <rowBreaks count="1" manualBreakCount="1">
    <brk id="26"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AC27"/>
  <sheetViews>
    <sheetView topLeftCell="O10" zoomScale="60" zoomScaleNormal="60" workbookViewId="0">
      <selection activeCell="Z14" sqref="Z14:Z16"/>
    </sheetView>
  </sheetViews>
  <sheetFormatPr defaultColWidth="11.42578125" defaultRowHeight="15"/>
  <cols>
    <col min="1" max="1" width="20.85546875" customWidth="1"/>
    <col min="2" max="2" width="30.7109375" customWidth="1"/>
    <col min="3" max="3" width="33.7109375" customWidth="1"/>
    <col min="4" max="4" width="32" customWidth="1"/>
    <col min="5" max="6" width="28.5703125" customWidth="1"/>
    <col min="7" max="7" width="33" customWidth="1"/>
    <col min="8" max="8" width="33.28515625" customWidth="1"/>
    <col min="9" max="9" width="34" bestFit="1" customWidth="1"/>
    <col min="10" max="10" width="27.5703125" bestFit="1" customWidth="1"/>
    <col min="11" max="11" width="20.28515625" bestFit="1" customWidth="1"/>
    <col min="12" max="12" width="20.140625" customWidth="1"/>
    <col min="13" max="13" width="22.7109375" customWidth="1"/>
    <col min="14" max="14" width="21.42578125" customWidth="1"/>
    <col min="15" max="15" width="22" customWidth="1"/>
    <col min="16" max="16" width="21" customWidth="1"/>
    <col min="17" max="17" width="22.7109375" customWidth="1"/>
    <col min="18" max="18" width="21.42578125" customWidth="1"/>
    <col min="19" max="22" width="15.7109375" customWidth="1"/>
    <col min="23" max="23" width="26.42578125" customWidth="1"/>
    <col min="24" max="24" width="27.140625" customWidth="1"/>
    <col min="25" max="25" width="39.28515625" bestFit="1" customWidth="1"/>
    <col min="26" max="26" width="54.7109375" bestFit="1" customWidth="1"/>
    <col min="29" max="29" width="0" hidden="1" customWidth="1"/>
  </cols>
  <sheetData>
    <row r="1" spans="1:29" s="1" customFormat="1" ht="22.5" customHeight="1">
      <c r="A1" s="585"/>
      <c r="B1" s="586"/>
      <c r="C1" s="591" t="s">
        <v>125</v>
      </c>
      <c r="D1" s="592"/>
      <c r="E1" s="592"/>
      <c r="F1" s="592"/>
      <c r="G1" s="592"/>
      <c r="H1" s="592"/>
      <c r="I1" s="592"/>
      <c r="J1" s="592"/>
      <c r="K1" s="592"/>
      <c r="L1" s="592"/>
      <c r="M1" s="592"/>
      <c r="N1" s="592"/>
      <c r="O1" s="592"/>
      <c r="P1" s="592"/>
      <c r="Q1" s="592"/>
      <c r="R1" s="592"/>
      <c r="S1" s="592"/>
      <c r="T1" s="592"/>
      <c r="U1" s="592"/>
      <c r="V1" s="592"/>
      <c r="W1" s="592"/>
      <c r="X1" s="592"/>
      <c r="Y1" s="593"/>
      <c r="Z1" s="27" t="s">
        <v>126</v>
      </c>
    </row>
    <row r="2" spans="1:29" s="1" customFormat="1" ht="22.5" customHeight="1">
      <c r="A2" s="587"/>
      <c r="B2" s="588"/>
      <c r="C2" s="591" t="s">
        <v>127</v>
      </c>
      <c r="D2" s="592"/>
      <c r="E2" s="592"/>
      <c r="F2" s="592"/>
      <c r="G2" s="592"/>
      <c r="H2" s="592"/>
      <c r="I2" s="592"/>
      <c r="J2" s="592"/>
      <c r="K2" s="592"/>
      <c r="L2" s="592"/>
      <c r="M2" s="592"/>
      <c r="N2" s="592"/>
      <c r="O2" s="592"/>
      <c r="P2" s="592"/>
      <c r="Q2" s="592"/>
      <c r="R2" s="592"/>
      <c r="S2" s="592"/>
      <c r="T2" s="592"/>
      <c r="U2" s="592"/>
      <c r="V2" s="592"/>
      <c r="W2" s="592"/>
      <c r="X2" s="592"/>
      <c r="Y2" s="593"/>
      <c r="Z2" s="27" t="s">
        <v>128</v>
      </c>
    </row>
    <row r="3" spans="1:29" s="1" customFormat="1" ht="22.5" customHeight="1">
      <c r="A3" s="587"/>
      <c r="B3" s="588"/>
      <c r="C3" s="591" t="s">
        <v>129</v>
      </c>
      <c r="D3" s="592"/>
      <c r="E3" s="592"/>
      <c r="F3" s="592"/>
      <c r="G3" s="592"/>
      <c r="H3" s="592"/>
      <c r="I3" s="592"/>
      <c r="J3" s="592"/>
      <c r="K3" s="592"/>
      <c r="L3" s="592"/>
      <c r="M3" s="592"/>
      <c r="N3" s="592"/>
      <c r="O3" s="592"/>
      <c r="P3" s="592"/>
      <c r="Q3" s="592"/>
      <c r="R3" s="592"/>
      <c r="S3" s="592"/>
      <c r="T3" s="592"/>
      <c r="U3" s="592"/>
      <c r="V3" s="592"/>
      <c r="W3" s="592"/>
      <c r="X3" s="592"/>
      <c r="Y3" s="593"/>
      <c r="Z3" s="27" t="s">
        <v>130</v>
      </c>
    </row>
    <row r="4" spans="1:29" s="1" customFormat="1" ht="22.5" customHeight="1">
      <c r="A4" s="589"/>
      <c r="B4" s="590"/>
      <c r="C4" s="591" t="s">
        <v>131</v>
      </c>
      <c r="D4" s="592"/>
      <c r="E4" s="592"/>
      <c r="F4" s="592"/>
      <c r="G4" s="592"/>
      <c r="H4" s="592"/>
      <c r="I4" s="592"/>
      <c r="J4" s="592"/>
      <c r="K4" s="592"/>
      <c r="L4" s="592"/>
      <c r="M4" s="592"/>
      <c r="N4" s="592"/>
      <c r="O4" s="592"/>
      <c r="P4" s="592"/>
      <c r="Q4" s="592"/>
      <c r="R4" s="592"/>
      <c r="S4" s="592"/>
      <c r="T4" s="592"/>
      <c r="U4" s="592"/>
      <c r="V4" s="592"/>
      <c r="W4" s="592"/>
      <c r="X4" s="592"/>
      <c r="Y4" s="593"/>
      <c r="Z4" s="27" t="s">
        <v>302</v>
      </c>
    </row>
    <row r="5" spans="1:29" s="1" customFormat="1" ht="26.25" customHeight="1">
      <c r="A5" s="583" t="s">
        <v>303</v>
      </c>
      <c r="B5" s="584"/>
      <c r="C5" s="583" t="s">
        <v>134</v>
      </c>
      <c r="D5" s="594"/>
      <c r="E5" s="594"/>
      <c r="F5" s="594"/>
      <c r="G5" s="594"/>
      <c r="H5" s="594"/>
      <c r="I5" s="594"/>
      <c r="J5" s="594"/>
      <c r="K5" s="594"/>
      <c r="L5" s="594"/>
      <c r="M5" s="594"/>
      <c r="N5" s="594"/>
      <c r="O5" s="594"/>
      <c r="P5" s="594"/>
      <c r="Q5" s="594"/>
      <c r="R5" s="594"/>
      <c r="S5" s="594"/>
      <c r="T5" s="594"/>
      <c r="U5" s="594"/>
      <c r="V5" s="594"/>
      <c r="W5" s="594"/>
      <c r="X5" s="594"/>
      <c r="Y5" s="594"/>
      <c r="Z5" s="594"/>
    </row>
    <row r="6" spans="1:29" s="1" customFormat="1" ht="15" customHeight="1">
      <c r="A6" s="564" t="s">
        <v>304</v>
      </c>
      <c r="B6" s="564"/>
      <c r="C6" s="564"/>
      <c r="D6" s="564"/>
      <c r="E6" s="564"/>
      <c r="F6" s="564"/>
      <c r="G6" s="564"/>
      <c r="H6" s="564"/>
      <c r="I6" s="564"/>
      <c r="J6" s="564"/>
      <c r="K6" s="564"/>
      <c r="L6" s="564"/>
      <c r="M6" s="564"/>
      <c r="N6" s="564"/>
      <c r="O6" s="564"/>
      <c r="P6" s="564"/>
      <c r="Q6" s="564"/>
      <c r="R6" s="564"/>
      <c r="S6" s="564"/>
      <c r="T6" s="564"/>
      <c r="U6" s="564"/>
      <c r="V6" s="564"/>
      <c r="W6" s="564"/>
      <c r="X6" s="565"/>
      <c r="Y6" s="560" t="s">
        <v>305</v>
      </c>
      <c r="Z6" s="561"/>
    </row>
    <row r="7" spans="1:29" s="1" customFormat="1">
      <c r="A7" s="566"/>
      <c r="B7" s="566"/>
      <c r="C7" s="566"/>
      <c r="D7" s="566"/>
      <c r="E7" s="566"/>
      <c r="F7" s="566"/>
      <c r="G7" s="566"/>
      <c r="H7" s="566"/>
      <c r="I7" s="566"/>
      <c r="J7" s="566"/>
      <c r="K7" s="566"/>
      <c r="L7" s="566"/>
      <c r="M7" s="566"/>
      <c r="N7" s="566"/>
      <c r="O7" s="566"/>
      <c r="P7" s="566"/>
      <c r="Q7" s="566"/>
      <c r="R7" s="566"/>
      <c r="S7" s="566"/>
      <c r="T7" s="566"/>
      <c r="U7" s="566"/>
      <c r="V7" s="566"/>
      <c r="W7" s="566"/>
      <c r="X7" s="567"/>
      <c r="Y7" s="562"/>
      <c r="Z7" s="563"/>
    </row>
    <row r="8" spans="1:29" s="20" customFormat="1" ht="29.25" customHeight="1" thickBot="1">
      <c r="A8" s="175" t="s">
        <v>10</v>
      </c>
      <c r="B8" s="175" t="s">
        <v>306</v>
      </c>
      <c r="C8" s="175" t="s">
        <v>307</v>
      </c>
      <c r="D8" s="175" t="s">
        <v>308</v>
      </c>
      <c r="E8" s="175" t="s">
        <v>42</v>
      </c>
      <c r="F8" s="175" t="s">
        <v>44</v>
      </c>
      <c r="G8" s="298" t="s">
        <v>46</v>
      </c>
      <c r="H8" s="175" t="s">
        <v>48</v>
      </c>
      <c r="I8" s="175" t="s">
        <v>50</v>
      </c>
      <c r="J8" s="175" t="s">
        <v>52</v>
      </c>
      <c r="K8" s="175" t="s">
        <v>309</v>
      </c>
      <c r="L8" s="175" t="s">
        <v>310</v>
      </c>
      <c r="M8" s="175" t="s">
        <v>311</v>
      </c>
      <c r="N8" s="175" t="s">
        <v>312</v>
      </c>
      <c r="O8" s="175" t="s">
        <v>313</v>
      </c>
      <c r="P8" s="175" t="s">
        <v>314</v>
      </c>
      <c r="Q8" s="175" t="s">
        <v>315</v>
      </c>
      <c r="R8" s="175" t="s">
        <v>316</v>
      </c>
      <c r="S8" s="175" t="s">
        <v>317</v>
      </c>
      <c r="T8" s="175" t="s">
        <v>318</v>
      </c>
      <c r="U8" s="175" t="s">
        <v>319</v>
      </c>
      <c r="V8" s="175" t="s">
        <v>320</v>
      </c>
      <c r="W8" s="175" t="s">
        <v>321</v>
      </c>
      <c r="X8" s="175" t="s">
        <v>56</v>
      </c>
      <c r="Y8" s="175" t="s">
        <v>60</v>
      </c>
      <c r="Z8" s="175" t="s">
        <v>62</v>
      </c>
    </row>
    <row r="9" spans="1:29" ht="44.25" customHeight="1">
      <c r="A9" s="554" t="s">
        <v>322</v>
      </c>
      <c r="B9" s="557" t="s">
        <v>323</v>
      </c>
      <c r="C9" s="557" t="s">
        <v>324</v>
      </c>
      <c r="D9" s="557" t="s">
        <v>325</v>
      </c>
      <c r="E9" s="557" t="s">
        <v>326</v>
      </c>
      <c r="F9" s="577" t="s">
        <v>327</v>
      </c>
      <c r="G9" s="40" t="s">
        <v>328</v>
      </c>
      <c r="H9" s="580" t="s">
        <v>329</v>
      </c>
      <c r="I9" s="568" t="s">
        <v>330</v>
      </c>
      <c r="J9" s="38" t="s">
        <v>331</v>
      </c>
      <c r="K9" s="171">
        <v>56942969411</v>
      </c>
      <c r="L9" s="171">
        <v>85911849486</v>
      </c>
      <c r="M9" s="171">
        <v>138500001867</v>
      </c>
      <c r="N9" s="171">
        <v>24732627561</v>
      </c>
      <c r="O9" s="171">
        <v>9901207536</v>
      </c>
      <c r="P9" s="171">
        <v>12372491938</v>
      </c>
      <c r="Q9" s="171">
        <v>7707222334</v>
      </c>
      <c r="R9" s="171">
        <v>17738974545</v>
      </c>
      <c r="S9" s="38"/>
      <c r="T9" s="38"/>
      <c r="U9" s="38"/>
      <c r="V9" s="38"/>
      <c r="W9" s="302">
        <f>(K9+L9+M9+N9+O9+P9+Q9+R9+S9+T9+U9+V9)</f>
        <v>353807344678</v>
      </c>
      <c r="X9" s="568" t="s">
        <v>332</v>
      </c>
      <c r="Y9" s="571" t="s">
        <v>333</v>
      </c>
      <c r="Z9" s="574" t="s">
        <v>334</v>
      </c>
      <c r="AC9" t="s">
        <v>335</v>
      </c>
    </row>
    <row r="10" spans="1:29" ht="37.5" customHeight="1">
      <c r="A10" s="555"/>
      <c r="B10" s="558"/>
      <c r="C10" s="558"/>
      <c r="D10" s="558"/>
      <c r="E10" s="558"/>
      <c r="F10" s="578"/>
      <c r="G10" s="47" t="s">
        <v>336</v>
      </c>
      <c r="H10" s="581"/>
      <c r="I10" s="569"/>
      <c r="J10" s="46" t="s">
        <v>331</v>
      </c>
      <c r="K10" s="172">
        <v>97475809465</v>
      </c>
      <c r="L10" s="172">
        <v>4633825199</v>
      </c>
      <c r="M10" s="172">
        <v>94619160795</v>
      </c>
      <c r="N10" s="172">
        <v>31738029571</v>
      </c>
      <c r="O10" s="172">
        <v>117407728216</v>
      </c>
      <c r="P10" s="172">
        <v>7365926955</v>
      </c>
      <c r="Q10" s="172">
        <v>86437967582</v>
      </c>
      <c r="R10" s="172">
        <v>233251641</v>
      </c>
      <c r="S10" s="46"/>
      <c r="T10" s="46"/>
      <c r="U10" s="46"/>
      <c r="V10" s="46"/>
      <c r="W10" s="173">
        <f>(K10+L10+M10+N10+O10+P10+Q10+R10+S10+T10+U10+V10)</f>
        <v>439911699424</v>
      </c>
      <c r="X10" s="569"/>
      <c r="Y10" s="572"/>
      <c r="Z10" s="575"/>
    </row>
    <row r="11" spans="1:29" ht="37.5" customHeight="1">
      <c r="A11" s="555"/>
      <c r="B11" s="558"/>
      <c r="C11" s="558"/>
      <c r="D11" s="558"/>
      <c r="E11" s="558"/>
      <c r="F11" s="578"/>
      <c r="G11" s="47" t="s">
        <v>337</v>
      </c>
      <c r="H11" s="581"/>
      <c r="I11" s="569"/>
      <c r="J11" s="46" t="s">
        <v>331</v>
      </c>
      <c r="K11" s="172">
        <v>4858478000</v>
      </c>
      <c r="L11" s="172">
        <v>5050266000</v>
      </c>
      <c r="M11" s="172">
        <v>4670506000</v>
      </c>
      <c r="N11" s="172">
        <v>4814747000</v>
      </c>
      <c r="O11" s="172">
        <v>4821001000</v>
      </c>
      <c r="P11" s="172">
        <v>4796365000</v>
      </c>
      <c r="Q11" s="172">
        <v>4467062000</v>
      </c>
      <c r="R11" s="172">
        <v>4806139000</v>
      </c>
      <c r="S11" s="46"/>
      <c r="T11" s="46"/>
      <c r="U11" s="46"/>
      <c r="V11" s="46"/>
      <c r="W11" s="173">
        <f>(K11+L11+M11+N11+O11+P11+Q11+R11+S11+T11+U11+V11)</f>
        <v>38284564000</v>
      </c>
      <c r="X11" s="569"/>
      <c r="Y11" s="572"/>
      <c r="Z11" s="575"/>
    </row>
    <row r="12" spans="1:29" ht="27.75" customHeight="1">
      <c r="A12" s="555"/>
      <c r="B12" s="558"/>
      <c r="C12" s="558"/>
      <c r="D12" s="558"/>
      <c r="E12" s="558"/>
      <c r="F12" s="578"/>
      <c r="G12" s="47" t="s">
        <v>338</v>
      </c>
      <c r="H12" s="581"/>
      <c r="I12" s="569"/>
      <c r="J12" s="46" t="s">
        <v>331</v>
      </c>
      <c r="K12" s="172">
        <v>1313598000</v>
      </c>
      <c r="L12" s="172">
        <v>446421000</v>
      </c>
      <c r="M12" s="172">
        <v>1702258000</v>
      </c>
      <c r="N12" s="172">
        <v>496753000</v>
      </c>
      <c r="O12" s="172">
        <v>924514000</v>
      </c>
      <c r="P12" s="172">
        <v>269295000</v>
      </c>
      <c r="Q12" s="172">
        <v>507923000</v>
      </c>
      <c r="R12" s="172">
        <v>269936000</v>
      </c>
      <c r="S12" s="46"/>
      <c r="T12" s="46"/>
      <c r="U12" s="46"/>
      <c r="V12" s="46"/>
      <c r="W12" s="173">
        <f>(K12+L12+M12+N12+O12+P12+Q12+R12+S12+T12+U12+V12)</f>
        <v>5930698000</v>
      </c>
      <c r="X12" s="569"/>
      <c r="Y12" s="572"/>
      <c r="Z12" s="575"/>
    </row>
    <row r="13" spans="1:29" ht="81" customHeight="1" thickBot="1">
      <c r="A13" s="556"/>
      <c r="B13" s="559"/>
      <c r="C13" s="559"/>
      <c r="D13" s="559"/>
      <c r="E13" s="559"/>
      <c r="F13" s="579"/>
      <c r="G13" s="303" t="s">
        <v>339</v>
      </c>
      <c r="H13" s="582"/>
      <c r="I13" s="570"/>
      <c r="J13" s="53" t="s">
        <v>331</v>
      </c>
      <c r="K13" s="304" t="s">
        <v>340</v>
      </c>
      <c r="L13" s="304" t="s">
        <v>340</v>
      </c>
      <c r="M13" s="304" t="s">
        <v>341</v>
      </c>
      <c r="N13" s="304" t="s">
        <v>340</v>
      </c>
      <c r="O13" s="304" t="s">
        <v>340</v>
      </c>
      <c r="P13" s="304" t="s">
        <v>341</v>
      </c>
      <c r="Q13" s="304" t="s">
        <v>340</v>
      </c>
      <c r="R13" s="304" t="s">
        <v>341</v>
      </c>
      <c r="S13" s="53"/>
      <c r="T13" s="53"/>
      <c r="U13" s="53"/>
      <c r="V13" s="53"/>
      <c r="W13" s="304">
        <f>(K13+L13+M13+N13+O13+P13+Q13+R13+S13+T13+U13+V13)</f>
        <v>3</v>
      </c>
      <c r="X13" s="570"/>
      <c r="Y13" s="573"/>
      <c r="Z13" s="576"/>
    </row>
    <row r="14" spans="1:29" ht="60" customHeight="1">
      <c r="A14" s="619" t="s">
        <v>322</v>
      </c>
      <c r="B14" s="620" t="s">
        <v>342</v>
      </c>
      <c r="C14" s="621" t="s">
        <v>343</v>
      </c>
      <c r="D14" s="597" t="s">
        <v>344</v>
      </c>
      <c r="E14" s="597" t="s">
        <v>345</v>
      </c>
      <c r="F14" s="599" t="s">
        <v>346</v>
      </c>
      <c r="G14" s="301" t="s">
        <v>180</v>
      </c>
      <c r="H14" s="597" t="s">
        <v>347</v>
      </c>
      <c r="I14" s="601" t="s">
        <v>330</v>
      </c>
      <c r="J14" s="299" t="s">
        <v>331</v>
      </c>
      <c r="K14" s="299">
        <v>0</v>
      </c>
      <c r="L14" s="299">
        <v>0</v>
      </c>
      <c r="M14" s="299">
        <v>0</v>
      </c>
      <c r="N14" s="299">
        <v>0</v>
      </c>
      <c r="O14" s="299">
        <v>0</v>
      </c>
      <c r="P14" s="299">
        <v>0</v>
      </c>
      <c r="Q14" s="299">
        <v>0</v>
      </c>
      <c r="R14" s="299">
        <v>0.06</v>
      </c>
      <c r="S14" s="299">
        <v>0</v>
      </c>
      <c r="T14" s="299">
        <v>0</v>
      </c>
      <c r="U14" s="299">
        <v>0</v>
      </c>
      <c r="V14" s="299">
        <v>0</v>
      </c>
      <c r="W14" s="299">
        <f>(K14+L14+M14+N14+O14+P14+Q14+R14+S14+T14)</f>
        <v>0.06</v>
      </c>
      <c r="X14" s="299" t="s">
        <v>332</v>
      </c>
      <c r="Y14" s="597" t="s">
        <v>348</v>
      </c>
      <c r="Z14" s="604" t="s">
        <v>349</v>
      </c>
    </row>
    <row r="15" spans="1:29" ht="60.75" customHeight="1">
      <c r="A15" s="619"/>
      <c r="B15" s="620"/>
      <c r="C15" s="525"/>
      <c r="D15" s="493"/>
      <c r="E15" s="493"/>
      <c r="F15" s="490"/>
      <c r="G15" s="54" t="s">
        <v>185</v>
      </c>
      <c r="H15" s="493"/>
      <c r="I15" s="602"/>
      <c r="J15" s="55" t="s">
        <v>331</v>
      </c>
      <c r="K15" s="55">
        <v>0</v>
      </c>
      <c r="L15" s="55">
        <v>0</v>
      </c>
      <c r="M15" s="55">
        <v>0</v>
      </c>
      <c r="N15" s="55">
        <v>0</v>
      </c>
      <c r="O15" s="55">
        <v>0</v>
      </c>
      <c r="P15" s="55">
        <v>0</v>
      </c>
      <c r="Q15" s="55">
        <v>0</v>
      </c>
      <c r="R15" s="55">
        <v>0</v>
      </c>
      <c r="S15" s="55">
        <v>0</v>
      </c>
      <c r="T15" s="55">
        <v>0</v>
      </c>
      <c r="U15" s="55">
        <v>0</v>
      </c>
      <c r="V15" s="55">
        <v>0</v>
      </c>
      <c r="W15" s="55">
        <f t="shared" ref="W15:W16" si="0">(K15+L15+M15+N15+O15+P15+Q15+R15+S15+T15)</f>
        <v>0</v>
      </c>
      <c r="X15" s="55" t="s">
        <v>332</v>
      </c>
      <c r="Y15" s="493"/>
      <c r="Z15" s="605"/>
    </row>
    <row r="16" spans="1:29" ht="68.25" customHeight="1" thickBot="1">
      <c r="A16" s="619"/>
      <c r="B16" s="620"/>
      <c r="C16" s="622"/>
      <c r="D16" s="598"/>
      <c r="E16" s="598"/>
      <c r="F16" s="600"/>
      <c r="G16" s="300" t="s">
        <v>189</v>
      </c>
      <c r="H16" s="598"/>
      <c r="I16" s="603"/>
      <c r="J16" s="293" t="s">
        <v>331</v>
      </c>
      <c r="K16" s="293">
        <v>0</v>
      </c>
      <c r="L16" s="293">
        <v>0</v>
      </c>
      <c r="M16" s="293">
        <v>0</v>
      </c>
      <c r="N16" s="293">
        <v>0</v>
      </c>
      <c r="O16" s="293">
        <v>0</v>
      </c>
      <c r="P16" s="293">
        <v>0</v>
      </c>
      <c r="Q16" s="293">
        <v>0</v>
      </c>
      <c r="R16" s="293">
        <v>0.15</v>
      </c>
      <c r="S16" s="293">
        <v>0</v>
      </c>
      <c r="T16" s="293">
        <v>0</v>
      </c>
      <c r="U16" s="293">
        <v>0</v>
      </c>
      <c r="V16" s="293">
        <v>0</v>
      </c>
      <c r="W16" s="293">
        <f t="shared" si="0"/>
        <v>0.15</v>
      </c>
      <c r="X16" s="293" t="s">
        <v>332</v>
      </c>
      <c r="Y16" s="598"/>
      <c r="Z16" s="606"/>
    </row>
    <row r="17" spans="1:26" ht="110.25" customHeight="1">
      <c r="A17" s="607" t="s">
        <v>194</v>
      </c>
      <c r="B17" s="609" t="s">
        <v>323</v>
      </c>
      <c r="C17" s="609" t="s">
        <v>324</v>
      </c>
      <c r="D17" s="611" t="s">
        <v>350</v>
      </c>
      <c r="E17" s="609" t="s">
        <v>351</v>
      </c>
      <c r="F17" s="613" t="s">
        <v>352</v>
      </c>
      <c r="G17" s="65" t="s">
        <v>198</v>
      </c>
      <c r="H17" s="613" t="s">
        <v>353</v>
      </c>
      <c r="I17" s="615" t="s">
        <v>330</v>
      </c>
      <c r="J17" s="67" t="s">
        <v>331</v>
      </c>
      <c r="K17" s="67">
        <v>0</v>
      </c>
      <c r="L17" s="67">
        <v>0</v>
      </c>
      <c r="M17" s="67">
        <v>0</v>
      </c>
      <c r="N17" s="67">
        <v>0</v>
      </c>
      <c r="O17" s="67">
        <v>0</v>
      </c>
      <c r="P17" s="67">
        <v>0</v>
      </c>
      <c r="Q17" s="67">
        <v>0</v>
      </c>
      <c r="R17" s="67">
        <v>0</v>
      </c>
      <c r="S17" s="67">
        <v>0</v>
      </c>
      <c r="T17" s="67">
        <v>0</v>
      </c>
      <c r="U17" s="67">
        <v>0</v>
      </c>
      <c r="V17" s="67">
        <v>0</v>
      </c>
      <c r="W17" s="67">
        <f>(K17+L17+M17+N17+O17+P17+Q17+R17+S17+T17)</f>
        <v>0</v>
      </c>
      <c r="X17" s="67" t="s">
        <v>332</v>
      </c>
      <c r="Y17" s="609" t="s">
        <v>354</v>
      </c>
      <c r="Z17" s="617" t="s">
        <v>355</v>
      </c>
    </row>
    <row r="18" spans="1:26" ht="75.75" customHeight="1" thickBot="1">
      <c r="A18" s="608"/>
      <c r="B18" s="610"/>
      <c r="C18" s="610"/>
      <c r="D18" s="612"/>
      <c r="E18" s="610"/>
      <c r="F18" s="614"/>
      <c r="G18" s="69" t="s">
        <v>202</v>
      </c>
      <c r="H18" s="614"/>
      <c r="I18" s="616"/>
      <c r="J18" s="70" t="s">
        <v>331</v>
      </c>
      <c r="K18" s="70">
        <v>0</v>
      </c>
      <c r="L18" s="70">
        <v>0</v>
      </c>
      <c r="M18" s="70">
        <v>0</v>
      </c>
      <c r="N18" s="70">
        <v>0</v>
      </c>
      <c r="O18" s="70">
        <v>0</v>
      </c>
      <c r="P18" s="70">
        <v>0</v>
      </c>
      <c r="Q18" s="70">
        <v>0</v>
      </c>
      <c r="R18" s="70">
        <v>0</v>
      </c>
      <c r="S18" s="70">
        <v>0</v>
      </c>
      <c r="T18" s="70">
        <v>0</v>
      </c>
      <c r="U18" s="70">
        <v>0</v>
      </c>
      <c r="V18" s="70">
        <v>0</v>
      </c>
      <c r="W18" s="70">
        <f>(K18+L18+M18+N18+O18+P18+Q18+R18+S18+T18)</f>
        <v>0</v>
      </c>
      <c r="X18" s="70" t="s">
        <v>332</v>
      </c>
      <c r="Y18" s="610"/>
      <c r="Z18" s="618"/>
    </row>
    <row r="19" spans="1:26" s="20" customFormat="1" ht="30.75" thickBot="1">
      <c r="A19" s="228" t="s">
        <v>10</v>
      </c>
      <c r="B19" s="228" t="s">
        <v>306</v>
      </c>
      <c r="C19" s="228" t="s">
        <v>307</v>
      </c>
      <c r="D19" s="228" t="s">
        <v>308</v>
      </c>
      <c r="E19" s="228" t="s">
        <v>42</v>
      </c>
      <c r="F19" s="228" t="s">
        <v>44</v>
      </c>
      <c r="G19" s="274" t="s">
        <v>46</v>
      </c>
      <c r="H19" s="228" t="s">
        <v>48</v>
      </c>
      <c r="I19" s="228" t="s">
        <v>50</v>
      </c>
      <c r="J19" s="228" t="s">
        <v>52</v>
      </c>
      <c r="K19" s="228" t="s">
        <v>309</v>
      </c>
      <c r="L19" s="228" t="s">
        <v>310</v>
      </c>
      <c r="M19" s="228" t="s">
        <v>311</v>
      </c>
      <c r="N19" s="228" t="s">
        <v>312</v>
      </c>
      <c r="O19" s="228" t="s">
        <v>313</v>
      </c>
      <c r="P19" s="228" t="s">
        <v>314</v>
      </c>
      <c r="Q19" s="228" t="s">
        <v>315</v>
      </c>
      <c r="R19" s="228" t="s">
        <v>316</v>
      </c>
      <c r="S19" s="228" t="s">
        <v>317</v>
      </c>
      <c r="T19" s="228" t="s">
        <v>318</v>
      </c>
      <c r="U19" s="228" t="s">
        <v>319</v>
      </c>
      <c r="V19" s="228" t="s">
        <v>320</v>
      </c>
      <c r="W19" s="228" t="s">
        <v>321</v>
      </c>
      <c r="X19" s="228" t="s">
        <v>56</v>
      </c>
      <c r="Y19" s="228" t="s">
        <v>60</v>
      </c>
      <c r="Z19" s="228" t="s">
        <v>62</v>
      </c>
    </row>
    <row r="20" spans="1:26" ht="173.25" customHeight="1" thickBot="1">
      <c r="A20" s="595" t="s">
        <v>209</v>
      </c>
      <c r="B20" s="596" t="s">
        <v>323</v>
      </c>
      <c r="C20" s="389" t="s">
        <v>356</v>
      </c>
      <c r="D20" s="390" t="s">
        <v>357</v>
      </c>
      <c r="E20" s="390" t="s">
        <v>358</v>
      </c>
      <c r="F20" s="390" t="s">
        <v>359</v>
      </c>
      <c r="G20" s="390" t="s">
        <v>360</v>
      </c>
      <c r="H20" s="390" t="s">
        <v>361</v>
      </c>
      <c r="I20" s="390" t="s">
        <v>330</v>
      </c>
      <c r="J20" s="390" t="s">
        <v>362</v>
      </c>
      <c r="K20" s="390"/>
      <c r="L20" s="390"/>
      <c r="M20" s="390"/>
      <c r="N20" s="390"/>
      <c r="O20" s="390"/>
      <c r="P20" s="391">
        <v>0.15</v>
      </c>
      <c r="Q20" s="391">
        <v>0.15</v>
      </c>
      <c r="R20" s="391">
        <v>0.15</v>
      </c>
      <c r="S20" s="391">
        <v>0</v>
      </c>
      <c r="T20" s="391">
        <v>0</v>
      </c>
      <c r="U20" s="391">
        <v>0</v>
      </c>
      <c r="V20" s="391">
        <v>0</v>
      </c>
      <c r="W20" s="392">
        <f>SUM(P20:V20)</f>
        <v>0.44999999999999996</v>
      </c>
      <c r="X20" s="390" t="s">
        <v>363</v>
      </c>
      <c r="Y20" s="390" t="s">
        <v>364</v>
      </c>
      <c r="Z20" s="393" t="s">
        <v>365</v>
      </c>
    </row>
    <row r="21" spans="1:26" ht="300.75" thickBot="1">
      <c r="A21" s="595"/>
      <c r="B21" s="596"/>
      <c r="C21" s="394" t="s">
        <v>366</v>
      </c>
      <c r="D21" s="395" t="s">
        <v>357</v>
      </c>
      <c r="E21" s="395" t="s">
        <v>358</v>
      </c>
      <c r="F21" s="395" t="s">
        <v>359</v>
      </c>
      <c r="G21" s="395" t="s">
        <v>367</v>
      </c>
      <c r="H21" s="395" t="s">
        <v>368</v>
      </c>
      <c r="I21" s="395" t="s">
        <v>330</v>
      </c>
      <c r="J21" s="395" t="s">
        <v>362</v>
      </c>
      <c r="K21" s="395"/>
      <c r="L21" s="395"/>
      <c r="M21" s="395"/>
      <c r="N21" s="395"/>
      <c r="O21" s="395"/>
      <c r="P21" s="396">
        <v>0.15</v>
      </c>
      <c r="Q21" s="396">
        <v>0.15</v>
      </c>
      <c r="R21" s="396">
        <v>0.15</v>
      </c>
      <c r="S21" s="396">
        <v>0</v>
      </c>
      <c r="T21" s="396">
        <v>0</v>
      </c>
      <c r="U21" s="396">
        <v>0</v>
      </c>
      <c r="V21" s="396">
        <v>0</v>
      </c>
      <c r="W21" s="397">
        <f t="shared" ref="W21:W27" si="1">SUM(P21:V21)</f>
        <v>0.44999999999999996</v>
      </c>
      <c r="X21" s="395" t="s">
        <v>363</v>
      </c>
      <c r="Y21" s="395" t="s">
        <v>364</v>
      </c>
      <c r="Z21" s="398" t="s">
        <v>365</v>
      </c>
    </row>
    <row r="22" spans="1:26" ht="186.75" customHeight="1" thickBot="1">
      <c r="A22" s="595" t="s">
        <v>243</v>
      </c>
      <c r="B22" s="596" t="s">
        <v>323</v>
      </c>
      <c r="C22" s="399" t="s">
        <v>356</v>
      </c>
      <c r="D22" s="400" t="s">
        <v>357</v>
      </c>
      <c r="E22" s="400" t="s">
        <v>358</v>
      </c>
      <c r="F22" s="400" t="s">
        <v>359</v>
      </c>
      <c r="G22" s="400" t="s">
        <v>360</v>
      </c>
      <c r="H22" s="400" t="s">
        <v>361</v>
      </c>
      <c r="I22" s="400" t="s">
        <v>330</v>
      </c>
      <c r="J22" s="400" t="s">
        <v>362</v>
      </c>
      <c r="K22" s="400"/>
      <c r="L22" s="400"/>
      <c r="M22" s="400"/>
      <c r="N22" s="400"/>
      <c r="O22" s="400"/>
      <c r="P22" s="401">
        <v>0.15</v>
      </c>
      <c r="Q22" s="401">
        <v>0.15</v>
      </c>
      <c r="R22" s="401">
        <v>0.15</v>
      </c>
      <c r="S22" s="401">
        <v>0</v>
      </c>
      <c r="T22" s="401">
        <v>0</v>
      </c>
      <c r="U22" s="401">
        <v>0</v>
      </c>
      <c r="V22" s="401">
        <v>0</v>
      </c>
      <c r="W22" s="402">
        <f t="shared" si="1"/>
        <v>0.44999999999999996</v>
      </c>
      <c r="X22" s="400" t="s">
        <v>363</v>
      </c>
      <c r="Y22" s="400" t="s">
        <v>364</v>
      </c>
      <c r="Z22" s="403" t="s">
        <v>365</v>
      </c>
    </row>
    <row r="23" spans="1:26" ht="300.75" thickBot="1">
      <c r="A23" s="595"/>
      <c r="B23" s="596"/>
      <c r="C23" s="404" t="s">
        <v>366</v>
      </c>
      <c r="D23" s="405" t="s">
        <v>357</v>
      </c>
      <c r="E23" s="405" t="s">
        <v>358</v>
      </c>
      <c r="F23" s="405" t="s">
        <v>359</v>
      </c>
      <c r="G23" s="405" t="s">
        <v>367</v>
      </c>
      <c r="H23" s="405" t="s">
        <v>368</v>
      </c>
      <c r="I23" s="405" t="s">
        <v>330</v>
      </c>
      <c r="J23" s="405" t="s">
        <v>362</v>
      </c>
      <c r="K23" s="405"/>
      <c r="L23" s="405"/>
      <c r="M23" s="405"/>
      <c r="N23" s="405"/>
      <c r="O23" s="405"/>
      <c r="P23" s="406">
        <v>0.15</v>
      </c>
      <c r="Q23" s="406">
        <v>0.15</v>
      </c>
      <c r="R23" s="406">
        <v>0.15</v>
      </c>
      <c r="S23" s="406">
        <v>0</v>
      </c>
      <c r="T23" s="406">
        <v>0</v>
      </c>
      <c r="U23" s="406">
        <v>0</v>
      </c>
      <c r="V23" s="406">
        <v>0</v>
      </c>
      <c r="W23" s="407">
        <f t="shared" si="1"/>
        <v>0.44999999999999996</v>
      </c>
      <c r="X23" s="405" t="s">
        <v>363</v>
      </c>
      <c r="Y23" s="405" t="s">
        <v>364</v>
      </c>
      <c r="Z23" s="408" t="s">
        <v>365</v>
      </c>
    </row>
    <row r="24" spans="1:26" ht="198" customHeight="1" thickBot="1">
      <c r="A24" s="595" t="s">
        <v>269</v>
      </c>
      <c r="B24" s="596" t="s">
        <v>323</v>
      </c>
      <c r="C24" s="409" t="s">
        <v>356</v>
      </c>
      <c r="D24" s="410" t="s">
        <v>357</v>
      </c>
      <c r="E24" s="410" t="s">
        <v>358</v>
      </c>
      <c r="F24" s="410" t="s">
        <v>359</v>
      </c>
      <c r="G24" s="410" t="s">
        <v>360</v>
      </c>
      <c r="H24" s="410" t="s">
        <v>361</v>
      </c>
      <c r="I24" s="410" t="s">
        <v>330</v>
      </c>
      <c r="J24" s="410" t="s">
        <v>362</v>
      </c>
      <c r="K24" s="410"/>
      <c r="L24" s="410"/>
      <c r="M24" s="410"/>
      <c r="N24" s="410"/>
      <c r="O24" s="410"/>
      <c r="P24" s="411">
        <v>0.15</v>
      </c>
      <c r="Q24" s="411">
        <v>0.15</v>
      </c>
      <c r="R24" s="411">
        <v>0.15</v>
      </c>
      <c r="S24" s="411">
        <v>0</v>
      </c>
      <c r="T24" s="411">
        <v>0</v>
      </c>
      <c r="U24" s="411">
        <v>0</v>
      </c>
      <c r="V24" s="411">
        <v>0</v>
      </c>
      <c r="W24" s="412">
        <f t="shared" si="1"/>
        <v>0.44999999999999996</v>
      </c>
      <c r="X24" s="410" t="s">
        <v>363</v>
      </c>
      <c r="Y24" s="410" t="s">
        <v>364</v>
      </c>
      <c r="Z24" s="413" t="s">
        <v>365</v>
      </c>
    </row>
    <row r="25" spans="1:26" ht="300.75" thickBot="1">
      <c r="A25" s="595"/>
      <c r="B25" s="596"/>
      <c r="C25" s="414" t="s">
        <v>366</v>
      </c>
      <c r="D25" s="415" t="s">
        <v>357</v>
      </c>
      <c r="E25" s="415" t="s">
        <v>358</v>
      </c>
      <c r="F25" s="415" t="s">
        <v>359</v>
      </c>
      <c r="G25" s="415" t="s">
        <v>367</v>
      </c>
      <c r="H25" s="415" t="s">
        <v>368</v>
      </c>
      <c r="I25" s="415" t="s">
        <v>330</v>
      </c>
      <c r="J25" s="415" t="s">
        <v>362</v>
      </c>
      <c r="K25" s="415"/>
      <c r="L25" s="415"/>
      <c r="M25" s="415"/>
      <c r="N25" s="415"/>
      <c r="O25" s="415"/>
      <c r="P25" s="416">
        <v>0.15</v>
      </c>
      <c r="Q25" s="416">
        <v>0.15</v>
      </c>
      <c r="R25" s="416">
        <v>0.15</v>
      </c>
      <c r="S25" s="416">
        <v>0</v>
      </c>
      <c r="T25" s="416">
        <v>0</v>
      </c>
      <c r="U25" s="416">
        <v>0</v>
      </c>
      <c r="V25" s="416">
        <v>0</v>
      </c>
      <c r="W25" s="417">
        <f t="shared" si="1"/>
        <v>0.44999999999999996</v>
      </c>
      <c r="X25" s="415" t="s">
        <v>363</v>
      </c>
      <c r="Y25" s="415" t="s">
        <v>364</v>
      </c>
      <c r="Z25" s="418" t="s">
        <v>365</v>
      </c>
    </row>
    <row r="26" spans="1:26" ht="210" customHeight="1" thickBot="1">
      <c r="A26" s="595" t="s">
        <v>282</v>
      </c>
      <c r="B26" s="596" t="s">
        <v>323</v>
      </c>
      <c r="C26" s="419" t="s">
        <v>356</v>
      </c>
      <c r="D26" s="431" t="s">
        <v>357</v>
      </c>
      <c r="E26" s="431" t="s">
        <v>358</v>
      </c>
      <c r="F26" s="431" t="s">
        <v>359</v>
      </c>
      <c r="G26" s="431" t="s">
        <v>360</v>
      </c>
      <c r="H26" s="431" t="s">
        <v>361</v>
      </c>
      <c r="I26" s="431" t="s">
        <v>330</v>
      </c>
      <c r="J26" s="431" t="s">
        <v>362</v>
      </c>
      <c r="K26" s="431"/>
      <c r="L26" s="431"/>
      <c r="M26" s="431"/>
      <c r="N26" s="431"/>
      <c r="O26" s="431"/>
      <c r="P26" s="432">
        <v>0.15</v>
      </c>
      <c r="Q26" s="432">
        <v>0.15</v>
      </c>
      <c r="R26" s="432">
        <v>0.15</v>
      </c>
      <c r="S26" s="432">
        <v>0</v>
      </c>
      <c r="T26" s="432">
        <v>0</v>
      </c>
      <c r="U26" s="432">
        <v>0</v>
      </c>
      <c r="V26" s="432">
        <v>0</v>
      </c>
      <c r="W26" s="433">
        <f t="shared" si="1"/>
        <v>0.44999999999999996</v>
      </c>
      <c r="X26" s="431" t="s">
        <v>363</v>
      </c>
      <c r="Y26" s="431" t="s">
        <v>364</v>
      </c>
      <c r="Z26" s="434" t="s">
        <v>365</v>
      </c>
    </row>
    <row r="27" spans="1:26" ht="300.75" thickBot="1">
      <c r="A27" s="595"/>
      <c r="B27" s="596"/>
      <c r="C27" s="420" t="s">
        <v>366</v>
      </c>
      <c r="D27" s="421" t="s">
        <v>357</v>
      </c>
      <c r="E27" s="421" t="s">
        <v>358</v>
      </c>
      <c r="F27" s="421" t="s">
        <v>359</v>
      </c>
      <c r="G27" s="421" t="s">
        <v>367</v>
      </c>
      <c r="H27" s="421" t="s">
        <v>368</v>
      </c>
      <c r="I27" s="421" t="s">
        <v>330</v>
      </c>
      <c r="J27" s="421" t="s">
        <v>362</v>
      </c>
      <c r="K27" s="421"/>
      <c r="L27" s="421"/>
      <c r="M27" s="421"/>
      <c r="N27" s="421"/>
      <c r="O27" s="421"/>
      <c r="P27" s="422">
        <v>0.15</v>
      </c>
      <c r="Q27" s="422">
        <v>0.15</v>
      </c>
      <c r="R27" s="422">
        <v>0.15</v>
      </c>
      <c r="S27" s="422">
        <v>0</v>
      </c>
      <c r="T27" s="422">
        <v>0</v>
      </c>
      <c r="U27" s="422">
        <v>0</v>
      </c>
      <c r="V27" s="422">
        <v>0</v>
      </c>
      <c r="W27" s="423">
        <f t="shared" si="1"/>
        <v>0.44999999999999996</v>
      </c>
      <c r="X27" s="421" t="s">
        <v>363</v>
      </c>
      <c r="Y27" s="421" t="s">
        <v>364</v>
      </c>
      <c r="Z27" s="424" t="s">
        <v>365</v>
      </c>
    </row>
  </sheetData>
  <mergeCells count="48">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W99"/>
  <sheetViews>
    <sheetView tabSelected="1" topLeftCell="AI17" zoomScale="62" zoomScaleNormal="62" workbookViewId="0">
      <selection activeCell="AP19" sqref="AP19:AP23"/>
    </sheetView>
  </sheetViews>
  <sheetFormatPr defaultColWidth="11.42578125" defaultRowHeight="15"/>
  <cols>
    <col min="1" max="1" width="23.42578125" customWidth="1"/>
    <col min="2" max="2" width="22.42578125" customWidth="1"/>
    <col min="3" max="3" width="30.42578125" bestFit="1" customWidth="1"/>
    <col min="4" max="4" width="24.28515625" customWidth="1"/>
    <col min="5" max="5" width="34.28515625" customWidth="1"/>
    <col min="6" max="6" width="32.85546875" bestFit="1" customWidth="1"/>
    <col min="7" max="7" width="38.85546875" customWidth="1"/>
    <col min="8" max="8" width="46.42578125" customWidth="1"/>
    <col min="9" max="9" width="36.28515625" customWidth="1"/>
    <col min="10" max="10" width="31.7109375" customWidth="1"/>
    <col min="11" max="11" width="31.140625" bestFit="1" customWidth="1"/>
    <col min="12" max="12" width="26.5703125" bestFit="1" customWidth="1"/>
    <col min="13" max="13" width="45.140625" customWidth="1"/>
    <col min="14" max="14" width="25.140625" bestFit="1" customWidth="1"/>
    <col min="15" max="15" width="21" bestFit="1" customWidth="1"/>
    <col min="16" max="16" width="36.140625" customWidth="1"/>
    <col min="17" max="17" width="30.7109375" customWidth="1"/>
    <col min="18" max="18" width="34.140625" customWidth="1"/>
    <col min="19" max="19" width="21.140625" customWidth="1"/>
    <col min="20" max="20" width="21.5703125" customWidth="1"/>
    <col min="21" max="21" width="20.85546875" customWidth="1"/>
    <col min="22" max="22" width="35.85546875" bestFit="1" customWidth="1"/>
    <col min="23" max="23" width="31.5703125" bestFit="1" customWidth="1"/>
    <col min="24" max="24" width="32.85546875" bestFit="1" customWidth="1"/>
    <col min="25" max="25" width="29" bestFit="1" customWidth="1"/>
    <col min="26" max="26" width="43.28515625" customWidth="1"/>
    <col min="27" max="27" width="31.28515625" customWidth="1"/>
    <col min="28" max="28" width="46.28515625" bestFit="1" customWidth="1"/>
    <col min="29" max="29" width="24.28515625" customWidth="1"/>
    <col min="30" max="30" width="29.42578125" bestFit="1" customWidth="1"/>
    <col min="31" max="31" width="27.28515625" bestFit="1" customWidth="1"/>
    <col min="32" max="33" width="28.140625" customWidth="1"/>
    <col min="34" max="34" width="22" customWidth="1"/>
    <col min="35" max="36" width="28.5703125" customWidth="1"/>
    <col min="37" max="37" width="0.28515625" customWidth="1"/>
    <col min="38" max="38" width="28.5703125" customWidth="1"/>
    <col min="39" max="39" width="41.140625" style="158" bestFit="1" customWidth="1"/>
    <col min="40" max="40" width="26.5703125" bestFit="1" customWidth="1"/>
    <col min="41" max="41" width="26.42578125" customWidth="1"/>
    <col min="42" max="42" width="49.42578125" customWidth="1"/>
    <col min="49" max="49" width="56.85546875" hidden="1" customWidth="1"/>
  </cols>
  <sheetData>
    <row r="1" spans="1:49" s="1" customFormat="1" ht="23.25" customHeight="1">
      <c r="A1" s="506" t="s">
        <v>369</v>
      </c>
      <c r="B1" s="506"/>
      <c r="C1" s="591" t="s">
        <v>125</v>
      </c>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3"/>
      <c r="AO1" s="27" t="s">
        <v>126</v>
      </c>
    </row>
    <row r="2" spans="1:49" s="1" customFormat="1" ht="23.25" customHeight="1">
      <c r="A2" s="506"/>
      <c r="B2" s="506"/>
      <c r="C2" s="591" t="s">
        <v>127</v>
      </c>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3"/>
      <c r="AO2" s="27" t="s">
        <v>128</v>
      </c>
    </row>
    <row r="3" spans="1:49" s="1" customFormat="1" ht="23.25" customHeight="1">
      <c r="A3" s="506"/>
      <c r="B3" s="506"/>
      <c r="C3" s="591" t="s">
        <v>129</v>
      </c>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3"/>
      <c r="AO3" s="27" t="s">
        <v>130</v>
      </c>
    </row>
    <row r="4" spans="1:49" s="1" customFormat="1" ht="23.25" customHeight="1">
      <c r="A4" s="506"/>
      <c r="B4" s="506"/>
      <c r="C4" s="591" t="s">
        <v>131</v>
      </c>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3"/>
      <c r="AO4" s="27" t="s">
        <v>370</v>
      </c>
    </row>
    <row r="5" spans="1:49" s="1" customFormat="1" ht="26.25" customHeight="1">
      <c r="A5" s="700" t="s">
        <v>303</v>
      </c>
      <c r="B5" s="700"/>
      <c r="C5" s="583" t="s">
        <v>134</v>
      </c>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84"/>
    </row>
    <row r="6" spans="1:49" ht="15" customHeight="1">
      <c r="A6" s="696" t="s">
        <v>371</v>
      </c>
      <c r="B6" s="696"/>
      <c r="C6" s="696"/>
      <c r="D6" s="696"/>
      <c r="E6" s="696"/>
      <c r="F6" s="696"/>
      <c r="G6" s="696"/>
      <c r="H6" s="696"/>
      <c r="I6" s="696"/>
      <c r="J6" s="696"/>
      <c r="K6" s="696"/>
      <c r="L6" s="696"/>
      <c r="M6" s="696"/>
      <c r="N6" s="696"/>
      <c r="O6" s="696"/>
      <c r="P6" s="696"/>
      <c r="Q6" s="696"/>
      <c r="R6" s="696"/>
      <c r="S6" s="696"/>
      <c r="T6" s="696"/>
      <c r="U6" s="696"/>
      <c r="V6" s="696"/>
      <c r="W6" s="696"/>
      <c r="X6" s="696"/>
      <c r="Y6" s="696"/>
      <c r="Z6" s="697"/>
      <c r="AA6" s="701" t="s">
        <v>372</v>
      </c>
      <c r="AB6" s="564"/>
      <c r="AC6" s="564"/>
      <c r="AD6" s="564"/>
      <c r="AE6" s="564"/>
      <c r="AF6" s="564"/>
      <c r="AG6" s="97"/>
      <c r="AH6" s="703" t="s">
        <v>373</v>
      </c>
      <c r="AI6" s="703"/>
      <c r="AJ6" s="703"/>
      <c r="AK6" s="703"/>
      <c r="AL6" s="703"/>
      <c r="AM6" s="703"/>
      <c r="AN6" s="703"/>
      <c r="AO6" s="703"/>
    </row>
    <row r="7" spans="1:49" ht="15" customHeight="1">
      <c r="A7" s="698"/>
      <c r="B7" s="698"/>
      <c r="C7" s="698"/>
      <c r="D7" s="698"/>
      <c r="E7" s="698"/>
      <c r="F7" s="698"/>
      <c r="G7" s="698"/>
      <c r="H7" s="698"/>
      <c r="I7" s="698"/>
      <c r="J7" s="698"/>
      <c r="K7" s="698"/>
      <c r="L7" s="698"/>
      <c r="M7" s="698"/>
      <c r="N7" s="698"/>
      <c r="O7" s="698"/>
      <c r="P7" s="698"/>
      <c r="Q7" s="698"/>
      <c r="R7" s="698"/>
      <c r="S7" s="698"/>
      <c r="T7" s="698"/>
      <c r="U7" s="698"/>
      <c r="V7" s="698"/>
      <c r="W7" s="698"/>
      <c r="X7" s="698"/>
      <c r="Y7" s="698"/>
      <c r="Z7" s="699"/>
      <c r="AA7" s="702"/>
      <c r="AB7" s="566"/>
      <c r="AC7" s="566"/>
      <c r="AD7" s="566"/>
      <c r="AE7" s="566"/>
      <c r="AF7" s="566"/>
      <c r="AG7" s="98"/>
      <c r="AH7" s="703"/>
      <c r="AI7" s="703"/>
      <c r="AJ7" s="703"/>
      <c r="AK7" s="703"/>
      <c r="AL7" s="703"/>
      <c r="AM7" s="703"/>
      <c r="AN7" s="703"/>
      <c r="AO7" s="703"/>
    </row>
    <row r="8" spans="1:49" s="24" customFormat="1" ht="69" customHeight="1" thickBot="1">
      <c r="A8" s="175" t="s">
        <v>10</v>
      </c>
      <c r="B8" s="175" t="s">
        <v>139</v>
      </c>
      <c r="C8" s="175" t="s">
        <v>14</v>
      </c>
      <c r="D8" s="175" t="s">
        <v>374</v>
      </c>
      <c r="E8" s="175" t="s">
        <v>65</v>
      </c>
      <c r="F8" s="175" t="s">
        <v>67</v>
      </c>
      <c r="G8" s="175" t="s">
        <v>69</v>
      </c>
      <c r="H8" s="175" t="s">
        <v>375</v>
      </c>
      <c r="I8" s="175" t="s">
        <v>73</v>
      </c>
      <c r="J8" s="175" t="s">
        <v>376</v>
      </c>
      <c r="K8" s="175" t="s">
        <v>377</v>
      </c>
      <c r="L8" s="175" t="s">
        <v>378</v>
      </c>
      <c r="M8" s="175" t="s">
        <v>379</v>
      </c>
      <c r="N8" s="175" t="s">
        <v>79</v>
      </c>
      <c r="O8" s="175" t="s">
        <v>81</v>
      </c>
      <c r="P8" s="175" t="s">
        <v>380</v>
      </c>
      <c r="Q8" s="175" t="s">
        <v>381</v>
      </c>
      <c r="R8" s="175" t="s">
        <v>382</v>
      </c>
      <c r="S8" s="175" t="s">
        <v>383</v>
      </c>
      <c r="T8" s="175" t="s">
        <v>384</v>
      </c>
      <c r="U8" s="175" t="s">
        <v>89</v>
      </c>
      <c r="V8" s="175" t="s">
        <v>91</v>
      </c>
      <c r="W8" s="175" t="s">
        <v>93</v>
      </c>
      <c r="X8" s="175" t="s">
        <v>95</v>
      </c>
      <c r="Y8" s="175" t="s">
        <v>97</v>
      </c>
      <c r="Z8" s="175" t="s">
        <v>99</v>
      </c>
      <c r="AA8" s="175" t="s">
        <v>102</v>
      </c>
      <c r="AB8" s="175" t="s">
        <v>385</v>
      </c>
      <c r="AC8" s="175" t="s">
        <v>106</v>
      </c>
      <c r="AD8" s="175" t="s">
        <v>108</v>
      </c>
      <c r="AE8" s="175" t="s">
        <v>110</v>
      </c>
      <c r="AF8" s="175" t="s">
        <v>112</v>
      </c>
      <c r="AG8" s="175" t="s">
        <v>386</v>
      </c>
      <c r="AH8" s="175" t="s">
        <v>115</v>
      </c>
      <c r="AI8" s="175" t="s">
        <v>387</v>
      </c>
      <c r="AJ8" s="175" t="s">
        <v>388</v>
      </c>
      <c r="AK8" s="175" t="s">
        <v>389</v>
      </c>
      <c r="AL8" s="175" t="s">
        <v>390</v>
      </c>
      <c r="AM8" s="175" t="s">
        <v>391</v>
      </c>
      <c r="AN8" s="175" t="s">
        <v>119</v>
      </c>
      <c r="AO8" s="175" t="s">
        <v>121</v>
      </c>
      <c r="AP8" s="175" t="s">
        <v>392</v>
      </c>
    </row>
    <row r="9" spans="1:49" ht="60">
      <c r="A9" s="731" t="s">
        <v>155</v>
      </c>
      <c r="B9" s="557" t="s">
        <v>156</v>
      </c>
      <c r="C9" s="733" t="s">
        <v>393</v>
      </c>
      <c r="D9" s="37" t="s">
        <v>394</v>
      </c>
      <c r="E9" s="557" t="s">
        <v>156</v>
      </c>
      <c r="F9" s="733">
        <v>2024130010108</v>
      </c>
      <c r="G9" s="557" t="s">
        <v>395</v>
      </c>
      <c r="H9" s="72" t="s">
        <v>396</v>
      </c>
      <c r="I9" s="37" t="s">
        <v>397</v>
      </c>
      <c r="J9" s="145">
        <v>353807344678</v>
      </c>
      <c r="K9" s="159"/>
      <c r="L9" s="92">
        <v>0.2</v>
      </c>
      <c r="M9" s="727" t="s">
        <v>398</v>
      </c>
      <c r="N9" s="742"/>
      <c r="O9" s="37" t="s">
        <v>399</v>
      </c>
      <c r="P9" s="92">
        <v>0.1</v>
      </c>
      <c r="Q9" s="164">
        <v>0.89</v>
      </c>
      <c r="R9" s="164"/>
      <c r="S9" s="38" t="s">
        <v>400</v>
      </c>
      <c r="T9" s="93">
        <v>45627</v>
      </c>
      <c r="U9" s="38">
        <v>100</v>
      </c>
      <c r="V9" s="729">
        <v>1059626</v>
      </c>
      <c r="W9" s="557" t="s">
        <v>401</v>
      </c>
      <c r="X9" s="711" t="s">
        <v>402</v>
      </c>
      <c r="Y9" s="706" t="s">
        <v>403</v>
      </c>
      <c r="Z9" s="708" t="s">
        <v>404</v>
      </c>
      <c r="AA9" s="95" t="s">
        <v>405</v>
      </c>
      <c r="AB9" s="568" t="s">
        <v>406</v>
      </c>
      <c r="AC9" s="704">
        <v>2297160484.9400001</v>
      </c>
      <c r="AD9" s="94" t="s">
        <v>407</v>
      </c>
      <c r="AE9" s="38" t="s">
        <v>408</v>
      </c>
      <c r="AF9" s="38" t="s">
        <v>400</v>
      </c>
      <c r="AG9" s="568" t="s">
        <v>409</v>
      </c>
      <c r="AH9" s="704">
        <v>8917160484.9500008</v>
      </c>
      <c r="AI9" s="704">
        <v>8917160484.9500008</v>
      </c>
      <c r="AJ9" s="660">
        <v>1833300000</v>
      </c>
      <c r="AK9" s="152"/>
      <c r="AL9" s="660">
        <v>0</v>
      </c>
      <c r="AM9" s="152"/>
      <c r="AN9" s="557" t="s">
        <v>410</v>
      </c>
      <c r="AO9" s="694" t="s">
        <v>156</v>
      </c>
      <c r="AP9" s="656"/>
      <c r="AW9" t="s">
        <v>411</v>
      </c>
    </row>
    <row r="10" spans="1:49" ht="75">
      <c r="A10" s="732"/>
      <c r="B10" s="558"/>
      <c r="C10" s="734"/>
      <c r="D10" s="45" t="s">
        <v>412</v>
      </c>
      <c r="E10" s="558"/>
      <c r="F10" s="734"/>
      <c r="G10" s="558"/>
      <c r="H10" s="73" t="s">
        <v>413</v>
      </c>
      <c r="I10" s="45" t="s">
        <v>414</v>
      </c>
      <c r="J10" s="176">
        <v>442011699424</v>
      </c>
      <c r="K10" s="160"/>
      <c r="L10" s="48">
        <v>0.2</v>
      </c>
      <c r="M10" s="728"/>
      <c r="N10" s="743"/>
      <c r="O10" s="45" t="s">
        <v>399</v>
      </c>
      <c r="P10" s="48">
        <v>0.15</v>
      </c>
      <c r="Q10" s="165">
        <v>0.66</v>
      </c>
      <c r="R10" s="165"/>
      <c r="S10" s="46" t="s">
        <v>400</v>
      </c>
      <c r="T10" s="74">
        <v>45627</v>
      </c>
      <c r="U10" s="46">
        <v>100</v>
      </c>
      <c r="V10" s="730"/>
      <c r="W10" s="569"/>
      <c r="X10" s="712"/>
      <c r="Y10" s="707"/>
      <c r="Z10" s="709"/>
      <c r="AA10" s="96" t="s">
        <v>405</v>
      </c>
      <c r="AB10" s="710"/>
      <c r="AC10" s="713"/>
      <c r="AD10" s="73" t="s">
        <v>415</v>
      </c>
      <c r="AE10" s="46" t="s">
        <v>416</v>
      </c>
      <c r="AF10" s="46" t="s">
        <v>400</v>
      </c>
      <c r="AG10" s="569"/>
      <c r="AH10" s="705"/>
      <c r="AI10" s="705"/>
      <c r="AJ10" s="661"/>
      <c r="AK10" s="153"/>
      <c r="AL10" s="661"/>
      <c r="AM10" s="153"/>
      <c r="AN10" s="558"/>
      <c r="AO10" s="695"/>
      <c r="AP10" s="656"/>
    </row>
    <row r="11" spans="1:49" ht="75">
      <c r="A11" s="732"/>
      <c r="B11" s="558"/>
      <c r="C11" s="734"/>
      <c r="D11" s="45" t="s">
        <v>417</v>
      </c>
      <c r="E11" s="558"/>
      <c r="F11" s="734"/>
      <c r="G11" s="558"/>
      <c r="H11" s="73" t="s">
        <v>418</v>
      </c>
      <c r="I11" s="45" t="s">
        <v>419</v>
      </c>
      <c r="J11" s="177">
        <v>5930698000</v>
      </c>
      <c r="K11" s="160"/>
      <c r="L11" s="48">
        <v>0.2</v>
      </c>
      <c r="M11" s="75" t="s">
        <v>420</v>
      </c>
      <c r="N11" s="743"/>
      <c r="O11" s="45" t="s">
        <v>399</v>
      </c>
      <c r="P11" s="46">
        <v>70</v>
      </c>
      <c r="Q11" s="286">
        <v>0.83</v>
      </c>
      <c r="R11" s="166"/>
      <c r="S11" s="46" t="s">
        <v>400</v>
      </c>
      <c r="T11" s="74">
        <v>45627</v>
      </c>
      <c r="U11" s="46">
        <v>100</v>
      </c>
      <c r="V11" s="730"/>
      <c r="W11" s="569"/>
      <c r="X11" s="569"/>
      <c r="Y11" s="707" t="s">
        <v>421</v>
      </c>
      <c r="Z11" s="714" t="s">
        <v>422</v>
      </c>
      <c r="AA11" s="46" t="s">
        <v>405</v>
      </c>
      <c r="AB11" s="46" t="s">
        <v>423</v>
      </c>
      <c r="AC11" s="76">
        <v>2850000000</v>
      </c>
      <c r="AD11" s="77" t="s">
        <v>424</v>
      </c>
      <c r="AE11" s="46" t="s">
        <v>408</v>
      </c>
      <c r="AF11" s="46" t="s">
        <v>400</v>
      </c>
      <c r="AG11" s="569"/>
      <c r="AH11" s="705"/>
      <c r="AI11" s="705"/>
      <c r="AJ11" s="661"/>
      <c r="AK11" s="153"/>
      <c r="AL11" s="661"/>
      <c r="AM11" s="153"/>
      <c r="AN11" s="558"/>
      <c r="AO11" s="695"/>
      <c r="AP11" s="656"/>
    </row>
    <row r="12" spans="1:49" ht="75">
      <c r="A12" s="732"/>
      <c r="B12" s="558"/>
      <c r="C12" s="734"/>
      <c r="D12" s="45" t="s">
        <v>425</v>
      </c>
      <c r="E12" s="558"/>
      <c r="F12" s="734"/>
      <c r="G12" s="558"/>
      <c r="H12" s="73" t="s">
        <v>426</v>
      </c>
      <c r="I12" s="45" t="s">
        <v>427</v>
      </c>
      <c r="J12" s="177">
        <v>38284564000</v>
      </c>
      <c r="K12" s="160"/>
      <c r="L12" s="48">
        <v>0.2</v>
      </c>
      <c r="M12" s="73" t="s">
        <v>428</v>
      </c>
      <c r="N12" s="743"/>
      <c r="O12" s="45" t="s">
        <v>399</v>
      </c>
      <c r="P12" s="46">
        <v>50</v>
      </c>
      <c r="Q12" s="286">
        <v>0.71</v>
      </c>
      <c r="R12" s="166"/>
      <c r="S12" s="46" t="s">
        <v>400</v>
      </c>
      <c r="T12" s="74">
        <v>45627</v>
      </c>
      <c r="U12" s="46">
        <v>100</v>
      </c>
      <c r="V12" s="730"/>
      <c r="W12" s="569"/>
      <c r="X12" s="569"/>
      <c r="Y12" s="707"/>
      <c r="Z12" s="714"/>
      <c r="AA12" s="46" t="s">
        <v>405</v>
      </c>
      <c r="AB12" s="45" t="s">
        <v>429</v>
      </c>
      <c r="AC12" s="76">
        <v>2320000000</v>
      </c>
      <c r="AD12" s="77" t="s">
        <v>415</v>
      </c>
      <c r="AE12" s="46" t="s">
        <v>408</v>
      </c>
      <c r="AF12" s="46" t="s">
        <v>400</v>
      </c>
      <c r="AG12" s="569"/>
      <c r="AH12" s="705"/>
      <c r="AI12" s="705"/>
      <c r="AJ12" s="661"/>
      <c r="AK12" s="153"/>
      <c r="AL12" s="661"/>
      <c r="AM12" s="153"/>
      <c r="AN12" s="558"/>
      <c r="AO12" s="695"/>
      <c r="AP12" s="656"/>
    </row>
    <row r="13" spans="1:49" ht="75.75" thickBot="1">
      <c r="A13" s="732"/>
      <c r="B13" s="558"/>
      <c r="C13" s="734"/>
      <c r="D13" s="243" t="s">
        <v>430</v>
      </c>
      <c r="E13" s="558"/>
      <c r="F13" s="734"/>
      <c r="G13" s="558"/>
      <c r="H13" s="305" t="s">
        <v>431</v>
      </c>
      <c r="I13" s="243" t="s">
        <v>432</v>
      </c>
      <c r="J13" s="163">
        <v>3</v>
      </c>
      <c r="K13" s="163"/>
      <c r="L13" s="278">
        <v>0.2</v>
      </c>
      <c r="M13" s="305" t="s">
        <v>433</v>
      </c>
      <c r="N13" s="743"/>
      <c r="O13" s="243" t="s">
        <v>399</v>
      </c>
      <c r="P13" s="246">
        <v>2</v>
      </c>
      <c r="Q13" s="306">
        <v>0.75</v>
      </c>
      <c r="R13" s="307"/>
      <c r="S13" s="246" t="s">
        <v>400</v>
      </c>
      <c r="T13" s="245">
        <v>45627</v>
      </c>
      <c r="U13" s="246">
        <v>100</v>
      </c>
      <c r="V13" s="730"/>
      <c r="W13" s="569"/>
      <c r="X13" s="569"/>
      <c r="Y13" s="707"/>
      <c r="Z13" s="714"/>
      <c r="AA13" s="246" t="s">
        <v>405</v>
      </c>
      <c r="AB13" s="246" t="s">
        <v>434</v>
      </c>
      <c r="AC13" s="247">
        <v>1450000000</v>
      </c>
      <c r="AD13" s="308" t="s">
        <v>424</v>
      </c>
      <c r="AE13" s="246" t="s">
        <v>408</v>
      </c>
      <c r="AF13" s="246" t="s">
        <v>400</v>
      </c>
      <c r="AG13" s="569"/>
      <c r="AH13" s="705"/>
      <c r="AI13" s="705"/>
      <c r="AJ13" s="661"/>
      <c r="AK13" s="153"/>
      <c r="AL13" s="661"/>
      <c r="AM13" s="153"/>
      <c r="AN13" s="558"/>
      <c r="AO13" s="695"/>
      <c r="AP13" s="804"/>
    </row>
    <row r="14" spans="1:49" ht="45.75" customHeight="1">
      <c r="A14" s="715" t="s">
        <v>177</v>
      </c>
      <c r="B14" s="719" t="s">
        <v>178</v>
      </c>
      <c r="C14" s="723" t="s">
        <v>435</v>
      </c>
      <c r="D14" s="719" t="s">
        <v>436</v>
      </c>
      <c r="E14" s="677" t="s">
        <v>437</v>
      </c>
      <c r="F14" s="736">
        <v>2024130010030</v>
      </c>
      <c r="G14" s="738" t="s">
        <v>438</v>
      </c>
      <c r="H14" s="679" t="s">
        <v>439</v>
      </c>
      <c r="I14" s="677" t="s">
        <v>440</v>
      </c>
      <c r="J14" s="642">
        <v>0.06</v>
      </c>
      <c r="K14" s="672"/>
      <c r="L14" s="90">
        <v>0.6</v>
      </c>
      <c r="M14" s="89" t="s">
        <v>441</v>
      </c>
      <c r="N14" s="663"/>
      <c r="O14" s="89" t="s">
        <v>442</v>
      </c>
      <c r="P14" s="226">
        <v>1</v>
      </c>
      <c r="Q14" s="288">
        <v>0.06</v>
      </c>
      <c r="R14" s="167"/>
      <c r="S14" s="244">
        <v>45505</v>
      </c>
      <c r="T14" s="309">
        <v>45536</v>
      </c>
      <c r="U14" s="91">
        <v>30</v>
      </c>
      <c r="V14" s="740">
        <v>1059626</v>
      </c>
      <c r="W14" s="677" t="s">
        <v>401</v>
      </c>
      <c r="X14" s="677" t="s">
        <v>443</v>
      </c>
      <c r="Y14" s="679" t="s">
        <v>444</v>
      </c>
      <c r="Z14" s="679" t="s">
        <v>445</v>
      </c>
      <c r="AA14" s="91" t="s">
        <v>405</v>
      </c>
      <c r="AB14" s="237" t="s">
        <v>446</v>
      </c>
      <c r="AC14" s="310">
        <v>200000000</v>
      </c>
      <c r="AD14" s="229" t="s">
        <v>407</v>
      </c>
      <c r="AE14" s="230" t="s">
        <v>416</v>
      </c>
      <c r="AF14" s="230" t="s">
        <v>400</v>
      </c>
      <c r="AG14" s="663" t="s">
        <v>409</v>
      </c>
      <c r="AH14" s="154">
        <v>200000000</v>
      </c>
      <c r="AI14" s="669">
        <v>2835000000</v>
      </c>
      <c r="AJ14" s="660">
        <v>1850000000</v>
      </c>
      <c r="AK14" s="154"/>
      <c r="AL14" s="660">
        <v>0</v>
      </c>
      <c r="AM14" s="154"/>
      <c r="AN14" s="663" t="s">
        <v>447</v>
      </c>
      <c r="AO14" s="666" t="s">
        <v>448</v>
      </c>
      <c r="AP14" s="653" t="s">
        <v>449</v>
      </c>
      <c r="AW14" t="s">
        <v>450</v>
      </c>
    </row>
    <row r="15" spans="1:49" ht="27.75" customHeight="1">
      <c r="A15" s="716"/>
      <c r="B15" s="720"/>
      <c r="C15" s="724"/>
      <c r="D15" s="721"/>
      <c r="E15" s="678"/>
      <c r="F15" s="737"/>
      <c r="G15" s="739"/>
      <c r="H15" s="680"/>
      <c r="I15" s="678"/>
      <c r="J15" s="643"/>
      <c r="K15" s="673"/>
      <c r="L15" s="239"/>
      <c r="M15" s="238" t="s">
        <v>451</v>
      </c>
      <c r="N15" s="664"/>
      <c r="O15" s="79" t="s">
        <v>442</v>
      </c>
      <c r="P15" s="240">
        <v>1</v>
      </c>
      <c r="Q15" s="241">
        <v>0</v>
      </c>
      <c r="R15" s="241"/>
      <c r="S15" s="81">
        <v>45536</v>
      </c>
      <c r="T15" s="81">
        <v>45536</v>
      </c>
      <c r="U15" s="242">
        <v>30</v>
      </c>
      <c r="V15" s="741"/>
      <c r="W15" s="664"/>
      <c r="X15" s="678"/>
      <c r="Y15" s="680"/>
      <c r="Z15" s="680"/>
      <c r="AA15" s="82" t="s">
        <v>405</v>
      </c>
      <c r="AB15" s="78" t="s">
        <v>446</v>
      </c>
      <c r="AC15" s="248">
        <v>300000000</v>
      </c>
      <c r="AD15" s="78" t="s">
        <v>407</v>
      </c>
      <c r="AE15" s="82" t="s">
        <v>416</v>
      </c>
      <c r="AF15" s="82" t="s">
        <v>400</v>
      </c>
      <c r="AG15" s="664"/>
      <c r="AH15" s="249">
        <v>300000000</v>
      </c>
      <c r="AI15" s="670"/>
      <c r="AJ15" s="661"/>
      <c r="AK15" s="153"/>
      <c r="AL15" s="661"/>
      <c r="AM15" s="153"/>
      <c r="AN15" s="664"/>
      <c r="AO15" s="667"/>
      <c r="AP15" s="654"/>
    </row>
    <row r="16" spans="1:49" ht="33.75" customHeight="1">
      <c r="A16" s="716"/>
      <c r="B16" s="720"/>
      <c r="C16" s="724"/>
      <c r="D16" s="721"/>
      <c r="E16" s="678"/>
      <c r="F16" s="737"/>
      <c r="G16" s="739"/>
      <c r="H16" s="680"/>
      <c r="I16" s="678"/>
      <c r="J16" s="643"/>
      <c r="K16" s="673"/>
      <c r="L16" s="239"/>
      <c r="M16" s="238" t="s">
        <v>452</v>
      </c>
      <c r="N16" s="664"/>
      <c r="O16" s="79" t="s">
        <v>453</v>
      </c>
      <c r="P16" s="240">
        <v>1</v>
      </c>
      <c r="Q16" s="241">
        <v>0</v>
      </c>
      <c r="R16" s="241"/>
      <c r="S16" s="81">
        <v>45536</v>
      </c>
      <c r="T16" s="81">
        <v>45566</v>
      </c>
      <c r="U16" s="242">
        <v>60</v>
      </c>
      <c r="V16" s="741"/>
      <c r="W16" s="664"/>
      <c r="X16" s="678"/>
      <c r="Y16" s="680"/>
      <c r="Z16" s="680"/>
      <c r="AA16" s="82" t="s">
        <v>405</v>
      </c>
      <c r="AB16" s="78" t="s">
        <v>446</v>
      </c>
      <c r="AC16" s="248">
        <v>500000000</v>
      </c>
      <c r="AD16" s="78" t="s">
        <v>407</v>
      </c>
      <c r="AE16" s="82" t="s">
        <v>416</v>
      </c>
      <c r="AF16" s="82" t="s">
        <v>400</v>
      </c>
      <c r="AG16" s="664"/>
      <c r="AH16" s="249">
        <v>500000000</v>
      </c>
      <c r="AI16" s="670"/>
      <c r="AJ16" s="661"/>
      <c r="AK16" s="153"/>
      <c r="AL16" s="661"/>
      <c r="AM16" s="153"/>
      <c r="AN16" s="664"/>
      <c r="AO16" s="667"/>
      <c r="AP16" s="654"/>
    </row>
    <row r="17" spans="1:49" ht="33" customHeight="1">
      <c r="A17" s="716"/>
      <c r="B17" s="720"/>
      <c r="C17" s="724"/>
      <c r="D17" s="721"/>
      <c r="E17" s="678"/>
      <c r="F17" s="737"/>
      <c r="G17" s="739"/>
      <c r="H17" s="680"/>
      <c r="I17" s="678"/>
      <c r="J17" s="643"/>
      <c r="K17" s="673"/>
      <c r="L17" s="239"/>
      <c r="M17" s="79" t="s">
        <v>454</v>
      </c>
      <c r="N17" s="664"/>
      <c r="O17" s="79" t="s">
        <v>453</v>
      </c>
      <c r="P17" s="240">
        <v>1</v>
      </c>
      <c r="Q17" s="241">
        <v>0</v>
      </c>
      <c r="R17" s="241"/>
      <c r="S17" s="81">
        <v>45566</v>
      </c>
      <c r="T17" s="81">
        <v>45597</v>
      </c>
      <c r="U17" s="242">
        <v>45</v>
      </c>
      <c r="V17" s="741"/>
      <c r="W17" s="664"/>
      <c r="X17" s="678"/>
      <c r="Y17" s="680"/>
      <c r="Z17" s="680"/>
      <c r="AA17" s="82" t="s">
        <v>405</v>
      </c>
      <c r="AB17" s="78" t="s">
        <v>446</v>
      </c>
      <c r="AC17" s="248">
        <v>1595000000</v>
      </c>
      <c r="AD17" s="78" t="s">
        <v>407</v>
      </c>
      <c r="AE17" s="82" t="s">
        <v>416</v>
      </c>
      <c r="AF17" s="82" t="s">
        <v>400</v>
      </c>
      <c r="AG17" s="664"/>
      <c r="AH17" s="249">
        <v>1595000000</v>
      </c>
      <c r="AI17" s="670"/>
      <c r="AJ17" s="661"/>
      <c r="AK17" s="153"/>
      <c r="AL17" s="661"/>
      <c r="AM17" s="153"/>
      <c r="AN17" s="664"/>
      <c r="AO17" s="667"/>
      <c r="AP17" s="654"/>
    </row>
    <row r="18" spans="1:49" ht="30" customHeight="1">
      <c r="A18" s="716"/>
      <c r="B18" s="720"/>
      <c r="C18" s="724"/>
      <c r="D18" s="721"/>
      <c r="E18" s="678"/>
      <c r="F18" s="737"/>
      <c r="G18" s="739"/>
      <c r="H18" s="735"/>
      <c r="I18" s="720"/>
      <c r="J18" s="644"/>
      <c r="K18" s="674"/>
      <c r="L18" s="239"/>
      <c r="M18" s="79" t="s">
        <v>455</v>
      </c>
      <c r="N18" s="664"/>
      <c r="O18" s="79" t="s">
        <v>453</v>
      </c>
      <c r="P18" s="240">
        <v>1</v>
      </c>
      <c r="Q18" s="241">
        <v>0</v>
      </c>
      <c r="R18" s="241"/>
      <c r="S18" s="81">
        <v>45627</v>
      </c>
      <c r="T18" s="81">
        <v>45627</v>
      </c>
      <c r="U18" s="242">
        <v>30</v>
      </c>
      <c r="V18" s="741"/>
      <c r="W18" s="664"/>
      <c r="X18" s="678"/>
      <c r="Y18" s="680"/>
      <c r="Z18" s="680"/>
      <c r="AA18" s="82" t="s">
        <v>405</v>
      </c>
      <c r="AB18" s="78" t="s">
        <v>446</v>
      </c>
      <c r="AC18" s="248">
        <v>240000000</v>
      </c>
      <c r="AD18" s="78" t="s">
        <v>407</v>
      </c>
      <c r="AE18" s="82" t="s">
        <v>416</v>
      </c>
      <c r="AF18" s="82" t="s">
        <v>400</v>
      </c>
      <c r="AG18" s="664"/>
      <c r="AH18" s="249">
        <v>240000000</v>
      </c>
      <c r="AI18" s="671"/>
      <c r="AJ18" s="662"/>
      <c r="AK18" s="153"/>
      <c r="AL18" s="662"/>
      <c r="AM18" s="153"/>
      <c r="AN18" s="665"/>
      <c r="AO18" s="667"/>
      <c r="AP18" s="654"/>
    </row>
    <row r="19" spans="1:49" ht="44.25" customHeight="1">
      <c r="A19" s="717"/>
      <c r="B19" s="721"/>
      <c r="C19" s="725"/>
      <c r="D19" s="721" t="s">
        <v>186</v>
      </c>
      <c r="E19" s="678"/>
      <c r="F19" s="737"/>
      <c r="G19" s="739"/>
      <c r="H19" s="744" t="s">
        <v>456</v>
      </c>
      <c r="I19" s="722" t="s">
        <v>457</v>
      </c>
      <c r="J19" s="645">
        <v>0</v>
      </c>
      <c r="K19" s="645"/>
      <c r="L19" s="80">
        <v>0.2</v>
      </c>
      <c r="M19" s="83" t="s">
        <v>458</v>
      </c>
      <c r="N19" s="664"/>
      <c r="O19" s="79" t="s">
        <v>459</v>
      </c>
      <c r="P19" s="227">
        <v>1</v>
      </c>
      <c r="Q19" s="168">
        <v>0</v>
      </c>
      <c r="R19" s="168"/>
      <c r="S19" s="81">
        <v>45536</v>
      </c>
      <c r="T19" s="81">
        <v>45627</v>
      </c>
      <c r="U19" s="82">
        <v>80</v>
      </c>
      <c r="V19" s="741"/>
      <c r="W19" s="664"/>
      <c r="X19" s="664"/>
      <c r="Y19" s="680"/>
      <c r="Z19" s="680"/>
      <c r="AA19" s="82" t="s">
        <v>405</v>
      </c>
      <c r="AB19" s="78" t="s">
        <v>460</v>
      </c>
      <c r="AC19" s="84">
        <v>300000000</v>
      </c>
      <c r="AD19" s="78" t="s">
        <v>461</v>
      </c>
      <c r="AE19" s="82" t="s">
        <v>416</v>
      </c>
      <c r="AF19" s="81">
        <v>45536</v>
      </c>
      <c r="AG19" s="664"/>
      <c r="AH19" s="155">
        <v>300000000</v>
      </c>
      <c r="AI19" s="693">
        <v>3200000000</v>
      </c>
      <c r="AJ19" s="675">
        <v>0</v>
      </c>
      <c r="AK19" s="155">
        <v>0</v>
      </c>
      <c r="AL19" s="675">
        <v>0</v>
      </c>
      <c r="AM19" s="155"/>
      <c r="AN19" s="676" t="s">
        <v>447</v>
      </c>
      <c r="AO19" s="667"/>
      <c r="AP19" s="654" t="s">
        <v>462</v>
      </c>
    </row>
    <row r="20" spans="1:49" ht="39" customHeight="1">
      <c r="A20" s="718"/>
      <c r="B20" s="722"/>
      <c r="C20" s="726"/>
      <c r="D20" s="721"/>
      <c r="E20" s="678"/>
      <c r="F20" s="737"/>
      <c r="G20" s="739"/>
      <c r="H20" s="680"/>
      <c r="I20" s="678"/>
      <c r="J20" s="643"/>
      <c r="K20" s="643"/>
      <c r="L20" s="253"/>
      <c r="M20" s="83" t="s">
        <v>463</v>
      </c>
      <c r="N20" s="664"/>
      <c r="O20" s="251" t="s">
        <v>163</v>
      </c>
      <c r="P20" s="254">
        <v>1</v>
      </c>
      <c r="Q20" s="255">
        <v>0</v>
      </c>
      <c r="R20" s="255"/>
      <c r="S20" s="81">
        <v>45536</v>
      </c>
      <c r="T20" s="256">
        <v>45536</v>
      </c>
      <c r="U20" s="85">
        <v>30</v>
      </c>
      <c r="V20" s="741"/>
      <c r="W20" s="664"/>
      <c r="X20" s="664"/>
      <c r="Y20" s="680"/>
      <c r="Z20" s="680"/>
      <c r="AA20" s="85" t="s">
        <v>405</v>
      </c>
      <c r="AB20" s="250" t="s">
        <v>460</v>
      </c>
      <c r="AC20" s="84">
        <v>400000000</v>
      </c>
      <c r="AD20" s="250" t="s">
        <v>461</v>
      </c>
      <c r="AE20" s="85" t="s">
        <v>416</v>
      </c>
      <c r="AF20" s="81">
        <v>45536</v>
      </c>
      <c r="AG20" s="664"/>
      <c r="AH20" s="155">
        <v>400000000</v>
      </c>
      <c r="AI20" s="670"/>
      <c r="AJ20" s="661"/>
      <c r="AK20" s="155"/>
      <c r="AL20" s="661"/>
      <c r="AM20" s="155"/>
      <c r="AN20" s="664"/>
      <c r="AO20" s="667"/>
      <c r="AP20" s="654"/>
    </row>
    <row r="21" spans="1:49" ht="39" customHeight="1">
      <c r="A21" s="718"/>
      <c r="B21" s="722"/>
      <c r="C21" s="726"/>
      <c r="D21" s="721"/>
      <c r="E21" s="678"/>
      <c r="F21" s="737"/>
      <c r="G21" s="739"/>
      <c r="H21" s="680"/>
      <c r="I21" s="678"/>
      <c r="J21" s="643"/>
      <c r="K21" s="643"/>
      <c r="L21" s="253"/>
      <c r="M21" s="83" t="s">
        <v>464</v>
      </c>
      <c r="N21" s="664"/>
      <c r="O21" s="251" t="s">
        <v>399</v>
      </c>
      <c r="P21" s="254">
        <v>1</v>
      </c>
      <c r="Q21" s="255">
        <v>0</v>
      </c>
      <c r="R21" s="255"/>
      <c r="S21" s="81">
        <v>45536</v>
      </c>
      <c r="T21" s="256">
        <v>45536</v>
      </c>
      <c r="U21" s="85">
        <v>30</v>
      </c>
      <c r="V21" s="741"/>
      <c r="W21" s="664"/>
      <c r="X21" s="664"/>
      <c r="Y21" s="680"/>
      <c r="Z21" s="680"/>
      <c r="AA21" s="85" t="s">
        <v>405</v>
      </c>
      <c r="AB21" s="250" t="s">
        <v>460</v>
      </c>
      <c r="AC21" s="84">
        <v>5000000</v>
      </c>
      <c r="AD21" s="250" t="s">
        <v>461</v>
      </c>
      <c r="AE21" s="85" t="s">
        <v>416</v>
      </c>
      <c r="AF21" s="81">
        <v>45536</v>
      </c>
      <c r="AG21" s="664"/>
      <c r="AH21" s="155">
        <v>5000000</v>
      </c>
      <c r="AI21" s="670"/>
      <c r="AJ21" s="661"/>
      <c r="AK21" s="155"/>
      <c r="AL21" s="661"/>
      <c r="AM21" s="155"/>
      <c r="AN21" s="664"/>
      <c r="AO21" s="667"/>
      <c r="AP21" s="654"/>
    </row>
    <row r="22" spans="1:49" ht="30.75" customHeight="1">
      <c r="A22" s="718"/>
      <c r="B22" s="722"/>
      <c r="C22" s="726"/>
      <c r="D22" s="721"/>
      <c r="E22" s="678"/>
      <c r="F22" s="737"/>
      <c r="G22" s="739"/>
      <c r="H22" s="680"/>
      <c r="I22" s="678"/>
      <c r="J22" s="643"/>
      <c r="K22" s="643"/>
      <c r="L22" s="253"/>
      <c r="M22" s="83" t="s">
        <v>465</v>
      </c>
      <c r="N22" s="664"/>
      <c r="O22" s="251" t="s">
        <v>466</v>
      </c>
      <c r="P22" s="254">
        <v>1</v>
      </c>
      <c r="Q22" s="255">
        <v>0</v>
      </c>
      <c r="R22" s="255"/>
      <c r="S22" s="81">
        <v>45536</v>
      </c>
      <c r="T22" s="256">
        <v>45627</v>
      </c>
      <c r="U22" s="85">
        <v>120</v>
      </c>
      <c r="V22" s="741"/>
      <c r="W22" s="664"/>
      <c r="X22" s="664"/>
      <c r="Y22" s="680"/>
      <c r="Z22" s="680"/>
      <c r="AA22" s="85" t="s">
        <v>405</v>
      </c>
      <c r="AB22" s="78" t="s">
        <v>467</v>
      </c>
      <c r="AC22" s="84">
        <v>2245000000</v>
      </c>
      <c r="AD22" s="250" t="s">
        <v>468</v>
      </c>
      <c r="AE22" s="85" t="s">
        <v>416</v>
      </c>
      <c r="AF22" s="81">
        <v>45536</v>
      </c>
      <c r="AG22" s="664"/>
      <c r="AH22" s="155">
        <v>2245000000</v>
      </c>
      <c r="AI22" s="670"/>
      <c r="AJ22" s="661"/>
      <c r="AK22" s="155"/>
      <c r="AL22" s="661"/>
      <c r="AM22" s="155"/>
      <c r="AN22" s="664"/>
      <c r="AO22" s="667"/>
      <c r="AP22" s="654"/>
    </row>
    <row r="23" spans="1:49" ht="36" customHeight="1">
      <c r="A23" s="718"/>
      <c r="B23" s="722"/>
      <c r="C23" s="726"/>
      <c r="D23" s="721"/>
      <c r="E23" s="678"/>
      <c r="F23" s="737"/>
      <c r="G23" s="739"/>
      <c r="H23" s="735"/>
      <c r="I23" s="720"/>
      <c r="J23" s="644"/>
      <c r="K23" s="644"/>
      <c r="L23" s="253"/>
      <c r="M23" s="83" t="s">
        <v>469</v>
      </c>
      <c r="N23" s="664"/>
      <c r="O23" s="251" t="s">
        <v>466</v>
      </c>
      <c r="P23" s="254">
        <v>1</v>
      </c>
      <c r="Q23" s="255">
        <v>0</v>
      </c>
      <c r="R23" s="255"/>
      <c r="S23" s="81">
        <v>45536</v>
      </c>
      <c r="T23" s="256">
        <v>45627</v>
      </c>
      <c r="U23" s="85">
        <v>120</v>
      </c>
      <c r="V23" s="741"/>
      <c r="W23" s="664"/>
      <c r="X23" s="664"/>
      <c r="Y23" s="680"/>
      <c r="Z23" s="680"/>
      <c r="AA23" s="85" t="s">
        <v>405</v>
      </c>
      <c r="AB23" s="78" t="s">
        <v>470</v>
      </c>
      <c r="AC23" s="84">
        <v>250000000</v>
      </c>
      <c r="AD23" s="250" t="s">
        <v>415</v>
      </c>
      <c r="AE23" s="85" t="s">
        <v>416</v>
      </c>
      <c r="AF23" s="81">
        <v>45536</v>
      </c>
      <c r="AG23" s="664"/>
      <c r="AH23" s="155">
        <v>250000000</v>
      </c>
      <c r="AI23" s="671"/>
      <c r="AJ23" s="662"/>
      <c r="AK23" s="155"/>
      <c r="AL23" s="662"/>
      <c r="AM23" s="155"/>
      <c r="AN23" s="665"/>
      <c r="AO23" s="667"/>
      <c r="AP23" s="654"/>
    </row>
    <row r="24" spans="1:49" ht="102.75" customHeight="1" thickBot="1">
      <c r="A24" s="718"/>
      <c r="B24" s="722"/>
      <c r="C24" s="726"/>
      <c r="D24" s="250" t="s">
        <v>190</v>
      </c>
      <c r="E24" s="678"/>
      <c r="F24" s="737"/>
      <c r="G24" s="739"/>
      <c r="H24" s="83" t="s">
        <v>471</v>
      </c>
      <c r="I24" s="250" t="s">
        <v>472</v>
      </c>
      <c r="J24" s="163">
        <v>0.15</v>
      </c>
      <c r="K24" s="252"/>
      <c r="L24" s="253">
        <v>0.2</v>
      </c>
      <c r="M24" s="83" t="s">
        <v>473</v>
      </c>
      <c r="N24" s="664"/>
      <c r="O24" s="83" t="s">
        <v>474</v>
      </c>
      <c r="P24" s="254">
        <v>1</v>
      </c>
      <c r="Q24" s="170">
        <v>0.15</v>
      </c>
      <c r="R24" s="255"/>
      <c r="S24" s="256">
        <v>45505</v>
      </c>
      <c r="T24" s="256">
        <v>45992</v>
      </c>
      <c r="U24" s="85">
        <v>150</v>
      </c>
      <c r="V24" s="741"/>
      <c r="W24" s="664"/>
      <c r="X24" s="664"/>
      <c r="Y24" s="680"/>
      <c r="Z24" s="680"/>
      <c r="AA24" s="85" t="s">
        <v>405</v>
      </c>
      <c r="AB24" s="250" t="s">
        <v>475</v>
      </c>
      <c r="AC24" s="84">
        <v>10000000</v>
      </c>
      <c r="AD24" s="250" t="s">
        <v>424</v>
      </c>
      <c r="AE24" s="85" t="s">
        <v>416</v>
      </c>
      <c r="AF24" s="256">
        <v>45597</v>
      </c>
      <c r="AG24" s="664"/>
      <c r="AH24" s="155">
        <v>10000000</v>
      </c>
      <c r="AI24" s="84">
        <v>10000000</v>
      </c>
      <c r="AJ24" s="155">
        <v>0</v>
      </c>
      <c r="AK24" s="155"/>
      <c r="AL24" s="155">
        <v>0</v>
      </c>
      <c r="AM24" s="155"/>
      <c r="AN24" s="85" t="s">
        <v>447</v>
      </c>
      <c r="AO24" s="667"/>
      <c r="AP24" s="311" t="s">
        <v>476</v>
      </c>
    </row>
    <row r="25" spans="1:49" ht="48" customHeight="1">
      <c r="A25" s="647" t="s">
        <v>194</v>
      </c>
      <c r="B25" s="485" t="s">
        <v>195</v>
      </c>
      <c r="C25" s="650" t="s">
        <v>196</v>
      </c>
      <c r="D25" s="485" t="s">
        <v>198</v>
      </c>
      <c r="E25" s="485" t="s">
        <v>195</v>
      </c>
      <c r="F25" s="650">
        <v>2024130010132</v>
      </c>
      <c r="G25" s="485" t="s">
        <v>477</v>
      </c>
      <c r="H25" s="485" t="s">
        <v>478</v>
      </c>
      <c r="I25" s="485" t="s">
        <v>479</v>
      </c>
      <c r="J25" s="657">
        <v>0</v>
      </c>
      <c r="K25" s="642"/>
      <c r="L25" s="68">
        <v>0.5</v>
      </c>
      <c r="M25" s="86" t="s">
        <v>480</v>
      </c>
      <c r="N25" s="681"/>
      <c r="O25" s="65" t="s">
        <v>203</v>
      </c>
      <c r="P25" s="87">
        <v>1</v>
      </c>
      <c r="Q25" s="314">
        <v>0</v>
      </c>
      <c r="R25" s="314"/>
      <c r="S25" s="315">
        <v>45536</v>
      </c>
      <c r="T25" s="315">
        <v>45536</v>
      </c>
      <c r="U25" s="67">
        <v>30</v>
      </c>
      <c r="V25" s="634">
        <v>1059626</v>
      </c>
      <c r="W25" s="485" t="s">
        <v>401</v>
      </c>
      <c r="X25" s="485" t="s">
        <v>481</v>
      </c>
      <c r="Y25" s="639" t="s">
        <v>354</v>
      </c>
      <c r="Z25" s="639" t="s">
        <v>482</v>
      </c>
      <c r="AA25" s="67" t="s">
        <v>405</v>
      </c>
      <c r="AB25" s="485" t="s">
        <v>483</v>
      </c>
      <c r="AC25" s="316">
        <v>500000000</v>
      </c>
      <c r="AD25" s="317" t="s">
        <v>407</v>
      </c>
      <c r="AE25" s="67" t="s">
        <v>408</v>
      </c>
      <c r="AF25" s="686">
        <v>45536</v>
      </c>
      <c r="AG25" s="668" t="s">
        <v>409</v>
      </c>
      <c r="AH25" s="316">
        <v>500000000</v>
      </c>
      <c r="AI25" s="684">
        <v>2370000000</v>
      </c>
      <c r="AJ25" s="658">
        <v>0</v>
      </c>
      <c r="AK25" s="154"/>
      <c r="AL25" s="658">
        <v>0</v>
      </c>
      <c r="AM25" s="154"/>
      <c r="AN25" s="485" t="s">
        <v>484</v>
      </c>
      <c r="AO25" s="628" t="s">
        <v>485</v>
      </c>
      <c r="AP25" s="655"/>
      <c r="AW25" t="s">
        <v>486</v>
      </c>
    </row>
    <row r="26" spans="1:49" ht="48" customHeight="1">
      <c r="A26" s="648"/>
      <c r="B26" s="631"/>
      <c r="C26" s="651"/>
      <c r="D26" s="631"/>
      <c r="E26" s="631"/>
      <c r="F26" s="651"/>
      <c r="G26" s="631"/>
      <c r="H26" s="631"/>
      <c r="I26" s="631"/>
      <c r="J26" s="632"/>
      <c r="K26" s="643"/>
      <c r="L26" s="312"/>
      <c r="M26" s="259" t="s">
        <v>487</v>
      </c>
      <c r="N26" s="682"/>
      <c r="O26" s="261" t="s">
        <v>192</v>
      </c>
      <c r="P26" s="263">
        <v>1</v>
      </c>
      <c r="Q26" s="169">
        <v>0</v>
      </c>
      <c r="R26" s="169"/>
      <c r="S26" s="264">
        <v>45536</v>
      </c>
      <c r="T26" s="264">
        <v>45566</v>
      </c>
      <c r="U26" s="232">
        <v>60</v>
      </c>
      <c r="V26" s="635"/>
      <c r="W26" s="637"/>
      <c r="X26" s="631"/>
      <c r="Y26" s="640"/>
      <c r="Z26" s="640"/>
      <c r="AA26" s="232" t="s">
        <v>405</v>
      </c>
      <c r="AB26" s="631"/>
      <c r="AC26" s="265">
        <v>870000000</v>
      </c>
      <c r="AD26" s="266" t="s">
        <v>407</v>
      </c>
      <c r="AE26" s="232" t="s">
        <v>408</v>
      </c>
      <c r="AF26" s="637"/>
      <c r="AG26" s="637"/>
      <c r="AH26" s="265">
        <v>870000000</v>
      </c>
      <c r="AI26" s="685"/>
      <c r="AJ26" s="659"/>
      <c r="AK26" s="249"/>
      <c r="AL26" s="659"/>
      <c r="AM26" s="249"/>
      <c r="AN26" s="631"/>
      <c r="AO26" s="629"/>
      <c r="AP26" s="656"/>
    </row>
    <row r="27" spans="1:49" ht="48" customHeight="1">
      <c r="A27" s="648"/>
      <c r="B27" s="631"/>
      <c r="C27" s="651"/>
      <c r="D27" s="631"/>
      <c r="E27" s="631"/>
      <c r="F27" s="651"/>
      <c r="G27" s="631"/>
      <c r="H27" s="631"/>
      <c r="I27" s="631"/>
      <c r="J27" s="632"/>
      <c r="K27" s="643"/>
      <c r="L27" s="312"/>
      <c r="M27" s="259" t="s">
        <v>488</v>
      </c>
      <c r="N27" s="682"/>
      <c r="O27" s="261" t="s">
        <v>192</v>
      </c>
      <c r="P27" s="263">
        <v>1</v>
      </c>
      <c r="Q27" s="169">
        <v>0</v>
      </c>
      <c r="R27" s="169"/>
      <c r="S27" s="264">
        <v>45566</v>
      </c>
      <c r="T27" s="264">
        <v>45566</v>
      </c>
      <c r="U27" s="232">
        <v>30</v>
      </c>
      <c r="V27" s="635"/>
      <c r="W27" s="637"/>
      <c r="X27" s="631"/>
      <c r="Y27" s="640"/>
      <c r="Z27" s="640"/>
      <c r="AA27" s="232" t="s">
        <v>405</v>
      </c>
      <c r="AB27" s="631"/>
      <c r="AC27" s="265">
        <v>500000000</v>
      </c>
      <c r="AD27" s="266" t="s">
        <v>407</v>
      </c>
      <c r="AE27" s="232" t="s">
        <v>408</v>
      </c>
      <c r="AF27" s="637"/>
      <c r="AG27" s="637"/>
      <c r="AH27" s="265">
        <v>500000000</v>
      </c>
      <c r="AI27" s="685"/>
      <c r="AJ27" s="659"/>
      <c r="AK27" s="249"/>
      <c r="AL27" s="659"/>
      <c r="AM27" s="249"/>
      <c r="AN27" s="631"/>
      <c r="AO27" s="629"/>
      <c r="AP27" s="656"/>
    </row>
    <row r="28" spans="1:49" ht="52.5" customHeight="1">
      <c r="A28" s="648"/>
      <c r="B28" s="631"/>
      <c r="C28" s="651"/>
      <c r="D28" s="631"/>
      <c r="E28" s="631"/>
      <c r="F28" s="651"/>
      <c r="G28" s="631"/>
      <c r="H28" s="631"/>
      <c r="I28" s="631"/>
      <c r="J28" s="632"/>
      <c r="K28" s="644"/>
      <c r="L28" s="312">
        <v>0.5</v>
      </c>
      <c r="M28" s="259" t="s">
        <v>489</v>
      </c>
      <c r="N28" s="682"/>
      <c r="O28" s="261" t="s">
        <v>203</v>
      </c>
      <c r="P28" s="263">
        <v>1</v>
      </c>
      <c r="Q28" s="169">
        <v>0</v>
      </c>
      <c r="R28" s="169"/>
      <c r="S28" s="264">
        <v>45597</v>
      </c>
      <c r="T28" s="264">
        <v>45627</v>
      </c>
      <c r="U28" s="232">
        <v>60</v>
      </c>
      <c r="V28" s="635"/>
      <c r="W28" s="637"/>
      <c r="X28" s="631"/>
      <c r="Y28" s="640"/>
      <c r="Z28" s="640"/>
      <c r="AA28" s="232" t="s">
        <v>405</v>
      </c>
      <c r="AB28" s="631"/>
      <c r="AC28" s="265">
        <v>500000000</v>
      </c>
      <c r="AD28" s="266" t="s">
        <v>407</v>
      </c>
      <c r="AE28" s="232" t="s">
        <v>408</v>
      </c>
      <c r="AF28" s="637"/>
      <c r="AG28" s="637"/>
      <c r="AH28" s="265">
        <v>500000000</v>
      </c>
      <c r="AI28" s="685"/>
      <c r="AJ28" s="659"/>
      <c r="AK28" s="249"/>
      <c r="AL28" s="659"/>
      <c r="AM28" s="249"/>
      <c r="AN28" s="631"/>
      <c r="AO28" s="629"/>
      <c r="AP28" s="656"/>
      <c r="AW28" t="s">
        <v>490</v>
      </c>
    </row>
    <row r="29" spans="1:49" ht="65.25" customHeight="1">
      <c r="A29" s="648"/>
      <c r="B29" s="631"/>
      <c r="C29" s="651"/>
      <c r="D29" s="631" t="s">
        <v>491</v>
      </c>
      <c r="E29" s="631"/>
      <c r="F29" s="651"/>
      <c r="G29" s="631"/>
      <c r="H29" s="631"/>
      <c r="I29" s="631" t="s">
        <v>492</v>
      </c>
      <c r="J29" s="632">
        <v>0</v>
      </c>
      <c r="K29" s="645"/>
      <c r="L29" s="312"/>
      <c r="M29" s="259" t="s">
        <v>493</v>
      </c>
      <c r="N29" s="682"/>
      <c r="O29" s="261" t="s">
        <v>494</v>
      </c>
      <c r="P29" s="263">
        <v>1</v>
      </c>
      <c r="Q29" s="169">
        <v>0</v>
      </c>
      <c r="R29" s="169"/>
      <c r="S29" s="264">
        <v>45536</v>
      </c>
      <c r="T29" s="264">
        <v>46722</v>
      </c>
      <c r="U29" s="232">
        <v>120</v>
      </c>
      <c r="V29" s="635"/>
      <c r="W29" s="637"/>
      <c r="X29" s="631"/>
      <c r="Y29" s="640"/>
      <c r="Z29" s="640"/>
      <c r="AA29" s="232" t="s">
        <v>405</v>
      </c>
      <c r="AB29" s="631" t="s">
        <v>483</v>
      </c>
      <c r="AC29" s="265">
        <v>700000000</v>
      </c>
      <c r="AD29" s="266" t="s">
        <v>407</v>
      </c>
      <c r="AE29" s="232" t="s">
        <v>408</v>
      </c>
      <c r="AF29" s="687">
        <v>45536</v>
      </c>
      <c r="AG29" s="687" t="s">
        <v>495</v>
      </c>
      <c r="AH29" s="265">
        <v>700000000</v>
      </c>
      <c r="AI29" s="685">
        <v>2000000000</v>
      </c>
      <c r="AJ29" s="659">
        <v>0</v>
      </c>
      <c r="AK29" s="249"/>
      <c r="AL29" s="659">
        <v>0</v>
      </c>
      <c r="AM29" s="249"/>
      <c r="AN29" s="631" t="s">
        <v>484</v>
      </c>
      <c r="AO29" s="629"/>
      <c r="AP29" s="656"/>
    </row>
    <row r="30" spans="1:49" ht="71.25" customHeight="1" thickBot="1">
      <c r="A30" s="649"/>
      <c r="B30" s="486"/>
      <c r="C30" s="652"/>
      <c r="D30" s="486"/>
      <c r="E30" s="486"/>
      <c r="F30" s="652"/>
      <c r="G30" s="486"/>
      <c r="H30" s="486"/>
      <c r="I30" s="486"/>
      <c r="J30" s="633"/>
      <c r="K30" s="646"/>
      <c r="L30" s="71"/>
      <c r="M30" s="260" t="s">
        <v>496</v>
      </c>
      <c r="N30" s="683"/>
      <c r="O30" s="262" t="s">
        <v>163</v>
      </c>
      <c r="P30" s="88">
        <v>1</v>
      </c>
      <c r="Q30" s="318">
        <v>0</v>
      </c>
      <c r="R30" s="318"/>
      <c r="S30" s="319">
        <v>45536</v>
      </c>
      <c r="T30" s="319">
        <v>46722</v>
      </c>
      <c r="U30" s="70">
        <v>120</v>
      </c>
      <c r="V30" s="636"/>
      <c r="W30" s="638"/>
      <c r="X30" s="486"/>
      <c r="Y30" s="641"/>
      <c r="Z30" s="641"/>
      <c r="AA30" s="70" t="s">
        <v>405</v>
      </c>
      <c r="AB30" s="486"/>
      <c r="AC30" s="320">
        <v>1300000000</v>
      </c>
      <c r="AD30" s="321" t="s">
        <v>407</v>
      </c>
      <c r="AE30" s="70" t="s">
        <v>408</v>
      </c>
      <c r="AF30" s="638"/>
      <c r="AG30" s="638"/>
      <c r="AH30" s="320">
        <v>1300000000</v>
      </c>
      <c r="AI30" s="688"/>
      <c r="AJ30" s="689"/>
      <c r="AK30" s="156"/>
      <c r="AL30" s="689"/>
      <c r="AM30" s="156"/>
      <c r="AN30" s="486"/>
      <c r="AO30" s="630"/>
      <c r="AP30" s="656"/>
    </row>
    <row r="31" spans="1:49" s="24" customFormat="1" ht="49.5" customHeight="1" thickBot="1">
      <c r="A31" s="228" t="s">
        <v>10</v>
      </c>
      <c r="B31" s="228" t="s">
        <v>139</v>
      </c>
      <c r="C31" s="228" t="s">
        <v>14</v>
      </c>
      <c r="D31" s="228" t="s">
        <v>374</v>
      </c>
      <c r="E31" s="228" t="s">
        <v>65</v>
      </c>
      <c r="F31" s="228" t="s">
        <v>67</v>
      </c>
      <c r="G31" s="228" t="s">
        <v>69</v>
      </c>
      <c r="H31" s="228" t="s">
        <v>375</v>
      </c>
      <c r="I31" s="228" t="s">
        <v>73</v>
      </c>
      <c r="J31" s="228" t="s">
        <v>497</v>
      </c>
      <c r="K31" s="228" t="s">
        <v>377</v>
      </c>
      <c r="L31" s="228" t="s">
        <v>378</v>
      </c>
      <c r="M31" s="228" t="s">
        <v>379</v>
      </c>
      <c r="N31" s="228" t="s">
        <v>79</v>
      </c>
      <c r="O31" s="228" t="s">
        <v>81</v>
      </c>
      <c r="P31" s="313" t="s">
        <v>380</v>
      </c>
      <c r="Q31" s="313" t="s">
        <v>498</v>
      </c>
      <c r="R31" s="313" t="s">
        <v>382</v>
      </c>
      <c r="S31" s="228" t="s">
        <v>383</v>
      </c>
      <c r="T31" s="228" t="s">
        <v>384</v>
      </c>
      <c r="U31" s="228" t="s">
        <v>89</v>
      </c>
      <c r="V31" s="228" t="s">
        <v>91</v>
      </c>
      <c r="W31" s="228" t="s">
        <v>93</v>
      </c>
      <c r="X31" s="228" t="s">
        <v>95</v>
      </c>
      <c r="Y31" s="228" t="s">
        <v>97</v>
      </c>
      <c r="Z31" s="228" t="s">
        <v>99</v>
      </c>
      <c r="AA31" s="228" t="s">
        <v>102</v>
      </c>
      <c r="AB31" s="228" t="s">
        <v>385</v>
      </c>
      <c r="AC31" s="228" t="s">
        <v>106</v>
      </c>
      <c r="AD31" s="228" t="s">
        <v>108</v>
      </c>
      <c r="AE31" s="228" t="s">
        <v>110</v>
      </c>
      <c r="AF31" s="228" t="s">
        <v>112</v>
      </c>
      <c r="AG31" s="228" t="s">
        <v>386</v>
      </c>
      <c r="AH31" s="228" t="s">
        <v>115</v>
      </c>
      <c r="AI31" s="228" t="s">
        <v>387</v>
      </c>
      <c r="AJ31" s="228" t="s">
        <v>388</v>
      </c>
      <c r="AK31" s="228" t="s">
        <v>389</v>
      </c>
      <c r="AL31" s="228" t="s">
        <v>390</v>
      </c>
      <c r="AM31" s="228" t="s">
        <v>391</v>
      </c>
      <c r="AN31" s="228" t="s">
        <v>119</v>
      </c>
      <c r="AO31" s="228" t="s">
        <v>121</v>
      </c>
      <c r="AP31" s="175" t="s">
        <v>392</v>
      </c>
    </row>
    <row r="32" spans="1:49" ht="49.5" customHeight="1">
      <c r="A32" s="745" t="s">
        <v>209</v>
      </c>
      <c r="B32" s="748" t="s">
        <v>210</v>
      </c>
      <c r="C32" s="691" t="s">
        <v>211</v>
      </c>
      <c r="D32" s="691" t="s">
        <v>499</v>
      </c>
      <c r="E32" s="691" t="s">
        <v>500</v>
      </c>
      <c r="F32" s="752">
        <v>2024130010073</v>
      </c>
      <c r="G32" s="691" t="s">
        <v>501</v>
      </c>
      <c r="H32" s="691" t="s">
        <v>502</v>
      </c>
      <c r="I32" s="691" t="s">
        <v>503</v>
      </c>
      <c r="J32" s="657">
        <f>'1. ESTRATÉGICO'!Q19</f>
        <v>0.2</v>
      </c>
      <c r="K32" s="657"/>
      <c r="L32" s="755">
        <f>'1. ESTRATÉGICO'!L19</f>
        <v>0.5</v>
      </c>
      <c r="M32" s="322" t="s">
        <v>504</v>
      </c>
      <c r="N32" s="322" t="s">
        <v>450</v>
      </c>
      <c r="O32" s="691" t="s">
        <v>505</v>
      </c>
      <c r="P32" s="180">
        <v>0.5</v>
      </c>
      <c r="Q32" s="425">
        <v>0.2</v>
      </c>
      <c r="R32" s="425"/>
      <c r="S32" s="323">
        <v>45505</v>
      </c>
      <c r="T32" s="323">
        <v>45641</v>
      </c>
      <c r="U32" s="324">
        <v>139</v>
      </c>
      <c r="V32" s="322">
        <v>250</v>
      </c>
      <c r="W32" s="322" t="s">
        <v>401</v>
      </c>
      <c r="X32" s="322" t="s">
        <v>506</v>
      </c>
      <c r="Y32" s="691" t="s">
        <v>507</v>
      </c>
      <c r="Z32" s="691" t="s">
        <v>508</v>
      </c>
      <c r="AA32" s="322" t="s">
        <v>405</v>
      </c>
      <c r="AB32" s="322" t="s">
        <v>509</v>
      </c>
      <c r="AC32" s="325">
        <v>200000000</v>
      </c>
      <c r="AD32" s="322" t="s">
        <v>468</v>
      </c>
      <c r="AE32" s="322" t="s">
        <v>408</v>
      </c>
      <c r="AF32" s="323">
        <v>45534</v>
      </c>
      <c r="AG32" s="323"/>
      <c r="AH32" s="325">
        <v>200000000</v>
      </c>
      <c r="AI32" s="325">
        <v>200000000</v>
      </c>
      <c r="AJ32" s="326"/>
      <c r="AK32" s="326"/>
      <c r="AL32" s="326"/>
      <c r="AM32" s="326"/>
      <c r="AN32" s="322" t="s">
        <v>510</v>
      </c>
      <c r="AO32" s="327" t="s">
        <v>211</v>
      </c>
    </row>
    <row r="33" spans="1:41" ht="43.5" customHeight="1">
      <c r="A33" s="746"/>
      <c r="B33" s="749"/>
      <c r="C33" s="624"/>
      <c r="D33" s="624"/>
      <c r="E33" s="624"/>
      <c r="F33" s="753"/>
      <c r="G33" s="624"/>
      <c r="H33" s="624"/>
      <c r="I33" s="624"/>
      <c r="J33" s="632"/>
      <c r="K33" s="632"/>
      <c r="L33" s="756"/>
      <c r="M33" s="126" t="s">
        <v>511</v>
      </c>
      <c r="N33" s="126" t="s">
        <v>450</v>
      </c>
      <c r="O33" s="624"/>
      <c r="P33" s="127">
        <v>0</v>
      </c>
      <c r="Q33" s="426">
        <v>0</v>
      </c>
      <c r="R33" s="426"/>
      <c r="S33" s="128">
        <v>45505</v>
      </c>
      <c r="T33" s="128">
        <v>45641</v>
      </c>
      <c r="U33" s="267">
        <v>139</v>
      </c>
      <c r="V33" s="126">
        <v>250</v>
      </c>
      <c r="W33" s="126" t="s">
        <v>401</v>
      </c>
      <c r="X33" s="126" t="s">
        <v>506</v>
      </c>
      <c r="Y33" s="624"/>
      <c r="Z33" s="624"/>
      <c r="AA33" s="126" t="s">
        <v>512</v>
      </c>
      <c r="AB33" s="126" t="s">
        <v>513</v>
      </c>
      <c r="AC33" s="129">
        <v>0</v>
      </c>
      <c r="AD33" s="126" t="s">
        <v>513</v>
      </c>
      <c r="AE33" s="126" t="s">
        <v>513</v>
      </c>
      <c r="AF33" s="128">
        <v>45534</v>
      </c>
      <c r="AG33" s="128"/>
      <c r="AH33" s="129">
        <v>0</v>
      </c>
      <c r="AI33" s="129">
        <v>0</v>
      </c>
      <c r="AJ33" s="157"/>
      <c r="AK33" s="157"/>
      <c r="AL33" s="157"/>
      <c r="AM33" s="157"/>
      <c r="AN33" s="126" t="s">
        <v>510</v>
      </c>
      <c r="AO33" s="328" t="s">
        <v>211</v>
      </c>
    </row>
    <row r="34" spans="1:41" ht="50.25" customHeight="1">
      <c r="A34" s="746"/>
      <c r="B34" s="749"/>
      <c r="C34" s="624"/>
      <c r="D34" s="624"/>
      <c r="E34" s="624"/>
      <c r="F34" s="753"/>
      <c r="G34" s="624"/>
      <c r="H34" s="624"/>
      <c r="I34" s="624"/>
      <c r="J34" s="632"/>
      <c r="K34" s="632"/>
      <c r="L34" s="756"/>
      <c r="M34" s="126" t="s">
        <v>514</v>
      </c>
      <c r="N34" s="126" t="s">
        <v>450</v>
      </c>
      <c r="O34" s="624"/>
      <c r="P34" s="127">
        <v>0</v>
      </c>
      <c r="Q34" s="426">
        <v>0.2</v>
      </c>
      <c r="R34" s="426"/>
      <c r="S34" s="128">
        <v>45505</v>
      </c>
      <c r="T34" s="128">
        <v>45641</v>
      </c>
      <c r="U34" s="267">
        <v>139</v>
      </c>
      <c r="V34" s="126">
        <v>250</v>
      </c>
      <c r="W34" s="126" t="s">
        <v>401</v>
      </c>
      <c r="X34" s="126" t="s">
        <v>506</v>
      </c>
      <c r="Y34" s="624"/>
      <c r="Z34" s="624"/>
      <c r="AA34" s="126" t="s">
        <v>512</v>
      </c>
      <c r="AB34" s="126" t="s">
        <v>513</v>
      </c>
      <c r="AC34" s="129">
        <v>0</v>
      </c>
      <c r="AD34" s="126" t="s">
        <v>513</v>
      </c>
      <c r="AE34" s="126" t="s">
        <v>513</v>
      </c>
      <c r="AF34" s="128" t="s">
        <v>515</v>
      </c>
      <c r="AG34" s="128"/>
      <c r="AH34" s="129">
        <v>0</v>
      </c>
      <c r="AI34" s="129">
        <v>0</v>
      </c>
      <c r="AJ34" s="157"/>
      <c r="AK34" s="157"/>
      <c r="AL34" s="157"/>
      <c r="AM34" s="157"/>
      <c r="AN34" s="126" t="s">
        <v>510</v>
      </c>
      <c r="AO34" s="328" t="s">
        <v>211</v>
      </c>
    </row>
    <row r="35" spans="1:41" ht="40.5" customHeight="1">
      <c r="A35" s="746"/>
      <c r="B35" s="749"/>
      <c r="C35" s="624"/>
      <c r="D35" s="624"/>
      <c r="E35" s="624"/>
      <c r="F35" s="753"/>
      <c r="G35" s="624"/>
      <c r="H35" s="624"/>
      <c r="I35" s="624"/>
      <c r="J35" s="632"/>
      <c r="K35" s="632"/>
      <c r="L35" s="756"/>
      <c r="M35" s="126" t="s">
        <v>516</v>
      </c>
      <c r="N35" s="126" t="s">
        <v>450</v>
      </c>
      <c r="O35" s="624"/>
      <c r="P35" s="100">
        <v>0.5</v>
      </c>
      <c r="Q35" s="426">
        <v>0.2</v>
      </c>
      <c r="R35" s="426"/>
      <c r="S35" s="128">
        <v>45505</v>
      </c>
      <c r="T35" s="128">
        <v>45641</v>
      </c>
      <c r="U35" s="267">
        <v>139</v>
      </c>
      <c r="V35" s="126">
        <v>250</v>
      </c>
      <c r="W35" s="126" t="s">
        <v>401</v>
      </c>
      <c r="X35" s="126" t="s">
        <v>506</v>
      </c>
      <c r="Y35" s="624"/>
      <c r="Z35" s="624"/>
      <c r="AA35" s="126" t="s">
        <v>405</v>
      </c>
      <c r="AB35" s="126" t="s">
        <v>509</v>
      </c>
      <c r="AC35" s="129">
        <v>50000000</v>
      </c>
      <c r="AD35" s="126" t="s">
        <v>468</v>
      </c>
      <c r="AE35" s="126" t="s">
        <v>408</v>
      </c>
      <c r="AF35" s="128">
        <v>45534</v>
      </c>
      <c r="AG35" s="128"/>
      <c r="AH35" s="129">
        <v>50000000</v>
      </c>
      <c r="AI35" s="129">
        <v>50000000</v>
      </c>
      <c r="AJ35" s="157"/>
      <c r="AK35" s="157"/>
      <c r="AL35" s="157"/>
      <c r="AM35" s="157"/>
      <c r="AN35" s="126" t="s">
        <v>510</v>
      </c>
      <c r="AO35" s="328" t="s">
        <v>211</v>
      </c>
    </row>
    <row r="36" spans="1:41" ht="106.5" customHeight="1">
      <c r="A36" s="746"/>
      <c r="B36" s="749"/>
      <c r="C36" s="624"/>
      <c r="D36" s="624" t="s">
        <v>217</v>
      </c>
      <c r="E36" s="624"/>
      <c r="F36" s="753"/>
      <c r="G36" s="624"/>
      <c r="H36" s="624"/>
      <c r="I36" s="624" t="s">
        <v>517</v>
      </c>
      <c r="J36" s="632">
        <f>'1. ESTRATÉGICO'!Q20</f>
        <v>0.5</v>
      </c>
      <c r="K36" s="632"/>
      <c r="L36" s="756">
        <f>'1. ESTRATÉGICO'!L20</f>
        <v>0.5</v>
      </c>
      <c r="M36" s="126" t="s">
        <v>518</v>
      </c>
      <c r="N36" s="126" t="s">
        <v>450</v>
      </c>
      <c r="O36" s="624" t="s">
        <v>519</v>
      </c>
      <c r="P36" s="100">
        <v>0.4</v>
      </c>
      <c r="Q36" s="426">
        <v>0.5</v>
      </c>
      <c r="R36" s="426"/>
      <c r="S36" s="128">
        <v>45505</v>
      </c>
      <c r="T36" s="128">
        <v>45641</v>
      </c>
      <c r="U36" s="267">
        <v>139</v>
      </c>
      <c r="V36" s="126">
        <v>250</v>
      </c>
      <c r="W36" s="126" t="s">
        <v>401</v>
      </c>
      <c r="X36" s="126" t="s">
        <v>506</v>
      </c>
      <c r="Y36" s="624" t="s">
        <v>507</v>
      </c>
      <c r="Z36" s="624" t="s">
        <v>508</v>
      </c>
      <c r="AA36" s="126" t="s">
        <v>405</v>
      </c>
      <c r="AB36" s="126" t="s">
        <v>509</v>
      </c>
      <c r="AC36" s="129">
        <v>50000000</v>
      </c>
      <c r="AD36" s="126" t="s">
        <v>468</v>
      </c>
      <c r="AE36" s="126" t="s">
        <v>408</v>
      </c>
      <c r="AF36" s="128">
        <v>45534</v>
      </c>
      <c r="AG36" s="128"/>
      <c r="AH36" s="129">
        <v>50000000</v>
      </c>
      <c r="AI36" s="129">
        <v>50000000</v>
      </c>
      <c r="AJ36" s="157"/>
      <c r="AK36" s="157"/>
      <c r="AL36" s="157"/>
      <c r="AM36" s="157"/>
      <c r="AN36" s="126" t="s">
        <v>510</v>
      </c>
      <c r="AO36" s="328" t="s">
        <v>211</v>
      </c>
    </row>
    <row r="37" spans="1:41" ht="96.75" customHeight="1">
      <c r="A37" s="746"/>
      <c r="B37" s="749"/>
      <c r="C37" s="624"/>
      <c r="D37" s="624"/>
      <c r="E37" s="624"/>
      <c r="F37" s="753"/>
      <c r="G37" s="624"/>
      <c r="H37" s="624"/>
      <c r="I37" s="624"/>
      <c r="J37" s="632"/>
      <c r="K37" s="632"/>
      <c r="L37" s="756"/>
      <c r="M37" s="126" t="s">
        <v>520</v>
      </c>
      <c r="N37" s="126" t="s">
        <v>450</v>
      </c>
      <c r="O37" s="624"/>
      <c r="P37" s="100">
        <v>0.4</v>
      </c>
      <c r="Q37" s="426">
        <v>0</v>
      </c>
      <c r="R37" s="426"/>
      <c r="S37" s="128">
        <v>45505</v>
      </c>
      <c r="T37" s="128">
        <v>45641</v>
      </c>
      <c r="U37" s="267">
        <v>139</v>
      </c>
      <c r="V37" s="126">
        <v>250</v>
      </c>
      <c r="W37" s="126" t="s">
        <v>401</v>
      </c>
      <c r="X37" s="126" t="s">
        <v>506</v>
      </c>
      <c r="Y37" s="624"/>
      <c r="Z37" s="624"/>
      <c r="AA37" s="126" t="s">
        <v>405</v>
      </c>
      <c r="AB37" s="126" t="s">
        <v>509</v>
      </c>
      <c r="AC37" s="129">
        <v>50000000</v>
      </c>
      <c r="AD37" s="126" t="s">
        <v>468</v>
      </c>
      <c r="AE37" s="126" t="s">
        <v>408</v>
      </c>
      <c r="AF37" s="128">
        <v>45534</v>
      </c>
      <c r="AG37" s="128"/>
      <c r="AH37" s="129">
        <v>50000000</v>
      </c>
      <c r="AI37" s="129">
        <v>50000000</v>
      </c>
      <c r="AJ37" s="157"/>
      <c r="AK37" s="157"/>
      <c r="AL37" s="157"/>
      <c r="AM37" s="157"/>
      <c r="AN37" s="126" t="s">
        <v>510</v>
      </c>
      <c r="AO37" s="328" t="s">
        <v>211</v>
      </c>
    </row>
    <row r="38" spans="1:41" ht="51" customHeight="1">
      <c r="A38" s="746"/>
      <c r="B38" s="749"/>
      <c r="C38" s="624"/>
      <c r="D38" s="624"/>
      <c r="E38" s="624"/>
      <c r="F38" s="753"/>
      <c r="G38" s="624"/>
      <c r="H38" s="624"/>
      <c r="I38" s="624"/>
      <c r="J38" s="632"/>
      <c r="K38" s="632"/>
      <c r="L38" s="756"/>
      <c r="M38" s="126" t="s">
        <v>521</v>
      </c>
      <c r="N38" s="126" t="s">
        <v>450</v>
      </c>
      <c r="O38" s="624"/>
      <c r="P38" s="100">
        <v>0.2</v>
      </c>
      <c r="Q38" s="426">
        <v>0</v>
      </c>
      <c r="R38" s="426"/>
      <c r="S38" s="128">
        <v>45505</v>
      </c>
      <c r="T38" s="128">
        <v>45641</v>
      </c>
      <c r="U38" s="267">
        <v>139</v>
      </c>
      <c r="V38" s="126">
        <v>250</v>
      </c>
      <c r="W38" s="126" t="s">
        <v>401</v>
      </c>
      <c r="X38" s="126" t="s">
        <v>506</v>
      </c>
      <c r="Y38" s="624"/>
      <c r="Z38" s="624"/>
      <c r="AA38" s="126" t="s">
        <v>405</v>
      </c>
      <c r="AB38" s="126" t="s">
        <v>509</v>
      </c>
      <c r="AC38" s="129">
        <v>50000000</v>
      </c>
      <c r="AD38" s="126" t="s">
        <v>468</v>
      </c>
      <c r="AE38" s="126" t="s">
        <v>408</v>
      </c>
      <c r="AF38" s="128">
        <v>45534</v>
      </c>
      <c r="AG38" s="128"/>
      <c r="AH38" s="129">
        <v>50000000</v>
      </c>
      <c r="AI38" s="129">
        <v>50000000</v>
      </c>
      <c r="AJ38" s="157"/>
      <c r="AK38" s="157"/>
      <c r="AL38" s="157"/>
      <c r="AM38" s="157"/>
      <c r="AN38" s="126" t="s">
        <v>510</v>
      </c>
      <c r="AO38" s="328" t="s">
        <v>211</v>
      </c>
    </row>
    <row r="39" spans="1:41" ht="102.75" customHeight="1">
      <c r="A39" s="746"/>
      <c r="B39" s="749"/>
      <c r="C39" s="624"/>
      <c r="D39" s="624" t="s">
        <v>220</v>
      </c>
      <c r="E39" s="624"/>
      <c r="F39" s="753"/>
      <c r="G39" s="624"/>
      <c r="H39" s="624"/>
      <c r="I39" s="624" t="s">
        <v>522</v>
      </c>
      <c r="J39" s="632">
        <f>'1. ESTRATÉGICO'!Q21</f>
        <v>0.8</v>
      </c>
      <c r="K39" s="632"/>
      <c r="L39" s="756">
        <f>'1. ESTRATÉGICO'!L21</f>
        <v>0</v>
      </c>
      <c r="M39" s="126" t="s">
        <v>523</v>
      </c>
      <c r="N39" s="126" t="s">
        <v>450</v>
      </c>
      <c r="O39" s="624" t="s">
        <v>524</v>
      </c>
      <c r="P39" s="127">
        <v>0</v>
      </c>
      <c r="Q39" s="426">
        <v>0</v>
      </c>
      <c r="R39" s="426"/>
      <c r="S39" s="128">
        <v>45505</v>
      </c>
      <c r="T39" s="128">
        <v>45641</v>
      </c>
      <c r="U39" s="267">
        <v>139</v>
      </c>
      <c r="V39" s="126">
        <v>250</v>
      </c>
      <c r="W39" s="126" t="s">
        <v>401</v>
      </c>
      <c r="X39" s="126" t="s">
        <v>506</v>
      </c>
      <c r="Y39" s="624" t="s">
        <v>507</v>
      </c>
      <c r="Z39" s="624" t="s">
        <v>508</v>
      </c>
      <c r="AA39" s="126" t="s">
        <v>405</v>
      </c>
      <c r="AB39" s="126" t="s">
        <v>525</v>
      </c>
      <c r="AC39" s="129">
        <v>90000000</v>
      </c>
      <c r="AD39" s="126" t="s">
        <v>424</v>
      </c>
      <c r="AE39" s="126" t="s">
        <v>408</v>
      </c>
      <c r="AF39" s="128">
        <v>45534</v>
      </c>
      <c r="AG39" s="128"/>
      <c r="AH39" s="129">
        <v>90000000</v>
      </c>
      <c r="AI39" s="129">
        <v>90000000</v>
      </c>
      <c r="AJ39" s="157"/>
      <c r="AK39" s="157"/>
      <c r="AL39" s="157"/>
      <c r="AM39" s="157"/>
      <c r="AN39" s="126" t="s">
        <v>510</v>
      </c>
      <c r="AO39" s="328" t="s">
        <v>211</v>
      </c>
    </row>
    <row r="40" spans="1:41" ht="57.75" customHeight="1">
      <c r="A40" s="746"/>
      <c r="B40" s="749"/>
      <c r="C40" s="624"/>
      <c r="D40" s="624"/>
      <c r="E40" s="624"/>
      <c r="F40" s="753"/>
      <c r="G40" s="624"/>
      <c r="H40" s="624"/>
      <c r="I40" s="624"/>
      <c r="J40" s="632"/>
      <c r="K40" s="632"/>
      <c r="L40" s="756"/>
      <c r="M40" s="126" t="s">
        <v>526</v>
      </c>
      <c r="N40" s="126" t="s">
        <v>450</v>
      </c>
      <c r="O40" s="624"/>
      <c r="P40" s="127">
        <v>0</v>
      </c>
      <c r="Q40" s="426">
        <v>0</v>
      </c>
      <c r="R40" s="426"/>
      <c r="S40" s="128">
        <v>45505</v>
      </c>
      <c r="T40" s="128">
        <v>45641</v>
      </c>
      <c r="U40" s="267">
        <v>139</v>
      </c>
      <c r="V40" s="126">
        <v>250</v>
      </c>
      <c r="W40" s="126" t="s">
        <v>401</v>
      </c>
      <c r="X40" s="126" t="s">
        <v>506</v>
      </c>
      <c r="Y40" s="624"/>
      <c r="Z40" s="624"/>
      <c r="AA40" s="126" t="s">
        <v>405</v>
      </c>
      <c r="AB40" s="126" t="s">
        <v>509</v>
      </c>
      <c r="AC40" s="129">
        <v>100000000</v>
      </c>
      <c r="AD40" s="126" t="s">
        <v>468</v>
      </c>
      <c r="AE40" s="126" t="s">
        <v>408</v>
      </c>
      <c r="AF40" s="128">
        <v>45534</v>
      </c>
      <c r="AG40" s="128"/>
      <c r="AH40" s="129">
        <v>100000000</v>
      </c>
      <c r="AI40" s="129">
        <v>100000000</v>
      </c>
      <c r="AJ40" s="157"/>
      <c r="AK40" s="157"/>
      <c r="AL40" s="157"/>
      <c r="AM40" s="157"/>
      <c r="AN40" s="126" t="s">
        <v>510</v>
      </c>
      <c r="AO40" s="328" t="s">
        <v>211</v>
      </c>
    </row>
    <row r="41" spans="1:41" ht="45.75" customHeight="1">
      <c r="A41" s="746"/>
      <c r="B41" s="749"/>
      <c r="C41" s="624"/>
      <c r="D41" s="624"/>
      <c r="E41" s="624"/>
      <c r="F41" s="753"/>
      <c r="G41" s="624"/>
      <c r="H41" s="624"/>
      <c r="I41" s="624"/>
      <c r="J41" s="632"/>
      <c r="K41" s="632"/>
      <c r="L41" s="756"/>
      <c r="M41" s="126" t="s">
        <v>527</v>
      </c>
      <c r="N41" s="126" t="s">
        <v>450</v>
      </c>
      <c r="O41" s="624"/>
      <c r="P41" s="100">
        <v>0</v>
      </c>
      <c r="Q41" s="426">
        <v>0</v>
      </c>
      <c r="R41" s="426"/>
      <c r="S41" s="128">
        <v>45505</v>
      </c>
      <c r="T41" s="128">
        <v>45641</v>
      </c>
      <c r="U41" s="267">
        <v>139</v>
      </c>
      <c r="V41" s="126">
        <v>250</v>
      </c>
      <c r="W41" s="126" t="s">
        <v>401</v>
      </c>
      <c r="X41" s="126" t="s">
        <v>506</v>
      </c>
      <c r="Y41" s="624"/>
      <c r="Z41" s="624"/>
      <c r="AA41" s="126" t="s">
        <v>405</v>
      </c>
      <c r="AB41" s="126" t="s">
        <v>509</v>
      </c>
      <c r="AC41" s="129">
        <v>50000000</v>
      </c>
      <c r="AD41" s="126" t="s">
        <v>468</v>
      </c>
      <c r="AE41" s="126" t="s">
        <v>408</v>
      </c>
      <c r="AF41" s="128">
        <v>45534</v>
      </c>
      <c r="AG41" s="128"/>
      <c r="AH41" s="129">
        <v>50000000</v>
      </c>
      <c r="AI41" s="129">
        <v>50000000</v>
      </c>
      <c r="AJ41" s="157"/>
      <c r="AK41" s="157"/>
      <c r="AL41" s="157"/>
      <c r="AM41" s="157"/>
      <c r="AN41" s="126" t="s">
        <v>510</v>
      </c>
      <c r="AO41" s="328" t="s">
        <v>211</v>
      </c>
    </row>
    <row r="42" spans="1:41" ht="102.75" customHeight="1">
      <c r="A42" s="746"/>
      <c r="B42" s="749"/>
      <c r="C42" s="624"/>
      <c r="D42" s="624" t="s">
        <v>223</v>
      </c>
      <c r="E42" s="624"/>
      <c r="F42" s="753"/>
      <c r="G42" s="624"/>
      <c r="H42" s="624" t="s">
        <v>528</v>
      </c>
      <c r="I42" s="624" t="s">
        <v>529</v>
      </c>
      <c r="J42" s="632">
        <f>'1. ESTRATÉGICO'!Q22</f>
        <v>0.5</v>
      </c>
      <c r="K42" s="632"/>
      <c r="L42" s="756">
        <f>'1. ESTRATÉGICO'!L22</f>
        <v>0.5</v>
      </c>
      <c r="M42" s="126" t="s">
        <v>530</v>
      </c>
      <c r="N42" s="126" t="s">
        <v>450</v>
      </c>
      <c r="O42" s="624" t="s">
        <v>531</v>
      </c>
      <c r="P42" s="100">
        <v>0.4</v>
      </c>
      <c r="Q42" s="426">
        <v>0.25</v>
      </c>
      <c r="R42" s="426"/>
      <c r="S42" s="128">
        <v>45505</v>
      </c>
      <c r="T42" s="128">
        <v>45641</v>
      </c>
      <c r="U42" s="267">
        <v>139</v>
      </c>
      <c r="V42" s="126">
        <v>1000</v>
      </c>
      <c r="W42" s="126" t="s">
        <v>401</v>
      </c>
      <c r="X42" s="126" t="s">
        <v>506</v>
      </c>
      <c r="Y42" s="624" t="s">
        <v>507</v>
      </c>
      <c r="Z42" s="624" t="s">
        <v>508</v>
      </c>
      <c r="AA42" s="126" t="s">
        <v>405</v>
      </c>
      <c r="AB42" s="143" t="s">
        <v>525</v>
      </c>
      <c r="AC42" s="129">
        <v>70000000</v>
      </c>
      <c r="AD42" s="126" t="s">
        <v>424</v>
      </c>
      <c r="AE42" s="126" t="s">
        <v>408</v>
      </c>
      <c r="AF42" s="128">
        <v>45534</v>
      </c>
      <c r="AG42" s="128"/>
      <c r="AH42" s="129">
        <v>70000000</v>
      </c>
      <c r="AI42" s="129">
        <v>70000000</v>
      </c>
      <c r="AJ42" s="157"/>
      <c r="AK42" s="157"/>
      <c r="AL42" s="157"/>
      <c r="AM42" s="157"/>
      <c r="AN42" s="126" t="s">
        <v>510</v>
      </c>
      <c r="AO42" s="328" t="s">
        <v>211</v>
      </c>
    </row>
    <row r="43" spans="1:41" ht="59.25" customHeight="1">
      <c r="A43" s="746"/>
      <c r="B43" s="749"/>
      <c r="C43" s="624"/>
      <c r="D43" s="624"/>
      <c r="E43" s="624"/>
      <c r="F43" s="753"/>
      <c r="G43" s="624"/>
      <c r="H43" s="624"/>
      <c r="I43" s="624"/>
      <c r="J43" s="632"/>
      <c r="K43" s="632"/>
      <c r="L43" s="756"/>
      <c r="M43" s="126" t="s">
        <v>532</v>
      </c>
      <c r="N43" s="126" t="s">
        <v>450</v>
      </c>
      <c r="O43" s="624"/>
      <c r="P43" s="100">
        <v>0.2</v>
      </c>
      <c r="Q43" s="426">
        <v>0</v>
      </c>
      <c r="R43" s="426"/>
      <c r="S43" s="128">
        <v>45505</v>
      </c>
      <c r="T43" s="128">
        <v>45641</v>
      </c>
      <c r="U43" s="267">
        <v>139</v>
      </c>
      <c r="V43" s="126">
        <v>1000</v>
      </c>
      <c r="W43" s="126" t="s">
        <v>401</v>
      </c>
      <c r="X43" s="126" t="s">
        <v>506</v>
      </c>
      <c r="Y43" s="624"/>
      <c r="Z43" s="624"/>
      <c r="AA43" s="126" t="s">
        <v>405</v>
      </c>
      <c r="AB43" s="144" t="s">
        <v>509</v>
      </c>
      <c r="AC43" s="129">
        <v>40000000</v>
      </c>
      <c r="AD43" s="126" t="s">
        <v>468</v>
      </c>
      <c r="AE43" s="126" t="s">
        <v>408</v>
      </c>
      <c r="AF43" s="128">
        <v>45534</v>
      </c>
      <c r="AG43" s="128"/>
      <c r="AH43" s="129">
        <v>40000000</v>
      </c>
      <c r="AI43" s="129">
        <v>40000000</v>
      </c>
      <c r="AJ43" s="157">
        <v>26555504</v>
      </c>
      <c r="AK43" s="157"/>
      <c r="AL43" s="157">
        <v>26555504</v>
      </c>
      <c r="AM43" s="157"/>
      <c r="AN43" s="126" t="s">
        <v>510</v>
      </c>
      <c r="AO43" s="328" t="s">
        <v>211</v>
      </c>
    </row>
    <row r="44" spans="1:41" ht="48" customHeight="1">
      <c r="A44" s="746"/>
      <c r="B44" s="749"/>
      <c r="C44" s="624"/>
      <c r="D44" s="624"/>
      <c r="E44" s="624"/>
      <c r="F44" s="753"/>
      <c r="G44" s="624"/>
      <c r="H44" s="624"/>
      <c r="I44" s="624"/>
      <c r="J44" s="632"/>
      <c r="K44" s="632"/>
      <c r="L44" s="756"/>
      <c r="M44" s="126" t="s">
        <v>533</v>
      </c>
      <c r="N44" s="126" t="s">
        <v>450</v>
      </c>
      <c r="O44" s="624"/>
      <c r="P44" s="100">
        <v>0.4</v>
      </c>
      <c r="Q44" s="426">
        <v>0.25</v>
      </c>
      <c r="R44" s="426"/>
      <c r="S44" s="128">
        <v>45505</v>
      </c>
      <c r="T44" s="128">
        <v>45641</v>
      </c>
      <c r="U44" s="267">
        <v>139</v>
      </c>
      <c r="V44" s="126">
        <v>1000</v>
      </c>
      <c r="W44" s="126" t="s">
        <v>401</v>
      </c>
      <c r="X44" s="126" t="s">
        <v>506</v>
      </c>
      <c r="Y44" s="624"/>
      <c r="Z44" s="624"/>
      <c r="AA44" s="126" t="s">
        <v>405</v>
      </c>
      <c r="AB44" s="144" t="s">
        <v>509</v>
      </c>
      <c r="AC44" s="129">
        <v>345810362</v>
      </c>
      <c r="AD44" s="126" t="s">
        <v>468</v>
      </c>
      <c r="AE44" s="126" t="s">
        <v>408</v>
      </c>
      <c r="AF44" s="128">
        <v>45534</v>
      </c>
      <c r="AG44" s="128"/>
      <c r="AH44" s="129">
        <v>345810362</v>
      </c>
      <c r="AI44" s="129">
        <v>345810362</v>
      </c>
      <c r="AJ44" s="157"/>
      <c r="AK44" s="157"/>
      <c r="AL44" s="157"/>
      <c r="AM44" s="157"/>
      <c r="AN44" s="126" t="s">
        <v>510</v>
      </c>
      <c r="AO44" s="328" t="s">
        <v>211</v>
      </c>
    </row>
    <row r="45" spans="1:41" ht="52.5" customHeight="1">
      <c r="A45" s="746"/>
      <c r="B45" s="749"/>
      <c r="C45" s="624"/>
      <c r="D45" s="624" t="s">
        <v>226</v>
      </c>
      <c r="E45" s="624"/>
      <c r="F45" s="753"/>
      <c r="G45" s="624"/>
      <c r="H45" s="624"/>
      <c r="I45" s="624" t="s">
        <v>534</v>
      </c>
      <c r="J45" s="632">
        <f>'1. ESTRATÉGICO'!Q23</f>
        <v>0.5</v>
      </c>
      <c r="K45" s="632"/>
      <c r="L45" s="756">
        <f>'1. ESTRATÉGICO'!L23</f>
        <v>0</v>
      </c>
      <c r="M45" s="126" t="s">
        <v>535</v>
      </c>
      <c r="N45" s="126" t="s">
        <v>450</v>
      </c>
      <c r="O45" s="624" t="s">
        <v>536</v>
      </c>
      <c r="P45" s="127">
        <v>0</v>
      </c>
      <c r="Q45" s="426">
        <v>0</v>
      </c>
      <c r="R45" s="426"/>
      <c r="S45" s="128">
        <v>45505</v>
      </c>
      <c r="T45" s="128">
        <v>45641</v>
      </c>
      <c r="U45" s="267">
        <v>139</v>
      </c>
      <c r="V45" s="126">
        <v>250</v>
      </c>
      <c r="W45" s="126" t="s">
        <v>401</v>
      </c>
      <c r="X45" s="126" t="s">
        <v>506</v>
      </c>
      <c r="Y45" s="624" t="s">
        <v>507</v>
      </c>
      <c r="Z45" s="624" t="s">
        <v>508</v>
      </c>
      <c r="AA45" s="126" t="s">
        <v>405</v>
      </c>
      <c r="AB45" s="144" t="s">
        <v>509</v>
      </c>
      <c r="AC45" s="129">
        <v>100000000</v>
      </c>
      <c r="AD45" s="126" t="s">
        <v>468</v>
      </c>
      <c r="AE45" s="126" t="s">
        <v>408</v>
      </c>
      <c r="AF45" s="128">
        <v>45534</v>
      </c>
      <c r="AG45" s="128"/>
      <c r="AH45" s="129">
        <v>100000000</v>
      </c>
      <c r="AI45" s="129">
        <v>100000000</v>
      </c>
      <c r="AJ45" s="157"/>
      <c r="AK45" s="157"/>
      <c r="AL45" s="157"/>
      <c r="AM45" s="157"/>
      <c r="AN45" s="126" t="s">
        <v>510</v>
      </c>
      <c r="AO45" s="328" t="s">
        <v>211</v>
      </c>
    </row>
    <row r="46" spans="1:41" ht="75.75" customHeight="1" thickBot="1">
      <c r="A46" s="746"/>
      <c r="B46" s="750"/>
      <c r="C46" s="692"/>
      <c r="D46" s="692"/>
      <c r="E46" s="692"/>
      <c r="F46" s="754"/>
      <c r="G46" s="692"/>
      <c r="H46" s="692"/>
      <c r="I46" s="692"/>
      <c r="J46" s="645"/>
      <c r="K46" s="645"/>
      <c r="L46" s="757"/>
      <c r="M46" s="330" t="s">
        <v>537</v>
      </c>
      <c r="N46" s="330" t="s">
        <v>450</v>
      </c>
      <c r="O46" s="692"/>
      <c r="P46" s="331">
        <v>0</v>
      </c>
      <c r="Q46" s="427">
        <v>0</v>
      </c>
      <c r="R46" s="427"/>
      <c r="S46" s="332">
        <v>45505</v>
      </c>
      <c r="T46" s="332">
        <v>45641</v>
      </c>
      <c r="U46" s="333">
        <v>139</v>
      </c>
      <c r="V46" s="330">
        <v>250</v>
      </c>
      <c r="W46" s="330" t="s">
        <v>401</v>
      </c>
      <c r="X46" s="330" t="s">
        <v>506</v>
      </c>
      <c r="Y46" s="692"/>
      <c r="Z46" s="692"/>
      <c r="AA46" s="330" t="s">
        <v>405</v>
      </c>
      <c r="AB46" s="334" t="s">
        <v>509</v>
      </c>
      <c r="AC46" s="335">
        <v>50000000</v>
      </c>
      <c r="AD46" s="330" t="s">
        <v>468</v>
      </c>
      <c r="AE46" s="330" t="s">
        <v>408</v>
      </c>
      <c r="AF46" s="332">
        <v>45534</v>
      </c>
      <c r="AG46" s="332"/>
      <c r="AH46" s="335">
        <v>50000000</v>
      </c>
      <c r="AI46" s="335">
        <v>50000000</v>
      </c>
      <c r="AJ46" s="336"/>
      <c r="AK46" s="336"/>
      <c r="AL46" s="336"/>
      <c r="AM46" s="336"/>
      <c r="AN46" s="330" t="s">
        <v>510</v>
      </c>
      <c r="AO46" s="337" t="s">
        <v>211</v>
      </c>
    </row>
    <row r="47" spans="1:41" ht="32.25" customHeight="1">
      <c r="A47" s="746"/>
      <c r="B47" s="514" t="s">
        <v>229</v>
      </c>
      <c r="C47" s="517" t="s">
        <v>230</v>
      </c>
      <c r="D47" s="517" t="s">
        <v>238</v>
      </c>
      <c r="E47" s="517" t="s">
        <v>538</v>
      </c>
      <c r="F47" s="758">
        <v>2024130010109</v>
      </c>
      <c r="G47" s="517" t="s">
        <v>539</v>
      </c>
      <c r="H47" s="517" t="s">
        <v>540</v>
      </c>
      <c r="I47" s="517" t="s">
        <v>541</v>
      </c>
      <c r="J47" s="657">
        <v>0</v>
      </c>
      <c r="K47" s="657"/>
      <c r="L47" s="761">
        <v>0</v>
      </c>
      <c r="M47" s="102" t="s">
        <v>542</v>
      </c>
      <c r="N47" s="102" t="s">
        <v>450</v>
      </c>
      <c r="O47" s="517" t="s">
        <v>543</v>
      </c>
      <c r="P47" s="103">
        <v>0</v>
      </c>
      <c r="Q47" s="425">
        <v>0</v>
      </c>
      <c r="R47" s="425"/>
      <c r="S47" s="338">
        <v>45505</v>
      </c>
      <c r="T47" s="338">
        <v>45641</v>
      </c>
      <c r="U47" s="339">
        <v>139</v>
      </c>
      <c r="V47" s="340">
        <v>264906</v>
      </c>
      <c r="W47" s="102" t="s">
        <v>401</v>
      </c>
      <c r="X47" s="102" t="s">
        <v>506</v>
      </c>
      <c r="Y47" s="517" t="s">
        <v>507</v>
      </c>
      <c r="Z47" s="517" t="s">
        <v>508</v>
      </c>
      <c r="AA47" s="102" t="s">
        <v>405</v>
      </c>
      <c r="AB47" s="341" t="s">
        <v>509</v>
      </c>
      <c r="AC47" s="342">
        <v>180000000</v>
      </c>
      <c r="AD47" s="102" t="s">
        <v>468</v>
      </c>
      <c r="AE47" s="102" t="s">
        <v>408</v>
      </c>
      <c r="AF47" s="338">
        <v>45534</v>
      </c>
      <c r="AG47" s="338"/>
      <c r="AH47" s="342">
        <v>180000000</v>
      </c>
      <c r="AI47" s="342">
        <v>180000000</v>
      </c>
      <c r="AJ47" s="326"/>
      <c r="AK47" s="326"/>
      <c r="AL47" s="326"/>
      <c r="AM47" s="326"/>
      <c r="AN47" s="102" t="s">
        <v>544</v>
      </c>
      <c r="AO47" s="105" t="s">
        <v>230</v>
      </c>
    </row>
    <row r="48" spans="1:41" ht="45.75" customHeight="1">
      <c r="A48" s="746"/>
      <c r="B48" s="515"/>
      <c r="C48" s="518"/>
      <c r="D48" s="518"/>
      <c r="E48" s="518"/>
      <c r="F48" s="759"/>
      <c r="G48" s="518"/>
      <c r="H48" s="518"/>
      <c r="I48" s="518"/>
      <c r="J48" s="632"/>
      <c r="K48" s="632"/>
      <c r="L48" s="626"/>
      <c r="M48" s="106" t="s">
        <v>545</v>
      </c>
      <c r="N48" s="106" t="s">
        <v>450</v>
      </c>
      <c r="O48" s="518"/>
      <c r="P48" s="107">
        <v>0.5</v>
      </c>
      <c r="Q48" s="426">
        <v>0.25</v>
      </c>
      <c r="R48" s="426"/>
      <c r="S48" s="130">
        <v>45505</v>
      </c>
      <c r="T48" s="130">
        <v>45641</v>
      </c>
      <c r="U48" s="268">
        <v>139</v>
      </c>
      <c r="V48" s="140">
        <v>264906</v>
      </c>
      <c r="W48" s="106" t="s">
        <v>401</v>
      </c>
      <c r="X48" s="106" t="s">
        <v>506</v>
      </c>
      <c r="Y48" s="518"/>
      <c r="Z48" s="518"/>
      <c r="AA48" s="106" t="s">
        <v>405</v>
      </c>
      <c r="AB48" s="141" t="s">
        <v>525</v>
      </c>
      <c r="AC48" s="131">
        <v>30000000</v>
      </c>
      <c r="AD48" s="106" t="s">
        <v>468</v>
      </c>
      <c r="AE48" s="106" t="s">
        <v>408</v>
      </c>
      <c r="AF48" s="130">
        <v>45534</v>
      </c>
      <c r="AG48" s="130"/>
      <c r="AH48" s="131">
        <v>30000000</v>
      </c>
      <c r="AI48" s="131">
        <v>30000000</v>
      </c>
      <c r="AJ48" s="157"/>
      <c r="AK48" s="157"/>
      <c r="AL48" s="157"/>
      <c r="AM48" s="157"/>
      <c r="AN48" s="106" t="s">
        <v>544</v>
      </c>
      <c r="AO48" s="109" t="s">
        <v>230</v>
      </c>
    </row>
    <row r="49" spans="1:41" ht="39.75" customHeight="1">
      <c r="A49" s="746"/>
      <c r="B49" s="515"/>
      <c r="C49" s="518"/>
      <c r="D49" s="518"/>
      <c r="E49" s="518"/>
      <c r="F49" s="759"/>
      <c r="G49" s="518"/>
      <c r="H49" s="518"/>
      <c r="I49" s="518"/>
      <c r="J49" s="632"/>
      <c r="K49" s="632"/>
      <c r="L49" s="626"/>
      <c r="M49" s="106" t="s">
        <v>546</v>
      </c>
      <c r="N49" s="106" t="s">
        <v>450</v>
      </c>
      <c r="O49" s="518"/>
      <c r="P49" s="107">
        <v>0</v>
      </c>
      <c r="Q49" s="426">
        <v>0</v>
      </c>
      <c r="R49" s="426"/>
      <c r="S49" s="130">
        <v>45505</v>
      </c>
      <c r="T49" s="130">
        <v>45641</v>
      </c>
      <c r="U49" s="268">
        <v>139</v>
      </c>
      <c r="V49" s="140">
        <v>264906</v>
      </c>
      <c r="W49" s="106" t="s">
        <v>401</v>
      </c>
      <c r="X49" s="106" t="s">
        <v>506</v>
      </c>
      <c r="Y49" s="518"/>
      <c r="Z49" s="518"/>
      <c r="AA49" s="106" t="s">
        <v>405</v>
      </c>
      <c r="AB49" s="141" t="s">
        <v>525</v>
      </c>
      <c r="AC49" s="131">
        <v>60000000</v>
      </c>
      <c r="AD49" s="106" t="s">
        <v>424</v>
      </c>
      <c r="AE49" s="106" t="s">
        <v>408</v>
      </c>
      <c r="AF49" s="130">
        <v>45534</v>
      </c>
      <c r="AG49" s="130"/>
      <c r="AH49" s="131">
        <v>60000000</v>
      </c>
      <c r="AI49" s="131">
        <v>60000000</v>
      </c>
      <c r="AJ49" s="157"/>
      <c r="AK49" s="157"/>
      <c r="AL49" s="157"/>
      <c r="AM49" s="157"/>
      <c r="AN49" s="106" t="s">
        <v>544</v>
      </c>
      <c r="AO49" s="109" t="s">
        <v>230</v>
      </c>
    </row>
    <row r="50" spans="1:41" ht="63.75" customHeight="1">
      <c r="A50" s="746"/>
      <c r="B50" s="515"/>
      <c r="C50" s="518"/>
      <c r="D50" s="518"/>
      <c r="E50" s="518"/>
      <c r="F50" s="759"/>
      <c r="G50" s="518"/>
      <c r="H50" s="518"/>
      <c r="I50" s="518"/>
      <c r="J50" s="632"/>
      <c r="K50" s="632"/>
      <c r="L50" s="626"/>
      <c r="M50" s="106" t="s">
        <v>547</v>
      </c>
      <c r="N50" s="106" t="s">
        <v>450</v>
      </c>
      <c r="O50" s="518"/>
      <c r="P50" s="107">
        <v>0</v>
      </c>
      <c r="Q50" s="426">
        <v>0</v>
      </c>
      <c r="R50" s="426"/>
      <c r="S50" s="130">
        <v>45505</v>
      </c>
      <c r="T50" s="130">
        <v>45641</v>
      </c>
      <c r="U50" s="268">
        <v>139</v>
      </c>
      <c r="V50" s="140">
        <v>264906</v>
      </c>
      <c r="W50" s="106" t="s">
        <v>401</v>
      </c>
      <c r="X50" s="106" t="s">
        <v>506</v>
      </c>
      <c r="Y50" s="518"/>
      <c r="Z50" s="518"/>
      <c r="AA50" s="106" t="s">
        <v>405</v>
      </c>
      <c r="AB50" s="141" t="s">
        <v>509</v>
      </c>
      <c r="AC50" s="131">
        <v>50000000</v>
      </c>
      <c r="AD50" s="106" t="s">
        <v>468</v>
      </c>
      <c r="AE50" s="106" t="s">
        <v>408</v>
      </c>
      <c r="AF50" s="130">
        <v>45534</v>
      </c>
      <c r="AG50" s="130"/>
      <c r="AH50" s="131">
        <v>50000000</v>
      </c>
      <c r="AI50" s="131">
        <v>50000000</v>
      </c>
      <c r="AJ50" s="157"/>
      <c r="AK50" s="157"/>
      <c r="AL50" s="157"/>
      <c r="AM50" s="157"/>
      <c r="AN50" s="106" t="s">
        <v>544</v>
      </c>
      <c r="AO50" s="109" t="s">
        <v>230</v>
      </c>
    </row>
    <row r="51" spans="1:41" ht="103.5" customHeight="1">
      <c r="A51" s="746"/>
      <c r="B51" s="515"/>
      <c r="C51" s="518"/>
      <c r="D51" s="518" t="s">
        <v>232</v>
      </c>
      <c r="E51" s="518"/>
      <c r="F51" s="759"/>
      <c r="G51" s="518"/>
      <c r="H51" s="518" t="s">
        <v>548</v>
      </c>
      <c r="I51" s="518" t="s">
        <v>549</v>
      </c>
      <c r="J51" s="632">
        <v>0</v>
      </c>
      <c r="K51" s="632"/>
      <c r="L51" s="626">
        <v>0</v>
      </c>
      <c r="M51" s="106" t="s">
        <v>550</v>
      </c>
      <c r="N51" s="106" t="s">
        <v>450</v>
      </c>
      <c r="O51" s="518" t="s">
        <v>551</v>
      </c>
      <c r="P51" s="107">
        <v>0</v>
      </c>
      <c r="Q51" s="426">
        <v>0</v>
      </c>
      <c r="R51" s="426"/>
      <c r="S51" s="130">
        <v>45505</v>
      </c>
      <c r="T51" s="130">
        <v>45641</v>
      </c>
      <c r="U51" s="268">
        <v>139</v>
      </c>
      <c r="V51" s="140">
        <v>264906</v>
      </c>
      <c r="W51" s="106" t="s">
        <v>401</v>
      </c>
      <c r="X51" s="106" t="s">
        <v>506</v>
      </c>
      <c r="Y51" s="518" t="s">
        <v>507</v>
      </c>
      <c r="Z51" s="518" t="s">
        <v>508</v>
      </c>
      <c r="AA51" s="106" t="s">
        <v>405</v>
      </c>
      <c r="AB51" s="142" t="s">
        <v>509</v>
      </c>
      <c r="AC51" s="131">
        <v>60000000</v>
      </c>
      <c r="AD51" s="106" t="s">
        <v>468</v>
      </c>
      <c r="AE51" s="106" t="s">
        <v>408</v>
      </c>
      <c r="AF51" s="130">
        <v>45534</v>
      </c>
      <c r="AG51" s="130"/>
      <c r="AH51" s="131">
        <v>60000000</v>
      </c>
      <c r="AI51" s="131">
        <v>60000000</v>
      </c>
      <c r="AJ51" s="157"/>
      <c r="AK51" s="157"/>
      <c r="AL51" s="157"/>
      <c r="AM51" s="157"/>
      <c r="AN51" s="106" t="s">
        <v>544</v>
      </c>
      <c r="AO51" s="109" t="s">
        <v>230</v>
      </c>
    </row>
    <row r="52" spans="1:41" ht="45">
      <c r="A52" s="746"/>
      <c r="B52" s="515"/>
      <c r="C52" s="518"/>
      <c r="D52" s="518"/>
      <c r="E52" s="518"/>
      <c r="F52" s="759"/>
      <c r="G52" s="518"/>
      <c r="H52" s="518"/>
      <c r="I52" s="518"/>
      <c r="J52" s="632"/>
      <c r="K52" s="632"/>
      <c r="L52" s="626"/>
      <c r="M52" s="106" t="s">
        <v>552</v>
      </c>
      <c r="N52" s="106" t="s">
        <v>450</v>
      </c>
      <c r="O52" s="518"/>
      <c r="P52" s="107">
        <v>0</v>
      </c>
      <c r="Q52" s="426">
        <v>0</v>
      </c>
      <c r="R52" s="426"/>
      <c r="S52" s="130">
        <v>45505</v>
      </c>
      <c r="T52" s="130">
        <v>45641</v>
      </c>
      <c r="U52" s="268">
        <v>139</v>
      </c>
      <c r="V52" s="140">
        <v>264906</v>
      </c>
      <c r="W52" s="106" t="s">
        <v>401</v>
      </c>
      <c r="X52" s="106" t="s">
        <v>506</v>
      </c>
      <c r="Y52" s="518"/>
      <c r="Z52" s="518"/>
      <c r="AA52" s="106" t="s">
        <v>512</v>
      </c>
      <c r="AB52" s="106" t="s">
        <v>513</v>
      </c>
      <c r="AC52" s="131">
        <v>0</v>
      </c>
      <c r="AD52" s="106" t="s">
        <v>513</v>
      </c>
      <c r="AE52" s="106" t="s">
        <v>513</v>
      </c>
      <c r="AF52" s="130" t="s">
        <v>515</v>
      </c>
      <c r="AG52" s="130"/>
      <c r="AH52" s="131">
        <v>0</v>
      </c>
      <c r="AI52" s="131">
        <v>0</v>
      </c>
      <c r="AJ52" s="157"/>
      <c r="AK52" s="157"/>
      <c r="AL52" s="157"/>
      <c r="AM52" s="157"/>
      <c r="AN52" s="106" t="s">
        <v>544</v>
      </c>
      <c r="AO52" s="109" t="s">
        <v>230</v>
      </c>
    </row>
    <row r="53" spans="1:41" ht="54" customHeight="1">
      <c r="A53" s="746"/>
      <c r="B53" s="515"/>
      <c r="C53" s="518"/>
      <c r="D53" s="518" t="s">
        <v>235</v>
      </c>
      <c r="E53" s="518"/>
      <c r="F53" s="759"/>
      <c r="G53" s="518"/>
      <c r="H53" s="518"/>
      <c r="I53" s="518" t="s">
        <v>553</v>
      </c>
      <c r="J53" s="632">
        <v>0</v>
      </c>
      <c r="K53" s="632"/>
      <c r="L53" s="626">
        <v>0</v>
      </c>
      <c r="M53" s="106" t="s">
        <v>554</v>
      </c>
      <c r="N53" s="106" t="s">
        <v>450</v>
      </c>
      <c r="O53" s="518" t="s">
        <v>555</v>
      </c>
      <c r="P53" s="107">
        <v>0</v>
      </c>
      <c r="Q53" s="426">
        <v>0</v>
      </c>
      <c r="R53" s="426"/>
      <c r="S53" s="130">
        <v>45505</v>
      </c>
      <c r="T53" s="130">
        <v>45641</v>
      </c>
      <c r="U53" s="268">
        <v>139</v>
      </c>
      <c r="V53" s="140">
        <v>100</v>
      </c>
      <c r="W53" s="106" t="s">
        <v>401</v>
      </c>
      <c r="X53" s="106" t="s">
        <v>506</v>
      </c>
      <c r="Y53" s="518" t="s">
        <v>507</v>
      </c>
      <c r="Z53" s="518" t="s">
        <v>508</v>
      </c>
      <c r="AA53" s="106" t="s">
        <v>405</v>
      </c>
      <c r="AB53" s="141" t="s">
        <v>525</v>
      </c>
      <c r="AC53" s="131">
        <v>20000000</v>
      </c>
      <c r="AD53" s="106" t="s">
        <v>424</v>
      </c>
      <c r="AE53" s="106" t="s">
        <v>408</v>
      </c>
      <c r="AF53" s="130">
        <v>45534</v>
      </c>
      <c r="AG53" s="130"/>
      <c r="AH53" s="131">
        <v>20000000</v>
      </c>
      <c r="AI53" s="131">
        <v>20000000</v>
      </c>
      <c r="AJ53" s="157"/>
      <c r="AK53" s="157"/>
      <c r="AL53" s="157"/>
      <c r="AM53" s="157"/>
      <c r="AN53" s="106" t="s">
        <v>544</v>
      </c>
      <c r="AO53" s="109" t="s">
        <v>230</v>
      </c>
    </row>
    <row r="54" spans="1:41" ht="39" customHeight="1">
      <c r="A54" s="746"/>
      <c r="B54" s="515"/>
      <c r="C54" s="518"/>
      <c r="D54" s="518"/>
      <c r="E54" s="518"/>
      <c r="F54" s="759"/>
      <c r="G54" s="518"/>
      <c r="H54" s="518"/>
      <c r="I54" s="518"/>
      <c r="J54" s="632"/>
      <c r="K54" s="632"/>
      <c r="L54" s="626"/>
      <c r="M54" s="106" t="s">
        <v>556</v>
      </c>
      <c r="N54" s="106" t="s">
        <v>450</v>
      </c>
      <c r="O54" s="518"/>
      <c r="P54" s="107">
        <v>0</v>
      </c>
      <c r="Q54" s="426">
        <v>0</v>
      </c>
      <c r="R54" s="426"/>
      <c r="S54" s="130">
        <v>45505</v>
      </c>
      <c r="T54" s="130">
        <v>45641</v>
      </c>
      <c r="U54" s="268">
        <v>139</v>
      </c>
      <c r="V54" s="140">
        <v>100</v>
      </c>
      <c r="W54" s="106" t="s">
        <v>401</v>
      </c>
      <c r="X54" s="106" t="s">
        <v>506</v>
      </c>
      <c r="Y54" s="518"/>
      <c r="Z54" s="518"/>
      <c r="AA54" s="106" t="s">
        <v>405</v>
      </c>
      <c r="AB54" s="142" t="s">
        <v>509</v>
      </c>
      <c r="AC54" s="131">
        <v>50000000</v>
      </c>
      <c r="AD54" s="106" t="s">
        <v>468</v>
      </c>
      <c r="AE54" s="106" t="s">
        <v>408</v>
      </c>
      <c r="AF54" s="130">
        <v>45534</v>
      </c>
      <c r="AG54" s="130"/>
      <c r="AH54" s="131">
        <v>50000000</v>
      </c>
      <c r="AI54" s="131">
        <v>50000000</v>
      </c>
      <c r="AJ54" s="157"/>
      <c r="AK54" s="157"/>
      <c r="AL54" s="157"/>
      <c r="AM54" s="157"/>
      <c r="AN54" s="106" t="s">
        <v>544</v>
      </c>
      <c r="AO54" s="109" t="s">
        <v>230</v>
      </c>
    </row>
    <row r="55" spans="1:41" ht="39.75" customHeight="1" thickBot="1">
      <c r="A55" s="747"/>
      <c r="B55" s="751"/>
      <c r="C55" s="625"/>
      <c r="D55" s="625"/>
      <c r="E55" s="625"/>
      <c r="F55" s="760"/>
      <c r="G55" s="625"/>
      <c r="H55" s="625"/>
      <c r="I55" s="625"/>
      <c r="J55" s="645"/>
      <c r="K55" s="645"/>
      <c r="L55" s="627"/>
      <c r="M55" s="236" t="s">
        <v>557</v>
      </c>
      <c r="N55" s="236" t="s">
        <v>450</v>
      </c>
      <c r="O55" s="625"/>
      <c r="P55" s="343">
        <v>0.5</v>
      </c>
      <c r="Q55" s="427">
        <v>0.25</v>
      </c>
      <c r="R55" s="427"/>
      <c r="S55" s="344">
        <v>45505</v>
      </c>
      <c r="T55" s="344">
        <v>45641</v>
      </c>
      <c r="U55" s="345">
        <v>139</v>
      </c>
      <c r="V55" s="346">
        <v>100</v>
      </c>
      <c r="W55" s="236" t="s">
        <v>401</v>
      </c>
      <c r="X55" s="236" t="s">
        <v>506</v>
      </c>
      <c r="Y55" s="625"/>
      <c r="Z55" s="625"/>
      <c r="AA55" s="236" t="s">
        <v>405</v>
      </c>
      <c r="AB55" s="347" t="s">
        <v>509</v>
      </c>
      <c r="AC55" s="348">
        <v>250000000</v>
      </c>
      <c r="AD55" s="236" t="s">
        <v>468</v>
      </c>
      <c r="AE55" s="236" t="s">
        <v>408</v>
      </c>
      <c r="AF55" s="344">
        <v>45534</v>
      </c>
      <c r="AG55" s="344"/>
      <c r="AH55" s="348">
        <v>250000000</v>
      </c>
      <c r="AI55" s="348">
        <v>250000000</v>
      </c>
      <c r="AJ55" s="336"/>
      <c r="AK55" s="336"/>
      <c r="AL55" s="336"/>
      <c r="AM55" s="336"/>
      <c r="AN55" s="236" t="s">
        <v>544</v>
      </c>
      <c r="AO55" s="349" t="s">
        <v>230</v>
      </c>
    </row>
    <row r="56" spans="1:41" ht="54.75" customHeight="1">
      <c r="A56" s="546" t="s">
        <v>243</v>
      </c>
      <c r="B56" s="528" t="s">
        <v>244</v>
      </c>
      <c r="C56" s="531" t="s">
        <v>245</v>
      </c>
      <c r="D56" s="765" t="s">
        <v>558</v>
      </c>
      <c r="E56" s="531" t="s">
        <v>559</v>
      </c>
      <c r="F56" s="762">
        <v>2024130010110</v>
      </c>
      <c r="G56" s="531" t="s">
        <v>560</v>
      </c>
      <c r="H56" s="531" t="s">
        <v>561</v>
      </c>
      <c r="I56" s="784" t="s">
        <v>562</v>
      </c>
      <c r="J56" s="642">
        <v>0.25</v>
      </c>
      <c r="K56" s="657"/>
      <c r="L56" s="767">
        <v>0.25</v>
      </c>
      <c r="M56" s="188" t="s">
        <v>563</v>
      </c>
      <c r="N56" s="188" t="s">
        <v>450</v>
      </c>
      <c r="O56" s="531" t="s">
        <v>564</v>
      </c>
      <c r="P56" s="189">
        <v>0.5</v>
      </c>
      <c r="Q56" s="425">
        <v>0.15</v>
      </c>
      <c r="R56" s="425"/>
      <c r="S56" s="352">
        <v>45505</v>
      </c>
      <c r="T56" s="352">
        <v>45641</v>
      </c>
      <c r="U56" s="351">
        <v>139</v>
      </c>
      <c r="V56" s="188">
        <v>400</v>
      </c>
      <c r="W56" s="188" t="s">
        <v>401</v>
      </c>
      <c r="X56" s="188" t="s">
        <v>506</v>
      </c>
      <c r="Y56" s="531" t="s">
        <v>507</v>
      </c>
      <c r="Z56" s="531" t="s">
        <v>508</v>
      </c>
      <c r="AA56" s="188" t="s">
        <v>405</v>
      </c>
      <c r="AB56" s="188" t="s">
        <v>525</v>
      </c>
      <c r="AC56" s="353">
        <v>150000000</v>
      </c>
      <c r="AD56" s="353" t="s">
        <v>424</v>
      </c>
      <c r="AE56" s="188" t="s">
        <v>408</v>
      </c>
      <c r="AF56" s="352">
        <v>45534</v>
      </c>
      <c r="AG56" s="352"/>
      <c r="AH56" s="353">
        <v>150000000</v>
      </c>
      <c r="AI56" s="353">
        <v>150000000</v>
      </c>
      <c r="AJ56" s="326"/>
      <c r="AK56" s="326"/>
      <c r="AL56" s="326"/>
      <c r="AM56" s="326"/>
      <c r="AN56" s="188" t="s">
        <v>565</v>
      </c>
      <c r="AO56" s="191" t="s">
        <v>245</v>
      </c>
    </row>
    <row r="57" spans="1:41" ht="45" customHeight="1">
      <c r="A57" s="502"/>
      <c r="B57" s="529"/>
      <c r="C57" s="532"/>
      <c r="D57" s="766"/>
      <c r="E57" s="532"/>
      <c r="F57" s="763"/>
      <c r="G57" s="532"/>
      <c r="H57" s="532"/>
      <c r="I57" s="785"/>
      <c r="J57" s="643"/>
      <c r="K57" s="632"/>
      <c r="L57" s="690"/>
      <c r="M57" s="114" t="s">
        <v>566</v>
      </c>
      <c r="N57" s="114" t="s">
        <v>450</v>
      </c>
      <c r="O57" s="532"/>
      <c r="P57" s="115">
        <v>0.5</v>
      </c>
      <c r="Q57" s="426">
        <v>0.1</v>
      </c>
      <c r="R57" s="426"/>
      <c r="S57" s="132">
        <v>45505</v>
      </c>
      <c r="T57" s="132">
        <v>45641</v>
      </c>
      <c r="U57" s="231">
        <v>139</v>
      </c>
      <c r="V57" s="114">
        <v>400</v>
      </c>
      <c r="W57" s="114" t="s">
        <v>401</v>
      </c>
      <c r="X57" s="114" t="s">
        <v>506</v>
      </c>
      <c r="Y57" s="532"/>
      <c r="Z57" s="532"/>
      <c r="AA57" s="114" t="s">
        <v>405</v>
      </c>
      <c r="AB57" s="114" t="s">
        <v>509</v>
      </c>
      <c r="AC57" s="174">
        <v>516500003</v>
      </c>
      <c r="AD57" s="174" t="s">
        <v>468</v>
      </c>
      <c r="AE57" s="114" t="s">
        <v>408</v>
      </c>
      <c r="AF57" s="132">
        <v>45534</v>
      </c>
      <c r="AG57" s="132"/>
      <c r="AH57" s="174">
        <v>516500003</v>
      </c>
      <c r="AI57" s="174">
        <v>516500003</v>
      </c>
      <c r="AJ57" s="157"/>
      <c r="AK57" s="157"/>
      <c r="AL57" s="157"/>
      <c r="AM57" s="157"/>
      <c r="AN57" s="114" t="s">
        <v>565</v>
      </c>
      <c r="AO57" s="192" t="s">
        <v>245</v>
      </c>
    </row>
    <row r="58" spans="1:41" ht="47.25" customHeight="1">
      <c r="A58" s="502"/>
      <c r="B58" s="529"/>
      <c r="C58" s="532"/>
      <c r="D58" s="532" t="s">
        <v>253</v>
      </c>
      <c r="E58" s="532"/>
      <c r="F58" s="763"/>
      <c r="G58" s="532"/>
      <c r="H58" s="532"/>
      <c r="I58" s="785"/>
      <c r="J58" s="644"/>
      <c r="K58" s="632"/>
      <c r="L58" s="690"/>
      <c r="M58" s="114" t="s">
        <v>567</v>
      </c>
      <c r="N58" s="114" t="s">
        <v>450</v>
      </c>
      <c r="O58" s="532"/>
      <c r="P58" s="115">
        <v>0</v>
      </c>
      <c r="Q58" s="426">
        <v>0</v>
      </c>
      <c r="R58" s="426"/>
      <c r="S58" s="132">
        <v>45505</v>
      </c>
      <c r="T58" s="132">
        <v>45641</v>
      </c>
      <c r="U58" s="231">
        <v>139</v>
      </c>
      <c r="V58" s="114">
        <v>400</v>
      </c>
      <c r="W58" s="114" t="s">
        <v>401</v>
      </c>
      <c r="X58" s="114" t="s">
        <v>506</v>
      </c>
      <c r="Y58" s="532"/>
      <c r="Z58" s="532"/>
      <c r="AA58" s="114" t="s">
        <v>405</v>
      </c>
      <c r="AB58" s="114" t="s">
        <v>525</v>
      </c>
      <c r="AC58" s="174">
        <v>30000000</v>
      </c>
      <c r="AD58" s="174" t="s">
        <v>424</v>
      </c>
      <c r="AE58" s="114" t="s">
        <v>408</v>
      </c>
      <c r="AF58" s="132">
        <v>45534</v>
      </c>
      <c r="AG58" s="132"/>
      <c r="AH58" s="174">
        <v>30000000</v>
      </c>
      <c r="AI58" s="174">
        <v>30000000</v>
      </c>
      <c r="AJ58" s="157"/>
      <c r="AK58" s="157"/>
      <c r="AL58" s="157"/>
      <c r="AM58" s="157"/>
      <c r="AN58" s="114" t="s">
        <v>565</v>
      </c>
      <c r="AO58" s="192" t="s">
        <v>245</v>
      </c>
    </row>
    <row r="59" spans="1:41" ht="42.75" customHeight="1">
      <c r="A59" s="502"/>
      <c r="B59" s="529"/>
      <c r="C59" s="532"/>
      <c r="D59" s="532"/>
      <c r="E59" s="532"/>
      <c r="F59" s="763"/>
      <c r="G59" s="532"/>
      <c r="H59" s="532" t="s">
        <v>568</v>
      </c>
      <c r="I59" s="532" t="s">
        <v>569</v>
      </c>
      <c r="J59" s="632">
        <v>0</v>
      </c>
      <c r="K59" s="632"/>
      <c r="L59" s="690">
        <v>0</v>
      </c>
      <c r="M59" s="114" t="s">
        <v>570</v>
      </c>
      <c r="N59" s="114" t="s">
        <v>450</v>
      </c>
      <c r="O59" s="350"/>
      <c r="P59" s="115">
        <v>0</v>
      </c>
      <c r="Q59" s="426">
        <v>0</v>
      </c>
      <c r="R59" s="426"/>
      <c r="S59" s="132">
        <v>45505</v>
      </c>
      <c r="T59" s="132">
        <v>45641</v>
      </c>
      <c r="U59" s="231">
        <v>139</v>
      </c>
      <c r="V59" s="114">
        <v>400</v>
      </c>
      <c r="W59" s="114" t="s">
        <v>401</v>
      </c>
      <c r="X59" s="114" t="s">
        <v>506</v>
      </c>
      <c r="Y59" s="350" t="s">
        <v>507</v>
      </c>
      <c r="Z59" s="350" t="s">
        <v>508</v>
      </c>
      <c r="AA59" s="114" t="s">
        <v>405</v>
      </c>
      <c r="AB59" s="114" t="s">
        <v>509</v>
      </c>
      <c r="AC59" s="174">
        <v>200000000</v>
      </c>
      <c r="AD59" s="114" t="s">
        <v>468</v>
      </c>
      <c r="AE59" s="114" t="s">
        <v>408</v>
      </c>
      <c r="AF59" s="132">
        <v>45534</v>
      </c>
      <c r="AG59" s="132"/>
      <c r="AH59" s="174">
        <v>200000000</v>
      </c>
      <c r="AI59" s="174">
        <v>200000000</v>
      </c>
      <c r="AJ59" s="157"/>
      <c r="AK59" s="157"/>
      <c r="AL59" s="157"/>
      <c r="AM59" s="157"/>
      <c r="AN59" s="114" t="s">
        <v>565</v>
      </c>
      <c r="AO59" s="192" t="s">
        <v>245</v>
      </c>
    </row>
    <row r="60" spans="1:41" ht="37.5" customHeight="1">
      <c r="A60" s="502"/>
      <c r="B60" s="529"/>
      <c r="C60" s="532"/>
      <c r="D60" s="532"/>
      <c r="E60" s="532"/>
      <c r="F60" s="763"/>
      <c r="G60" s="532"/>
      <c r="H60" s="532"/>
      <c r="I60" s="532"/>
      <c r="J60" s="632"/>
      <c r="K60" s="632"/>
      <c r="L60" s="690"/>
      <c r="M60" s="114" t="s">
        <v>571</v>
      </c>
      <c r="N60" s="114" t="s">
        <v>450</v>
      </c>
      <c r="O60" s="350"/>
      <c r="P60" s="115">
        <v>0</v>
      </c>
      <c r="Q60" s="426">
        <v>0</v>
      </c>
      <c r="R60" s="426"/>
      <c r="S60" s="132">
        <v>45505</v>
      </c>
      <c r="T60" s="132">
        <v>45641</v>
      </c>
      <c r="U60" s="231">
        <v>139</v>
      </c>
      <c r="V60" s="114">
        <v>400</v>
      </c>
      <c r="W60" s="114" t="s">
        <v>401</v>
      </c>
      <c r="X60" s="114" t="s">
        <v>506</v>
      </c>
      <c r="Y60" s="350"/>
      <c r="Z60" s="350"/>
      <c r="AA60" s="114" t="s">
        <v>405</v>
      </c>
      <c r="AB60" s="114" t="s">
        <v>509</v>
      </c>
      <c r="AC60" s="174">
        <v>60000000</v>
      </c>
      <c r="AD60" s="114" t="s">
        <v>424</v>
      </c>
      <c r="AE60" s="114" t="s">
        <v>408</v>
      </c>
      <c r="AF60" s="132">
        <v>45534</v>
      </c>
      <c r="AG60" s="132"/>
      <c r="AH60" s="174">
        <v>60000000</v>
      </c>
      <c r="AI60" s="174">
        <v>60000000</v>
      </c>
      <c r="AJ60" s="157"/>
      <c r="AK60" s="157"/>
      <c r="AL60" s="157"/>
      <c r="AM60" s="157"/>
      <c r="AN60" s="114" t="s">
        <v>565</v>
      </c>
      <c r="AO60" s="192" t="s">
        <v>245</v>
      </c>
    </row>
    <row r="61" spans="1:41" ht="47.25" customHeight="1">
      <c r="A61" s="502"/>
      <c r="B61" s="529"/>
      <c r="C61" s="532"/>
      <c r="D61" s="532" t="s">
        <v>256</v>
      </c>
      <c r="E61" s="532"/>
      <c r="F61" s="763"/>
      <c r="G61" s="532"/>
      <c r="H61" s="532"/>
      <c r="I61" s="532" t="s">
        <v>572</v>
      </c>
      <c r="J61" s="632">
        <v>0.2</v>
      </c>
      <c r="K61" s="632"/>
      <c r="L61" s="690">
        <v>1</v>
      </c>
      <c r="M61" s="114" t="s">
        <v>573</v>
      </c>
      <c r="N61" s="114" t="s">
        <v>450</v>
      </c>
      <c r="O61" s="532" t="s">
        <v>574</v>
      </c>
      <c r="P61" s="115">
        <v>0.5</v>
      </c>
      <c r="Q61" s="426">
        <v>0.1</v>
      </c>
      <c r="R61" s="426"/>
      <c r="S61" s="132">
        <v>45505</v>
      </c>
      <c r="T61" s="132">
        <v>45641</v>
      </c>
      <c r="U61" s="231">
        <v>139</v>
      </c>
      <c r="V61" s="114">
        <v>400</v>
      </c>
      <c r="W61" s="114" t="s">
        <v>401</v>
      </c>
      <c r="X61" s="114" t="s">
        <v>506</v>
      </c>
      <c r="Y61" s="532" t="s">
        <v>507</v>
      </c>
      <c r="Z61" s="532" t="s">
        <v>508</v>
      </c>
      <c r="AA61" s="114" t="s">
        <v>405</v>
      </c>
      <c r="AB61" s="114" t="s">
        <v>509</v>
      </c>
      <c r="AC61" s="174">
        <v>300000000</v>
      </c>
      <c r="AD61" s="114" t="s">
        <v>468</v>
      </c>
      <c r="AE61" s="114" t="s">
        <v>408</v>
      </c>
      <c r="AF61" s="132">
        <v>45534</v>
      </c>
      <c r="AG61" s="132"/>
      <c r="AH61" s="174">
        <v>300000000</v>
      </c>
      <c r="AI61" s="174">
        <v>300000000</v>
      </c>
      <c r="AJ61" s="157"/>
      <c r="AK61" s="157"/>
      <c r="AL61" s="157"/>
      <c r="AM61" s="157"/>
      <c r="AN61" s="114" t="s">
        <v>565</v>
      </c>
      <c r="AO61" s="192" t="s">
        <v>245</v>
      </c>
    </row>
    <row r="62" spans="1:41" ht="53.25" customHeight="1">
      <c r="A62" s="502"/>
      <c r="B62" s="529"/>
      <c r="C62" s="532"/>
      <c r="D62" s="532"/>
      <c r="E62" s="532"/>
      <c r="F62" s="763"/>
      <c r="G62" s="532"/>
      <c r="H62" s="532"/>
      <c r="I62" s="532"/>
      <c r="J62" s="632"/>
      <c r="K62" s="632"/>
      <c r="L62" s="690"/>
      <c r="M62" s="114" t="s">
        <v>575</v>
      </c>
      <c r="N62" s="114" t="s">
        <v>450</v>
      </c>
      <c r="O62" s="532"/>
      <c r="P62" s="115">
        <v>0.5</v>
      </c>
      <c r="Q62" s="426">
        <v>0.1</v>
      </c>
      <c r="R62" s="426"/>
      <c r="S62" s="132">
        <v>45505</v>
      </c>
      <c r="T62" s="132">
        <v>45641</v>
      </c>
      <c r="U62" s="231">
        <v>139</v>
      </c>
      <c r="V62" s="114">
        <v>400</v>
      </c>
      <c r="W62" s="114" t="s">
        <v>401</v>
      </c>
      <c r="X62" s="114" t="s">
        <v>506</v>
      </c>
      <c r="Y62" s="532"/>
      <c r="Z62" s="532"/>
      <c r="AA62" s="114" t="s">
        <v>405</v>
      </c>
      <c r="AB62" s="114" t="s">
        <v>509</v>
      </c>
      <c r="AC62" s="174">
        <v>200000000</v>
      </c>
      <c r="AD62" s="114" t="s">
        <v>468</v>
      </c>
      <c r="AE62" s="114" t="s">
        <v>408</v>
      </c>
      <c r="AF62" s="132">
        <v>45534</v>
      </c>
      <c r="AG62" s="132"/>
      <c r="AH62" s="174">
        <v>200000000</v>
      </c>
      <c r="AI62" s="174">
        <v>200000000</v>
      </c>
      <c r="AJ62" s="157"/>
      <c r="AK62" s="157"/>
      <c r="AL62" s="157"/>
      <c r="AM62" s="157"/>
      <c r="AN62" s="114" t="s">
        <v>565</v>
      </c>
      <c r="AO62" s="192" t="s">
        <v>245</v>
      </c>
    </row>
    <row r="63" spans="1:41" ht="67.5" customHeight="1">
      <c r="A63" s="502"/>
      <c r="B63" s="529"/>
      <c r="C63" s="532"/>
      <c r="D63" s="532" t="s">
        <v>247</v>
      </c>
      <c r="E63" s="532"/>
      <c r="F63" s="763"/>
      <c r="G63" s="532"/>
      <c r="H63" s="532" t="s">
        <v>576</v>
      </c>
      <c r="I63" s="532" t="s">
        <v>577</v>
      </c>
      <c r="J63" s="632">
        <v>0.2</v>
      </c>
      <c r="K63" s="632"/>
      <c r="L63" s="690">
        <v>0.25</v>
      </c>
      <c r="M63" s="114" t="s">
        <v>578</v>
      </c>
      <c r="N63" s="114" t="s">
        <v>450</v>
      </c>
      <c r="O63" s="532" t="s">
        <v>551</v>
      </c>
      <c r="P63" s="115">
        <v>0.5</v>
      </c>
      <c r="Q63" s="426">
        <v>0.1</v>
      </c>
      <c r="R63" s="426"/>
      <c r="S63" s="132">
        <v>45505</v>
      </c>
      <c r="T63" s="132">
        <v>45641</v>
      </c>
      <c r="U63" s="231">
        <v>139</v>
      </c>
      <c r="V63" s="114">
        <v>400</v>
      </c>
      <c r="W63" s="114" t="s">
        <v>401</v>
      </c>
      <c r="X63" s="114" t="s">
        <v>506</v>
      </c>
      <c r="Y63" s="532" t="s">
        <v>507</v>
      </c>
      <c r="Z63" s="532" t="s">
        <v>508</v>
      </c>
      <c r="AA63" s="114" t="s">
        <v>405</v>
      </c>
      <c r="AB63" s="114" t="s">
        <v>579</v>
      </c>
      <c r="AC63" s="174">
        <v>100000000</v>
      </c>
      <c r="AD63" s="114" t="s">
        <v>468</v>
      </c>
      <c r="AE63" s="114" t="s">
        <v>408</v>
      </c>
      <c r="AF63" s="132">
        <v>45534</v>
      </c>
      <c r="AG63" s="132"/>
      <c r="AH63" s="174">
        <v>100000000</v>
      </c>
      <c r="AI63" s="174">
        <v>100000000</v>
      </c>
      <c r="AJ63" s="157"/>
      <c r="AK63" s="157"/>
      <c r="AL63" s="157"/>
      <c r="AM63" s="157"/>
      <c r="AN63" s="114" t="s">
        <v>565</v>
      </c>
      <c r="AO63" s="192" t="s">
        <v>245</v>
      </c>
    </row>
    <row r="64" spans="1:41" ht="55.5" customHeight="1" thickBot="1">
      <c r="A64" s="502"/>
      <c r="B64" s="780"/>
      <c r="C64" s="623"/>
      <c r="D64" s="623"/>
      <c r="E64" s="623"/>
      <c r="F64" s="764"/>
      <c r="G64" s="623"/>
      <c r="H64" s="623"/>
      <c r="I64" s="623"/>
      <c r="J64" s="645"/>
      <c r="K64" s="645"/>
      <c r="L64" s="783"/>
      <c r="M64" s="235" t="s">
        <v>580</v>
      </c>
      <c r="N64" s="235" t="s">
        <v>450</v>
      </c>
      <c r="O64" s="623"/>
      <c r="P64" s="354">
        <v>0.5</v>
      </c>
      <c r="Q64" s="427">
        <v>0.1</v>
      </c>
      <c r="R64" s="427"/>
      <c r="S64" s="355">
        <v>45505</v>
      </c>
      <c r="T64" s="355">
        <v>45641</v>
      </c>
      <c r="U64" s="356">
        <v>139</v>
      </c>
      <c r="V64" s="235">
        <v>400</v>
      </c>
      <c r="W64" s="235" t="s">
        <v>401</v>
      </c>
      <c r="X64" s="235" t="s">
        <v>506</v>
      </c>
      <c r="Y64" s="623"/>
      <c r="Z64" s="623"/>
      <c r="AA64" s="235" t="s">
        <v>405</v>
      </c>
      <c r="AB64" s="357" t="s">
        <v>509</v>
      </c>
      <c r="AC64" s="358">
        <v>300000000</v>
      </c>
      <c r="AD64" s="235" t="s">
        <v>468</v>
      </c>
      <c r="AE64" s="235" t="s">
        <v>408</v>
      </c>
      <c r="AF64" s="355">
        <v>45534</v>
      </c>
      <c r="AG64" s="355"/>
      <c r="AH64" s="358">
        <v>300000000</v>
      </c>
      <c r="AI64" s="358">
        <v>300000000</v>
      </c>
      <c r="AJ64" s="336"/>
      <c r="AK64" s="336"/>
      <c r="AL64" s="336"/>
      <c r="AM64" s="336"/>
      <c r="AN64" s="235" t="s">
        <v>565</v>
      </c>
      <c r="AO64" s="359" t="s">
        <v>245</v>
      </c>
    </row>
    <row r="65" spans="1:41" ht="72" customHeight="1">
      <c r="A65" s="502"/>
      <c r="B65" s="534" t="s">
        <v>258</v>
      </c>
      <c r="C65" s="536" t="s">
        <v>259</v>
      </c>
      <c r="D65" s="776" t="s">
        <v>261</v>
      </c>
      <c r="E65" s="536" t="s">
        <v>581</v>
      </c>
      <c r="F65" s="772">
        <v>2024130010075</v>
      </c>
      <c r="G65" s="536" t="s">
        <v>582</v>
      </c>
      <c r="H65" s="536" t="s">
        <v>583</v>
      </c>
      <c r="I65" s="536" t="s">
        <v>584</v>
      </c>
      <c r="J65" s="657">
        <v>0.33</v>
      </c>
      <c r="K65" s="657"/>
      <c r="L65" s="775">
        <v>0</v>
      </c>
      <c r="M65" s="198" t="s">
        <v>585</v>
      </c>
      <c r="N65" s="198" t="s">
        <v>450</v>
      </c>
      <c r="O65" s="536" t="s">
        <v>586</v>
      </c>
      <c r="P65" s="200">
        <v>0.5</v>
      </c>
      <c r="Q65" s="428">
        <v>3.3E-3</v>
      </c>
      <c r="R65" s="425"/>
      <c r="S65" s="360">
        <v>45505</v>
      </c>
      <c r="T65" s="360">
        <v>45641</v>
      </c>
      <c r="U65" s="199">
        <v>139</v>
      </c>
      <c r="V65" s="198">
        <v>300</v>
      </c>
      <c r="W65" s="198" t="s">
        <v>401</v>
      </c>
      <c r="X65" s="198" t="s">
        <v>506</v>
      </c>
      <c r="Y65" s="536" t="s">
        <v>507</v>
      </c>
      <c r="Z65" s="536" t="s">
        <v>508</v>
      </c>
      <c r="AA65" s="198" t="s">
        <v>405</v>
      </c>
      <c r="AB65" s="361" t="s">
        <v>525</v>
      </c>
      <c r="AC65" s="362">
        <v>19200000</v>
      </c>
      <c r="AD65" s="198" t="s">
        <v>424</v>
      </c>
      <c r="AE65" s="198" t="s">
        <v>408</v>
      </c>
      <c r="AF65" s="360">
        <v>45534</v>
      </c>
      <c r="AG65" s="360"/>
      <c r="AH65" s="362">
        <v>19200000</v>
      </c>
      <c r="AI65" s="362">
        <v>19200000</v>
      </c>
      <c r="AJ65" s="326"/>
      <c r="AK65" s="326"/>
      <c r="AL65" s="326"/>
      <c r="AM65" s="326"/>
      <c r="AN65" s="198" t="s">
        <v>565</v>
      </c>
      <c r="AO65" s="202" t="s">
        <v>259</v>
      </c>
    </row>
    <row r="66" spans="1:41" ht="62.25" customHeight="1">
      <c r="A66" s="502"/>
      <c r="B66" s="781"/>
      <c r="C66" s="768"/>
      <c r="D66" s="777"/>
      <c r="E66" s="768"/>
      <c r="F66" s="773"/>
      <c r="G66" s="768"/>
      <c r="H66" s="768"/>
      <c r="I66" s="768"/>
      <c r="J66" s="632"/>
      <c r="K66" s="632"/>
      <c r="L66" s="770"/>
      <c r="M66" s="117" t="s">
        <v>587</v>
      </c>
      <c r="N66" s="117" t="s">
        <v>450</v>
      </c>
      <c r="O66" s="768"/>
      <c r="P66" s="118">
        <v>0</v>
      </c>
      <c r="Q66" s="426">
        <v>0</v>
      </c>
      <c r="R66" s="426"/>
      <c r="S66" s="133">
        <v>45505</v>
      </c>
      <c r="T66" s="133">
        <v>45641</v>
      </c>
      <c r="U66" s="269">
        <v>139</v>
      </c>
      <c r="V66" s="117">
        <v>300</v>
      </c>
      <c r="W66" s="117" t="s">
        <v>401</v>
      </c>
      <c r="X66" s="117" t="s">
        <v>506</v>
      </c>
      <c r="Y66" s="768"/>
      <c r="Z66" s="768"/>
      <c r="AA66" s="117" t="s">
        <v>405</v>
      </c>
      <c r="AB66" s="134" t="s">
        <v>525</v>
      </c>
      <c r="AC66" s="135">
        <v>19000000</v>
      </c>
      <c r="AD66" s="117" t="s">
        <v>424</v>
      </c>
      <c r="AE66" s="117" t="s">
        <v>408</v>
      </c>
      <c r="AF66" s="133">
        <v>45534</v>
      </c>
      <c r="AG66" s="133"/>
      <c r="AH66" s="135">
        <v>19000000</v>
      </c>
      <c r="AI66" s="135">
        <v>19000000</v>
      </c>
      <c r="AJ66" s="157"/>
      <c r="AK66" s="157"/>
      <c r="AL66" s="157"/>
      <c r="AM66" s="157"/>
      <c r="AN66" s="117" t="s">
        <v>565</v>
      </c>
      <c r="AO66" s="363" t="s">
        <v>259</v>
      </c>
    </row>
    <row r="67" spans="1:41" ht="71.25" customHeight="1">
      <c r="A67" s="502"/>
      <c r="B67" s="781"/>
      <c r="C67" s="768"/>
      <c r="D67" s="777"/>
      <c r="E67" s="768"/>
      <c r="F67" s="773"/>
      <c r="G67" s="768"/>
      <c r="H67" s="768"/>
      <c r="I67" s="768"/>
      <c r="J67" s="632"/>
      <c r="K67" s="632"/>
      <c r="L67" s="770"/>
      <c r="M67" s="117" t="s">
        <v>588</v>
      </c>
      <c r="N67" s="117" t="s">
        <v>450</v>
      </c>
      <c r="O67" s="768"/>
      <c r="P67" s="118">
        <v>0</v>
      </c>
      <c r="Q67" s="426">
        <v>0</v>
      </c>
      <c r="R67" s="426"/>
      <c r="S67" s="133">
        <v>45505</v>
      </c>
      <c r="T67" s="133">
        <v>45641</v>
      </c>
      <c r="U67" s="269">
        <v>139</v>
      </c>
      <c r="V67" s="117">
        <v>300</v>
      </c>
      <c r="W67" s="117" t="s">
        <v>401</v>
      </c>
      <c r="X67" s="117" t="s">
        <v>506</v>
      </c>
      <c r="Y67" s="768"/>
      <c r="Z67" s="768"/>
      <c r="AA67" s="117" t="s">
        <v>405</v>
      </c>
      <c r="AB67" s="134" t="s">
        <v>579</v>
      </c>
      <c r="AC67" s="135">
        <v>66400000</v>
      </c>
      <c r="AD67" s="117" t="s">
        <v>468</v>
      </c>
      <c r="AE67" s="117" t="s">
        <v>408</v>
      </c>
      <c r="AF67" s="133">
        <v>45534</v>
      </c>
      <c r="AG67" s="133"/>
      <c r="AH67" s="135">
        <v>66400000</v>
      </c>
      <c r="AI67" s="135">
        <v>66400000</v>
      </c>
      <c r="AJ67" s="157"/>
      <c r="AK67" s="157"/>
      <c r="AL67" s="157"/>
      <c r="AM67" s="157"/>
      <c r="AN67" s="117" t="s">
        <v>565</v>
      </c>
      <c r="AO67" s="363" t="s">
        <v>259</v>
      </c>
    </row>
    <row r="68" spans="1:41" ht="55.5" customHeight="1">
      <c r="A68" s="502"/>
      <c r="B68" s="781"/>
      <c r="C68" s="768"/>
      <c r="D68" s="777"/>
      <c r="E68" s="768"/>
      <c r="F68" s="773"/>
      <c r="G68" s="768"/>
      <c r="H68" s="768"/>
      <c r="I68" s="768"/>
      <c r="J68" s="632"/>
      <c r="K68" s="632"/>
      <c r="L68" s="770"/>
      <c r="M68" s="117" t="s">
        <v>589</v>
      </c>
      <c r="N68" s="117" t="s">
        <v>450</v>
      </c>
      <c r="O68" s="768"/>
      <c r="P68" s="118">
        <v>0</v>
      </c>
      <c r="Q68" s="426">
        <v>0</v>
      </c>
      <c r="R68" s="426"/>
      <c r="S68" s="133">
        <v>45505</v>
      </c>
      <c r="T68" s="133">
        <v>45641</v>
      </c>
      <c r="U68" s="269">
        <v>139</v>
      </c>
      <c r="V68" s="117">
        <v>300</v>
      </c>
      <c r="W68" s="117" t="s">
        <v>401</v>
      </c>
      <c r="X68" s="117" t="s">
        <v>506</v>
      </c>
      <c r="Y68" s="768"/>
      <c r="Z68" s="768"/>
      <c r="AA68" s="117" t="s">
        <v>512</v>
      </c>
      <c r="AB68" s="117" t="s">
        <v>513</v>
      </c>
      <c r="AC68" s="135">
        <v>0</v>
      </c>
      <c r="AD68" s="117" t="s">
        <v>513</v>
      </c>
      <c r="AE68" s="117" t="s">
        <v>513</v>
      </c>
      <c r="AF68" s="133" t="s">
        <v>515</v>
      </c>
      <c r="AG68" s="133"/>
      <c r="AH68" s="135">
        <v>0</v>
      </c>
      <c r="AI68" s="135">
        <v>0</v>
      </c>
      <c r="AJ68" s="157"/>
      <c r="AK68" s="157"/>
      <c r="AL68" s="157"/>
      <c r="AM68" s="157"/>
      <c r="AN68" s="117" t="s">
        <v>565</v>
      </c>
      <c r="AO68" s="363" t="s">
        <v>259</v>
      </c>
    </row>
    <row r="69" spans="1:41" ht="48.75" customHeight="1">
      <c r="A69" s="502"/>
      <c r="B69" s="781"/>
      <c r="C69" s="768"/>
      <c r="D69" s="768" t="s">
        <v>264</v>
      </c>
      <c r="E69" s="768"/>
      <c r="F69" s="773"/>
      <c r="G69" s="768"/>
      <c r="H69" s="768" t="s">
        <v>590</v>
      </c>
      <c r="I69" s="768" t="s">
        <v>591</v>
      </c>
      <c r="J69" s="632">
        <v>0</v>
      </c>
      <c r="K69" s="632"/>
      <c r="L69" s="770">
        <f>'[2]1. ESTRATÉGICO'!L31</f>
        <v>0</v>
      </c>
      <c r="M69" s="117" t="s">
        <v>592</v>
      </c>
      <c r="N69" s="117" t="s">
        <v>450</v>
      </c>
      <c r="O69" s="768" t="s">
        <v>593</v>
      </c>
      <c r="P69" s="118">
        <v>0</v>
      </c>
      <c r="Q69" s="426">
        <v>0</v>
      </c>
      <c r="R69" s="426"/>
      <c r="S69" s="133">
        <v>45505</v>
      </c>
      <c r="T69" s="133">
        <v>45641</v>
      </c>
      <c r="U69" s="269">
        <v>139</v>
      </c>
      <c r="V69" s="117">
        <v>300</v>
      </c>
      <c r="W69" s="117" t="s">
        <v>401</v>
      </c>
      <c r="X69" s="117" t="s">
        <v>506</v>
      </c>
      <c r="Y69" s="768" t="s">
        <v>507</v>
      </c>
      <c r="Z69" s="768" t="s">
        <v>508</v>
      </c>
      <c r="AA69" s="117" t="s">
        <v>405</v>
      </c>
      <c r="AB69" s="134" t="s">
        <v>525</v>
      </c>
      <c r="AC69" s="135">
        <v>19000000</v>
      </c>
      <c r="AD69" s="117" t="s">
        <v>424</v>
      </c>
      <c r="AE69" s="117" t="s">
        <v>408</v>
      </c>
      <c r="AF69" s="133">
        <v>45534</v>
      </c>
      <c r="AG69" s="133"/>
      <c r="AH69" s="135">
        <v>19000000</v>
      </c>
      <c r="AI69" s="135">
        <v>19000000</v>
      </c>
      <c r="AJ69" s="157"/>
      <c r="AK69" s="157"/>
      <c r="AL69" s="157"/>
      <c r="AM69" s="157"/>
      <c r="AN69" s="117" t="s">
        <v>565</v>
      </c>
      <c r="AO69" s="363" t="s">
        <v>259</v>
      </c>
    </row>
    <row r="70" spans="1:41" ht="60" customHeight="1">
      <c r="A70" s="502"/>
      <c r="B70" s="781"/>
      <c r="C70" s="768"/>
      <c r="D70" s="768"/>
      <c r="E70" s="768"/>
      <c r="F70" s="773"/>
      <c r="G70" s="768"/>
      <c r="H70" s="768"/>
      <c r="I70" s="768"/>
      <c r="J70" s="632"/>
      <c r="K70" s="632"/>
      <c r="L70" s="770"/>
      <c r="M70" s="117" t="s">
        <v>594</v>
      </c>
      <c r="N70" s="117" t="s">
        <v>450</v>
      </c>
      <c r="O70" s="768"/>
      <c r="P70" s="118">
        <v>0</v>
      </c>
      <c r="Q70" s="426">
        <v>0</v>
      </c>
      <c r="R70" s="426"/>
      <c r="S70" s="133">
        <v>45505</v>
      </c>
      <c r="T70" s="133">
        <v>45641</v>
      </c>
      <c r="U70" s="269">
        <v>139</v>
      </c>
      <c r="V70" s="117">
        <v>300</v>
      </c>
      <c r="W70" s="117" t="s">
        <v>401</v>
      </c>
      <c r="X70" s="117" t="s">
        <v>506</v>
      </c>
      <c r="Y70" s="768"/>
      <c r="Z70" s="768"/>
      <c r="AA70" s="117" t="s">
        <v>405</v>
      </c>
      <c r="AB70" s="134" t="s">
        <v>525</v>
      </c>
      <c r="AC70" s="135">
        <v>55000000</v>
      </c>
      <c r="AD70" s="117" t="s">
        <v>424</v>
      </c>
      <c r="AE70" s="117" t="s">
        <v>408</v>
      </c>
      <c r="AF70" s="133">
        <v>45534</v>
      </c>
      <c r="AG70" s="133"/>
      <c r="AH70" s="135">
        <v>55000000</v>
      </c>
      <c r="AI70" s="135">
        <v>55000000</v>
      </c>
      <c r="AJ70" s="157"/>
      <c r="AK70" s="157"/>
      <c r="AL70" s="157"/>
      <c r="AM70" s="157"/>
      <c r="AN70" s="117" t="s">
        <v>565</v>
      </c>
      <c r="AO70" s="363" t="s">
        <v>259</v>
      </c>
    </row>
    <row r="71" spans="1:41" ht="79.5" customHeight="1">
      <c r="A71" s="502"/>
      <c r="B71" s="781"/>
      <c r="C71" s="768"/>
      <c r="D71" s="768"/>
      <c r="E71" s="768"/>
      <c r="F71" s="773"/>
      <c r="G71" s="768"/>
      <c r="H71" s="768"/>
      <c r="I71" s="768"/>
      <c r="J71" s="632"/>
      <c r="K71" s="632"/>
      <c r="L71" s="770"/>
      <c r="M71" s="117" t="s">
        <v>595</v>
      </c>
      <c r="N71" s="117" t="s">
        <v>450</v>
      </c>
      <c r="O71" s="768"/>
      <c r="P71" s="118">
        <v>0</v>
      </c>
      <c r="Q71" s="426">
        <v>0</v>
      </c>
      <c r="R71" s="426"/>
      <c r="S71" s="133">
        <v>45505</v>
      </c>
      <c r="T71" s="133">
        <v>45641</v>
      </c>
      <c r="U71" s="269">
        <v>139</v>
      </c>
      <c r="V71" s="117">
        <v>300</v>
      </c>
      <c r="W71" s="117" t="s">
        <v>401</v>
      </c>
      <c r="X71" s="117" t="s">
        <v>506</v>
      </c>
      <c r="Y71" s="768"/>
      <c r="Z71" s="768"/>
      <c r="AA71" s="117" t="s">
        <v>405</v>
      </c>
      <c r="AB71" s="134" t="s">
        <v>525</v>
      </c>
      <c r="AC71" s="135">
        <v>55000000</v>
      </c>
      <c r="AD71" s="117" t="s">
        <v>424</v>
      </c>
      <c r="AE71" s="117" t="s">
        <v>408</v>
      </c>
      <c r="AF71" s="133">
        <v>45534</v>
      </c>
      <c r="AG71" s="133"/>
      <c r="AH71" s="135">
        <v>55000000</v>
      </c>
      <c r="AI71" s="135">
        <v>55000000</v>
      </c>
      <c r="AJ71" s="157"/>
      <c r="AK71" s="157"/>
      <c r="AL71" s="157"/>
      <c r="AM71" s="157"/>
      <c r="AN71" s="117" t="s">
        <v>565</v>
      </c>
      <c r="AO71" s="363" t="s">
        <v>259</v>
      </c>
    </row>
    <row r="72" spans="1:41" ht="71.25" customHeight="1">
      <c r="A72" s="502"/>
      <c r="B72" s="781"/>
      <c r="C72" s="768"/>
      <c r="D72" s="768"/>
      <c r="E72" s="768"/>
      <c r="F72" s="773"/>
      <c r="G72" s="768"/>
      <c r="H72" s="768"/>
      <c r="I72" s="768"/>
      <c r="J72" s="632"/>
      <c r="K72" s="632"/>
      <c r="L72" s="770"/>
      <c r="M72" s="117" t="s">
        <v>596</v>
      </c>
      <c r="N72" s="117" t="s">
        <v>450</v>
      </c>
      <c r="O72" s="768"/>
      <c r="P72" s="118">
        <v>0</v>
      </c>
      <c r="Q72" s="426">
        <v>0</v>
      </c>
      <c r="R72" s="426"/>
      <c r="S72" s="133">
        <v>45505</v>
      </c>
      <c r="T72" s="133">
        <v>45641</v>
      </c>
      <c r="U72" s="117">
        <v>139</v>
      </c>
      <c r="V72" s="117">
        <v>300</v>
      </c>
      <c r="W72" s="117" t="s">
        <v>401</v>
      </c>
      <c r="X72" s="117" t="s">
        <v>506</v>
      </c>
      <c r="Y72" s="768"/>
      <c r="Z72" s="768"/>
      <c r="AA72" s="117" t="s">
        <v>405</v>
      </c>
      <c r="AB72" s="134" t="s">
        <v>525</v>
      </c>
      <c r="AC72" s="135">
        <v>39800000</v>
      </c>
      <c r="AD72" s="117" t="s">
        <v>424</v>
      </c>
      <c r="AE72" s="117" t="s">
        <v>408</v>
      </c>
      <c r="AF72" s="133">
        <v>45534</v>
      </c>
      <c r="AG72" s="133"/>
      <c r="AH72" s="135">
        <v>39800000</v>
      </c>
      <c r="AI72" s="135">
        <v>39800000</v>
      </c>
      <c r="AJ72" s="157"/>
      <c r="AK72" s="157"/>
      <c r="AL72" s="157"/>
      <c r="AM72" s="157"/>
      <c r="AN72" s="117" t="s">
        <v>565</v>
      </c>
      <c r="AO72" s="363" t="s">
        <v>259</v>
      </c>
    </row>
    <row r="73" spans="1:41" ht="54" customHeight="1" thickBot="1">
      <c r="A73" s="547"/>
      <c r="B73" s="782"/>
      <c r="C73" s="769"/>
      <c r="D73" s="769"/>
      <c r="E73" s="769"/>
      <c r="F73" s="774"/>
      <c r="G73" s="769"/>
      <c r="H73" s="769"/>
      <c r="I73" s="769"/>
      <c r="J73" s="645"/>
      <c r="K73" s="645"/>
      <c r="L73" s="771"/>
      <c r="M73" s="234" t="s">
        <v>597</v>
      </c>
      <c r="N73" s="234" t="s">
        <v>450</v>
      </c>
      <c r="O73" s="769"/>
      <c r="P73" s="364">
        <v>0</v>
      </c>
      <c r="Q73" s="427">
        <v>0</v>
      </c>
      <c r="R73" s="427"/>
      <c r="S73" s="365">
        <v>45505</v>
      </c>
      <c r="T73" s="365">
        <v>45641</v>
      </c>
      <c r="U73" s="234">
        <v>139</v>
      </c>
      <c r="V73" s="234">
        <v>300</v>
      </c>
      <c r="W73" s="234" t="s">
        <v>401</v>
      </c>
      <c r="X73" s="234" t="s">
        <v>506</v>
      </c>
      <c r="Y73" s="769"/>
      <c r="Z73" s="769"/>
      <c r="AA73" s="234" t="s">
        <v>405</v>
      </c>
      <c r="AB73" s="366" t="s">
        <v>509</v>
      </c>
      <c r="AC73" s="367">
        <v>176600000</v>
      </c>
      <c r="AD73" s="234" t="s">
        <v>468</v>
      </c>
      <c r="AE73" s="234" t="s">
        <v>408</v>
      </c>
      <c r="AF73" s="365">
        <v>45534</v>
      </c>
      <c r="AG73" s="365"/>
      <c r="AH73" s="367">
        <v>176600000</v>
      </c>
      <c r="AI73" s="367">
        <v>176600000</v>
      </c>
      <c r="AJ73" s="336"/>
      <c r="AK73" s="336"/>
      <c r="AL73" s="336"/>
      <c r="AM73" s="336"/>
      <c r="AN73" s="234" t="s">
        <v>565</v>
      </c>
      <c r="AO73" s="368" t="s">
        <v>259</v>
      </c>
    </row>
    <row r="74" spans="1:41" ht="45" customHeight="1">
      <c r="A74" s="546" t="s">
        <v>269</v>
      </c>
      <c r="B74" s="538" t="s">
        <v>270</v>
      </c>
      <c r="C74" s="541" t="s">
        <v>259</v>
      </c>
      <c r="D74" s="541" t="s">
        <v>272</v>
      </c>
      <c r="E74" s="541" t="s">
        <v>598</v>
      </c>
      <c r="F74" s="788">
        <v>2024130010078</v>
      </c>
      <c r="G74" s="541" t="s">
        <v>599</v>
      </c>
      <c r="H74" s="541" t="s">
        <v>600</v>
      </c>
      <c r="I74" s="541" t="s">
        <v>577</v>
      </c>
      <c r="J74" s="657">
        <v>0.3</v>
      </c>
      <c r="K74" s="657"/>
      <c r="L74" s="791">
        <v>0.3</v>
      </c>
      <c r="M74" s="207" t="s">
        <v>601</v>
      </c>
      <c r="N74" s="207" t="s">
        <v>450</v>
      </c>
      <c r="O74" s="541" t="s">
        <v>602</v>
      </c>
      <c r="P74" s="208">
        <v>0.2</v>
      </c>
      <c r="Q74" s="425">
        <v>0.5</v>
      </c>
      <c r="R74" s="425"/>
      <c r="S74" s="369">
        <v>45505</v>
      </c>
      <c r="T74" s="369">
        <v>45641</v>
      </c>
      <c r="U74" s="370">
        <v>139</v>
      </c>
      <c r="V74" s="207">
        <v>10000</v>
      </c>
      <c r="W74" s="207" t="s">
        <v>401</v>
      </c>
      <c r="X74" s="207" t="s">
        <v>506</v>
      </c>
      <c r="Y74" s="541" t="s">
        <v>507</v>
      </c>
      <c r="Z74" s="541" t="s">
        <v>508</v>
      </c>
      <c r="AA74" s="207" t="s">
        <v>405</v>
      </c>
      <c r="AB74" s="207" t="s">
        <v>509</v>
      </c>
      <c r="AC74" s="371">
        <v>400000000</v>
      </c>
      <c r="AD74" s="207" t="s">
        <v>468</v>
      </c>
      <c r="AE74" s="207" t="s">
        <v>408</v>
      </c>
      <c r="AF74" s="369">
        <v>45534</v>
      </c>
      <c r="AG74" s="369"/>
      <c r="AH74" s="371">
        <v>400000000</v>
      </c>
      <c r="AI74" s="371">
        <v>400000000</v>
      </c>
      <c r="AJ74" s="326"/>
      <c r="AK74" s="326"/>
      <c r="AL74" s="326"/>
      <c r="AM74" s="326"/>
      <c r="AN74" s="207" t="s">
        <v>603</v>
      </c>
      <c r="AO74" s="210" t="s">
        <v>604</v>
      </c>
    </row>
    <row r="75" spans="1:41" ht="36" customHeight="1">
      <c r="A75" s="502"/>
      <c r="B75" s="539"/>
      <c r="C75" s="542"/>
      <c r="D75" s="542"/>
      <c r="E75" s="542"/>
      <c r="F75" s="789"/>
      <c r="G75" s="542"/>
      <c r="H75" s="542"/>
      <c r="I75" s="542"/>
      <c r="J75" s="632"/>
      <c r="K75" s="632"/>
      <c r="L75" s="786"/>
      <c r="M75" s="119" t="s">
        <v>605</v>
      </c>
      <c r="N75" s="119" t="s">
        <v>450</v>
      </c>
      <c r="O75" s="542"/>
      <c r="P75" s="120">
        <v>0.2</v>
      </c>
      <c r="Q75" s="426">
        <v>0</v>
      </c>
      <c r="R75" s="426"/>
      <c r="S75" s="136">
        <v>45505</v>
      </c>
      <c r="T75" s="136">
        <v>45641</v>
      </c>
      <c r="U75" s="257">
        <v>139</v>
      </c>
      <c r="V75" s="119">
        <v>10000</v>
      </c>
      <c r="W75" s="119" t="s">
        <v>401</v>
      </c>
      <c r="X75" s="119" t="s">
        <v>506</v>
      </c>
      <c r="Y75" s="542"/>
      <c r="Z75" s="542"/>
      <c r="AA75" s="119" t="s">
        <v>405</v>
      </c>
      <c r="AB75" s="119" t="s">
        <v>509</v>
      </c>
      <c r="AC75" s="137">
        <v>200000000</v>
      </c>
      <c r="AD75" s="119" t="s">
        <v>468</v>
      </c>
      <c r="AE75" s="119" t="s">
        <v>408</v>
      </c>
      <c r="AF75" s="136">
        <v>45534</v>
      </c>
      <c r="AG75" s="136"/>
      <c r="AH75" s="137">
        <v>200000000</v>
      </c>
      <c r="AI75" s="137">
        <v>200000000</v>
      </c>
      <c r="AJ75" s="157"/>
      <c r="AK75" s="157"/>
      <c r="AL75" s="157"/>
      <c r="AM75" s="157"/>
      <c r="AN75" s="119" t="s">
        <v>603</v>
      </c>
      <c r="AO75" s="372" t="s">
        <v>604</v>
      </c>
    </row>
    <row r="76" spans="1:41" ht="58.5" customHeight="1">
      <c r="A76" s="502"/>
      <c r="B76" s="539"/>
      <c r="C76" s="542"/>
      <c r="D76" s="542"/>
      <c r="E76" s="542"/>
      <c r="F76" s="789"/>
      <c r="G76" s="542"/>
      <c r="H76" s="542"/>
      <c r="I76" s="542"/>
      <c r="J76" s="632"/>
      <c r="K76" s="632"/>
      <c r="L76" s="786"/>
      <c r="M76" s="119" t="s">
        <v>606</v>
      </c>
      <c r="N76" s="119" t="s">
        <v>450</v>
      </c>
      <c r="O76" s="542"/>
      <c r="P76" s="120">
        <v>0.2</v>
      </c>
      <c r="Q76" s="426">
        <v>0</v>
      </c>
      <c r="R76" s="426"/>
      <c r="S76" s="136">
        <v>45505</v>
      </c>
      <c r="T76" s="136">
        <v>45641</v>
      </c>
      <c r="U76" s="257">
        <v>139</v>
      </c>
      <c r="V76" s="119">
        <v>10000</v>
      </c>
      <c r="W76" s="119" t="s">
        <v>401</v>
      </c>
      <c r="X76" s="119" t="s">
        <v>506</v>
      </c>
      <c r="Y76" s="542"/>
      <c r="Z76" s="542"/>
      <c r="AA76" s="119" t="s">
        <v>405</v>
      </c>
      <c r="AB76" s="119" t="s">
        <v>509</v>
      </c>
      <c r="AC76" s="137">
        <v>100000000</v>
      </c>
      <c r="AD76" s="119" t="s">
        <v>468</v>
      </c>
      <c r="AE76" s="119" t="s">
        <v>408</v>
      </c>
      <c r="AF76" s="136">
        <v>45534</v>
      </c>
      <c r="AG76" s="136"/>
      <c r="AH76" s="137">
        <v>100000000</v>
      </c>
      <c r="AI76" s="137">
        <v>100000000</v>
      </c>
      <c r="AJ76" s="157"/>
      <c r="AK76" s="157"/>
      <c r="AL76" s="157"/>
      <c r="AM76" s="157"/>
      <c r="AN76" s="119" t="s">
        <v>603</v>
      </c>
      <c r="AO76" s="372" t="s">
        <v>604</v>
      </c>
    </row>
    <row r="77" spans="1:41" ht="37.5" customHeight="1">
      <c r="A77" s="502"/>
      <c r="B77" s="539"/>
      <c r="C77" s="542"/>
      <c r="D77" s="542"/>
      <c r="E77" s="542"/>
      <c r="F77" s="789"/>
      <c r="G77" s="542"/>
      <c r="H77" s="542"/>
      <c r="I77" s="542"/>
      <c r="J77" s="632"/>
      <c r="K77" s="632"/>
      <c r="L77" s="786"/>
      <c r="M77" s="119" t="s">
        <v>607</v>
      </c>
      <c r="N77" s="119" t="s">
        <v>450</v>
      </c>
      <c r="O77" s="542"/>
      <c r="P77" s="120">
        <v>0.2</v>
      </c>
      <c r="Q77" s="426">
        <v>0</v>
      </c>
      <c r="R77" s="426"/>
      <c r="S77" s="136">
        <v>45505</v>
      </c>
      <c r="T77" s="136">
        <v>45641</v>
      </c>
      <c r="U77" s="257">
        <v>139</v>
      </c>
      <c r="V77" s="119">
        <v>10000</v>
      </c>
      <c r="W77" s="119" t="s">
        <v>401</v>
      </c>
      <c r="X77" s="119" t="s">
        <v>506</v>
      </c>
      <c r="Y77" s="542"/>
      <c r="Z77" s="542"/>
      <c r="AA77" s="119" t="s">
        <v>405</v>
      </c>
      <c r="AB77" s="119" t="s">
        <v>509</v>
      </c>
      <c r="AC77" s="137">
        <v>340000000</v>
      </c>
      <c r="AD77" s="119" t="s">
        <v>468</v>
      </c>
      <c r="AE77" s="119" t="s">
        <v>408</v>
      </c>
      <c r="AF77" s="136">
        <v>45534</v>
      </c>
      <c r="AG77" s="136"/>
      <c r="AH77" s="137">
        <v>340000000</v>
      </c>
      <c r="AI77" s="137">
        <v>340000000</v>
      </c>
      <c r="AJ77" s="157"/>
      <c r="AK77" s="157"/>
      <c r="AL77" s="157"/>
      <c r="AM77" s="157"/>
      <c r="AN77" s="119" t="s">
        <v>603</v>
      </c>
      <c r="AO77" s="372" t="s">
        <v>604</v>
      </c>
    </row>
    <row r="78" spans="1:41" ht="39" customHeight="1">
      <c r="A78" s="502"/>
      <c r="B78" s="539"/>
      <c r="C78" s="542"/>
      <c r="D78" s="542"/>
      <c r="E78" s="542"/>
      <c r="F78" s="789"/>
      <c r="G78" s="542"/>
      <c r="H78" s="542"/>
      <c r="I78" s="542"/>
      <c r="J78" s="632"/>
      <c r="K78" s="632"/>
      <c r="L78" s="786"/>
      <c r="M78" s="119" t="s">
        <v>608</v>
      </c>
      <c r="N78" s="119" t="s">
        <v>450</v>
      </c>
      <c r="O78" s="542"/>
      <c r="P78" s="120">
        <v>0.2</v>
      </c>
      <c r="Q78" s="426">
        <v>0</v>
      </c>
      <c r="R78" s="426"/>
      <c r="S78" s="136">
        <v>45505</v>
      </c>
      <c r="T78" s="136">
        <v>45641</v>
      </c>
      <c r="U78" s="257">
        <v>139</v>
      </c>
      <c r="V78" s="119">
        <v>10000</v>
      </c>
      <c r="W78" s="119" t="s">
        <v>401</v>
      </c>
      <c r="X78" s="119" t="s">
        <v>506</v>
      </c>
      <c r="Y78" s="542"/>
      <c r="Z78" s="542"/>
      <c r="AA78" s="119" t="s">
        <v>405</v>
      </c>
      <c r="AB78" s="119" t="s">
        <v>525</v>
      </c>
      <c r="AC78" s="137">
        <v>50000000</v>
      </c>
      <c r="AD78" s="119" t="s">
        <v>424</v>
      </c>
      <c r="AE78" s="119" t="s">
        <v>408</v>
      </c>
      <c r="AF78" s="136">
        <v>45534</v>
      </c>
      <c r="AG78" s="136"/>
      <c r="AH78" s="137">
        <v>50000000</v>
      </c>
      <c r="AI78" s="137">
        <v>50000000</v>
      </c>
      <c r="AJ78" s="157"/>
      <c r="AK78" s="157"/>
      <c r="AL78" s="157"/>
      <c r="AM78" s="157"/>
      <c r="AN78" s="119" t="s">
        <v>603</v>
      </c>
      <c r="AO78" s="372" t="s">
        <v>604</v>
      </c>
    </row>
    <row r="79" spans="1:41" ht="54.75" customHeight="1">
      <c r="A79" s="502"/>
      <c r="B79" s="539"/>
      <c r="C79" s="542"/>
      <c r="D79" s="542" t="s">
        <v>274</v>
      </c>
      <c r="E79" s="542"/>
      <c r="F79" s="789"/>
      <c r="G79" s="542"/>
      <c r="H79" s="542" t="s">
        <v>609</v>
      </c>
      <c r="I79" s="542" t="s">
        <v>610</v>
      </c>
      <c r="J79" s="632">
        <v>0</v>
      </c>
      <c r="K79" s="632"/>
      <c r="L79" s="786">
        <v>0.25</v>
      </c>
      <c r="M79" s="119" t="s">
        <v>611</v>
      </c>
      <c r="N79" s="119" t="s">
        <v>450</v>
      </c>
      <c r="O79" s="542" t="s">
        <v>612</v>
      </c>
      <c r="P79" s="120">
        <v>0.25</v>
      </c>
      <c r="Q79" s="426">
        <v>0</v>
      </c>
      <c r="R79" s="426"/>
      <c r="S79" s="136">
        <v>45505</v>
      </c>
      <c r="T79" s="136">
        <v>45641</v>
      </c>
      <c r="U79" s="257">
        <v>139</v>
      </c>
      <c r="V79" s="119">
        <v>10000</v>
      </c>
      <c r="W79" s="119" t="s">
        <v>401</v>
      </c>
      <c r="X79" s="119" t="s">
        <v>506</v>
      </c>
      <c r="Y79" s="542" t="s">
        <v>613</v>
      </c>
      <c r="Z79" s="542" t="s">
        <v>508</v>
      </c>
      <c r="AA79" s="119" t="s">
        <v>405</v>
      </c>
      <c r="AB79" s="119" t="s">
        <v>509</v>
      </c>
      <c r="AC79" s="137">
        <v>50000000</v>
      </c>
      <c r="AD79" s="119" t="s">
        <v>468</v>
      </c>
      <c r="AE79" s="119" t="s">
        <v>408</v>
      </c>
      <c r="AF79" s="136">
        <v>45534</v>
      </c>
      <c r="AG79" s="136"/>
      <c r="AH79" s="137">
        <v>50000000</v>
      </c>
      <c r="AI79" s="137">
        <v>50000000</v>
      </c>
      <c r="AJ79" s="157"/>
      <c r="AK79" s="157"/>
      <c r="AL79" s="157"/>
      <c r="AM79" s="157"/>
      <c r="AN79" s="119" t="s">
        <v>603</v>
      </c>
      <c r="AO79" s="372" t="s">
        <v>604</v>
      </c>
    </row>
    <row r="80" spans="1:41" ht="41.25" customHeight="1">
      <c r="A80" s="502"/>
      <c r="B80" s="539"/>
      <c r="C80" s="542"/>
      <c r="D80" s="542"/>
      <c r="E80" s="542"/>
      <c r="F80" s="789"/>
      <c r="G80" s="542"/>
      <c r="H80" s="542"/>
      <c r="I80" s="542"/>
      <c r="J80" s="632"/>
      <c r="K80" s="632"/>
      <c r="L80" s="786"/>
      <c r="M80" s="119" t="s">
        <v>614</v>
      </c>
      <c r="N80" s="119" t="s">
        <v>450</v>
      </c>
      <c r="O80" s="542"/>
      <c r="P80" s="120">
        <v>0.25</v>
      </c>
      <c r="Q80" s="426">
        <v>0</v>
      </c>
      <c r="R80" s="426"/>
      <c r="S80" s="136">
        <v>45505</v>
      </c>
      <c r="T80" s="136">
        <v>45641</v>
      </c>
      <c r="U80" s="257">
        <v>139</v>
      </c>
      <c r="V80" s="119">
        <v>10000</v>
      </c>
      <c r="W80" s="119" t="s">
        <v>401</v>
      </c>
      <c r="X80" s="119" t="s">
        <v>506</v>
      </c>
      <c r="Y80" s="542"/>
      <c r="Z80" s="542"/>
      <c r="AA80" s="119" t="s">
        <v>512</v>
      </c>
      <c r="AB80" s="119" t="s">
        <v>513</v>
      </c>
      <c r="AC80" s="137">
        <v>0</v>
      </c>
      <c r="AD80" s="119" t="s">
        <v>513</v>
      </c>
      <c r="AE80" s="119" t="s">
        <v>513</v>
      </c>
      <c r="AF80" s="136" t="s">
        <v>515</v>
      </c>
      <c r="AG80" s="136"/>
      <c r="AH80" s="137">
        <v>0</v>
      </c>
      <c r="AI80" s="137">
        <v>0</v>
      </c>
      <c r="AJ80" s="157"/>
      <c r="AK80" s="157"/>
      <c r="AL80" s="157"/>
      <c r="AM80" s="157"/>
      <c r="AN80" s="119" t="s">
        <v>603</v>
      </c>
      <c r="AO80" s="372" t="s">
        <v>604</v>
      </c>
    </row>
    <row r="81" spans="1:41" ht="39" customHeight="1">
      <c r="A81" s="502"/>
      <c r="B81" s="539"/>
      <c r="C81" s="542"/>
      <c r="D81" s="542"/>
      <c r="E81" s="542"/>
      <c r="F81" s="789"/>
      <c r="G81" s="542"/>
      <c r="H81" s="542"/>
      <c r="I81" s="542"/>
      <c r="J81" s="632"/>
      <c r="K81" s="632"/>
      <c r="L81" s="786"/>
      <c r="M81" s="119" t="s">
        <v>615</v>
      </c>
      <c r="N81" s="119" t="s">
        <v>450</v>
      </c>
      <c r="O81" s="542"/>
      <c r="P81" s="120">
        <v>0.25</v>
      </c>
      <c r="Q81" s="426">
        <v>0</v>
      </c>
      <c r="R81" s="426"/>
      <c r="S81" s="136">
        <v>45505</v>
      </c>
      <c r="T81" s="136">
        <v>45641</v>
      </c>
      <c r="U81" s="257">
        <v>139</v>
      </c>
      <c r="V81" s="119">
        <v>10000</v>
      </c>
      <c r="W81" s="119" t="s">
        <v>401</v>
      </c>
      <c r="X81" s="119" t="s">
        <v>506</v>
      </c>
      <c r="Y81" s="542"/>
      <c r="Z81" s="542"/>
      <c r="AA81" s="119" t="s">
        <v>512</v>
      </c>
      <c r="AB81" s="119" t="s">
        <v>513</v>
      </c>
      <c r="AC81" s="137">
        <v>0</v>
      </c>
      <c r="AD81" s="119" t="s">
        <v>513</v>
      </c>
      <c r="AE81" s="119" t="s">
        <v>513</v>
      </c>
      <c r="AF81" s="136" t="s">
        <v>515</v>
      </c>
      <c r="AG81" s="136"/>
      <c r="AH81" s="137">
        <v>0</v>
      </c>
      <c r="AI81" s="137">
        <v>0</v>
      </c>
      <c r="AJ81" s="157"/>
      <c r="AK81" s="157"/>
      <c r="AL81" s="157"/>
      <c r="AM81" s="157"/>
      <c r="AN81" s="119" t="s">
        <v>603</v>
      </c>
      <c r="AO81" s="372" t="s">
        <v>604</v>
      </c>
    </row>
    <row r="82" spans="1:41" ht="28.5" customHeight="1">
      <c r="A82" s="502"/>
      <c r="B82" s="539"/>
      <c r="C82" s="542"/>
      <c r="D82" s="542"/>
      <c r="E82" s="542"/>
      <c r="F82" s="789"/>
      <c r="G82" s="542"/>
      <c r="H82" s="542"/>
      <c r="I82" s="542"/>
      <c r="J82" s="632"/>
      <c r="K82" s="632"/>
      <c r="L82" s="786"/>
      <c r="M82" s="119" t="s">
        <v>616</v>
      </c>
      <c r="N82" s="119" t="s">
        <v>450</v>
      </c>
      <c r="O82" s="542"/>
      <c r="P82" s="120">
        <v>0.25</v>
      </c>
      <c r="Q82" s="426">
        <v>0.5</v>
      </c>
      <c r="R82" s="426"/>
      <c r="S82" s="136">
        <v>45505</v>
      </c>
      <c r="T82" s="136">
        <v>45641</v>
      </c>
      <c r="U82" s="257">
        <v>139</v>
      </c>
      <c r="V82" s="119">
        <v>10000</v>
      </c>
      <c r="W82" s="119" t="s">
        <v>401</v>
      </c>
      <c r="X82" s="119" t="s">
        <v>506</v>
      </c>
      <c r="Y82" s="542"/>
      <c r="Z82" s="542"/>
      <c r="AA82" s="119" t="s">
        <v>405</v>
      </c>
      <c r="AB82" s="119" t="s">
        <v>525</v>
      </c>
      <c r="AC82" s="137">
        <v>250000000</v>
      </c>
      <c r="AD82" s="119" t="s">
        <v>424</v>
      </c>
      <c r="AE82" s="119" t="s">
        <v>408</v>
      </c>
      <c r="AF82" s="136">
        <v>45534</v>
      </c>
      <c r="AG82" s="136"/>
      <c r="AH82" s="137">
        <v>250000000</v>
      </c>
      <c r="AI82" s="137">
        <v>250000000</v>
      </c>
      <c r="AJ82" s="157"/>
      <c r="AK82" s="157"/>
      <c r="AL82" s="157"/>
      <c r="AM82" s="157"/>
      <c r="AN82" s="119" t="s">
        <v>603</v>
      </c>
      <c r="AO82" s="372" t="s">
        <v>604</v>
      </c>
    </row>
    <row r="83" spans="1:41" ht="27" customHeight="1">
      <c r="A83" s="502"/>
      <c r="B83" s="539"/>
      <c r="C83" s="542"/>
      <c r="D83" s="542" t="s">
        <v>277</v>
      </c>
      <c r="E83" s="542"/>
      <c r="F83" s="789"/>
      <c r="G83" s="542"/>
      <c r="H83" s="542"/>
      <c r="I83" s="542" t="s">
        <v>617</v>
      </c>
      <c r="J83" s="632">
        <v>1333</v>
      </c>
      <c r="K83" s="632"/>
      <c r="L83" s="786">
        <v>0.1</v>
      </c>
      <c r="M83" s="119" t="s">
        <v>618</v>
      </c>
      <c r="N83" s="119" t="s">
        <v>450</v>
      </c>
      <c r="O83" s="542" t="s">
        <v>619</v>
      </c>
      <c r="P83" s="120">
        <v>0.2</v>
      </c>
      <c r="Q83" s="426">
        <v>0.9</v>
      </c>
      <c r="R83" s="426"/>
      <c r="S83" s="136">
        <v>45505</v>
      </c>
      <c r="T83" s="136">
        <v>45641</v>
      </c>
      <c r="U83" s="257">
        <v>139</v>
      </c>
      <c r="V83" s="119">
        <v>10000</v>
      </c>
      <c r="W83" s="119" t="s">
        <v>401</v>
      </c>
      <c r="X83" s="119" t="s">
        <v>506</v>
      </c>
      <c r="Y83" s="542" t="s">
        <v>613</v>
      </c>
      <c r="Z83" s="542" t="s">
        <v>508</v>
      </c>
      <c r="AA83" s="119" t="s">
        <v>405</v>
      </c>
      <c r="AB83" s="119" t="s">
        <v>509</v>
      </c>
      <c r="AC83" s="137">
        <v>150000000</v>
      </c>
      <c r="AD83" s="119" t="s">
        <v>468</v>
      </c>
      <c r="AE83" s="119" t="s">
        <v>408</v>
      </c>
      <c r="AF83" s="136">
        <v>45534</v>
      </c>
      <c r="AG83" s="136"/>
      <c r="AH83" s="137">
        <v>150000000</v>
      </c>
      <c r="AI83" s="137">
        <v>150000000</v>
      </c>
      <c r="AJ83" s="157"/>
      <c r="AK83" s="157"/>
      <c r="AL83" s="157"/>
      <c r="AM83" s="157"/>
      <c r="AN83" s="119" t="s">
        <v>603</v>
      </c>
      <c r="AO83" s="372" t="s">
        <v>604</v>
      </c>
    </row>
    <row r="84" spans="1:41" ht="30.75" customHeight="1">
      <c r="A84" s="502"/>
      <c r="B84" s="539"/>
      <c r="C84" s="542"/>
      <c r="D84" s="542"/>
      <c r="E84" s="542"/>
      <c r="F84" s="789"/>
      <c r="G84" s="542"/>
      <c r="H84" s="542"/>
      <c r="I84" s="542"/>
      <c r="J84" s="632"/>
      <c r="K84" s="632"/>
      <c r="L84" s="786"/>
      <c r="M84" s="119" t="s">
        <v>620</v>
      </c>
      <c r="N84" s="119" t="s">
        <v>450</v>
      </c>
      <c r="O84" s="542"/>
      <c r="P84" s="120">
        <v>0.2</v>
      </c>
      <c r="Q84" s="426">
        <v>0.9</v>
      </c>
      <c r="R84" s="426"/>
      <c r="S84" s="136">
        <v>45505</v>
      </c>
      <c r="T84" s="136">
        <v>45641</v>
      </c>
      <c r="U84" s="257">
        <v>139</v>
      </c>
      <c r="V84" s="119">
        <v>10000</v>
      </c>
      <c r="W84" s="119" t="s">
        <v>401</v>
      </c>
      <c r="X84" s="119" t="s">
        <v>506</v>
      </c>
      <c r="Y84" s="542"/>
      <c r="Z84" s="542"/>
      <c r="AA84" s="119" t="s">
        <v>405</v>
      </c>
      <c r="AB84" s="119" t="s">
        <v>579</v>
      </c>
      <c r="AC84" s="137">
        <v>300000000</v>
      </c>
      <c r="AD84" s="119" t="s">
        <v>468</v>
      </c>
      <c r="AE84" s="119" t="s">
        <v>408</v>
      </c>
      <c r="AF84" s="136">
        <v>45534</v>
      </c>
      <c r="AG84" s="136"/>
      <c r="AH84" s="137">
        <v>300000000</v>
      </c>
      <c r="AI84" s="137">
        <v>300000000</v>
      </c>
      <c r="AJ84" s="157"/>
      <c r="AK84" s="157"/>
      <c r="AL84" s="157"/>
      <c r="AM84" s="157"/>
      <c r="AN84" s="119" t="s">
        <v>603</v>
      </c>
      <c r="AO84" s="372" t="s">
        <v>604</v>
      </c>
    </row>
    <row r="85" spans="1:41" ht="24.75" customHeight="1">
      <c r="A85" s="502"/>
      <c r="B85" s="539"/>
      <c r="C85" s="542"/>
      <c r="D85" s="542"/>
      <c r="E85" s="542"/>
      <c r="F85" s="789"/>
      <c r="G85" s="542"/>
      <c r="H85" s="542"/>
      <c r="I85" s="542"/>
      <c r="J85" s="632"/>
      <c r="K85" s="632"/>
      <c r="L85" s="786"/>
      <c r="M85" s="119" t="s">
        <v>621</v>
      </c>
      <c r="N85" s="119" t="s">
        <v>450</v>
      </c>
      <c r="O85" s="542"/>
      <c r="P85" s="120">
        <v>0.2</v>
      </c>
      <c r="Q85" s="426">
        <v>0.9</v>
      </c>
      <c r="R85" s="426"/>
      <c r="S85" s="136">
        <v>45505</v>
      </c>
      <c r="T85" s="136">
        <v>45641</v>
      </c>
      <c r="U85" s="257">
        <v>139</v>
      </c>
      <c r="V85" s="119">
        <v>10000</v>
      </c>
      <c r="W85" s="119" t="s">
        <v>401</v>
      </c>
      <c r="X85" s="119" t="s">
        <v>506</v>
      </c>
      <c r="Y85" s="542"/>
      <c r="Z85" s="542"/>
      <c r="AA85" s="119" t="s">
        <v>405</v>
      </c>
      <c r="AB85" s="119" t="s">
        <v>509</v>
      </c>
      <c r="AC85" s="137">
        <v>50000000</v>
      </c>
      <c r="AD85" s="119" t="s">
        <v>468</v>
      </c>
      <c r="AE85" s="119" t="s">
        <v>408</v>
      </c>
      <c r="AF85" s="136">
        <v>45534</v>
      </c>
      <c r="AG85" s="136"/>
      <c r="AH85" s="137">
        <v>50000000</v>
      </c>
      <c r="AI85" s="137">
        <v>50000000</v>
      </c>
      <c r="AJ85" s="157"/>
      <c r="AK85" s="157"/>
      <c r="AL85" s="157"/>
      <c r="AM85" s="157"/>
      <c r="AN85" s="119" t="s">
        <v>603</v>
      </c>
      <c r="AO85" s="372" t="s">
        <v>604</v>
      </c>
    </row>
    <row r="86" spans="1:41" ht="26.25" customHeight="1">
      <c r="A86" s="502"/>
      <c r="B86" s="539"/>
      <c r="C86" s="542"/>
      <c r="D86" s="542"/>
      <c r="E86" s="542"/>
      <c r="F86" s="789"/>
      <c r="G86" s="542"/>
      <c r="H86" s="542"/>
      <c r="I86" s="542"/>
      <c r="J86" s="632"/>
      <c r="K86" s="632"/>
      <c r="L86" s="786"/>
      <c r="M86" s="119" t="s">
        <v>622</v>
      </c>
      <c r="N86" s="119" t="s">
        <v>450</v>
      </c>
      <c r="O86" s="542"/>
      <c r="P86" s="120">
        <v>0.2</v>
      </c>
      <c r="Q86" s="426">
        <v>0.9</v>
      </c>
      <c r="R86" s="426"/>
      <c r="S86" s="136">
        <v>45505</v>
      </c>
      <c r="T86" s="136">
        <v>45641</v>
      </c>
      <c r="U86" s="257">
        <v>139</v>
      </c>
      <c r="V86" s="119">
        <v>10000</v>
      </c>
      <c r="W86" s="119" t="s">
        <v>401</v>
      </c>
      <c r="X86" s="119" t="s">
        <v>506</v>
      </c>
      <c r="Y86" s="542"/>
      <c r="Z86" s="542"/>
      <c r="AA86" s="119" t="s">
        <v>405</v>
      </c>
      <c r="AB86" s="119" t="s">
        <v>509</v>
      </c>
      <c r="AC86" s="137">
        <v>50000000</v>
      </c>
      <c r="AD86" s="119" t="s">
        <v>468</v>
      </c>
      <c r="AE86" s="119" t="s">
        <v>408</v>
      </c>
      <c r="AF86" s="136">
        <v>45534</v>
      </c>
      <c r="AG86" s="136"/>
      <c r="AH86" s="137">
        <v>50000000</v>
      </c>
      <c r="AI86" s="137">
        <v>50000000</v>
      </c>
      <c r="AJ86" s="157"/>
      <c r="AK86" s="157"/>
      <c r="AL86" s="157"/>
      <c r="AM86" s="157"/>
      <c r="AN86" s="119" t="s">
        <v>603</v>
      </c>
      <c r="AO86" s="372" t="s">
        <v>604</v>
      </c>
    </row>
    <row r="87" spans="1:41" ht="55.5" customHeight="1" thickBot="1">
      <c r="A87" s="547"/>
      <c r="B87" s="778"/>
      <c r="C87" s="779"/>
      <c r="D87" s="779"/>
      <c r="E87" s="779"/>
      <c r="F87" s="790"/>
      <c r="G87" s="779"/>
      <c r="H87" s="779"/>
      <c r="I87" s="779"/>
      <c r="J87" s="645"/>
      <c r="K87" s="645"/>
      <c r="L87" s="787"/>
      <c r="M87" s="233" t="s">
        <v>623</v>
      </c>
      <c r="N87" s="233" t="s">
        <v>450</v>
      </c>
      <c r="O87" s="779"/>
      <c r="P87" s="373">
        <v>0.2</v>
      </c>
      <c r="Q87" s="427">
        <v>0.9</v>
      </c>
      <c r="R87" s="427"/>
      <c r="S87" s="374">
        <v>45505</v>
      </c>
      <c r="T87" s="374">
        <v>45641</v>
      </c>
      <c r="U87" s="375">
        <v>139</v>
      </c>
      <c r="V87" s="233">
        <v>10000</v>
      </c>
      <c r="W87" s="233" t="s">
        <v>401</v>
      </c>
      <c r="X87" s="233" t="s">
        <v>506</v>
      </c>
      <c r="Y87" s="779"/>
      <c r="Z87" s="779"/>
      <c r="AA87" s="233" t="s">
        <v>405</v>
      </c>
      <c r="AB87" s="233" t="s">
        <v>509</v>
      </c>
      <c r="AC87" s="376">
        <v>60000000</v>
      </c>
      <c r="AD87" s="233" t="s">
        <v>468</v>
      </c>
      <c r="AE87" s="233" t="s">
        <v>408</v>
      </c>
      <c r="AF87" s="374">
        <v>45534</v>
      </c>
      <c r="AG87" s="374"/>
      <c r="AH87" s="376">
        <v>60000000</v>
      </c>
      <c r="AI87" s="376">
        <v>60000000</v>
      </c>
      <c r="AJ87" s="336"/>
      <c r="AK87" s="336"/>
      <c r="AL87" s="336"/>
      <c r="AM87" s="336"/>
      <c r="AN87" s="233" t="s">
        <v>603</v>
      </c>
      <c r="AO87" s="377" t="s">
        <v>604</v>
      </c>
    </row>
    <row r="88" spans="1:41" ht="36" customHeight="1">
      <c r="A88" s="546" t="s">
        <v>282</v>
      </c>
      <c r="B88" s="792" t="s">
        <v>283</v>
      </c>
      <c r="C88" s="795" t="s">
        <v>284</v>
      </c>
      <c r="D88" s="795" t="s">
        <v>286</v>
      </c>
      <c r="E88" s="795" t="s">
        <v>624</v>
      </c>
      <c r="F88" s="798">
        <v>2024130010089</v>
      </c>
      <c r="G88" s="795" t="s">
        <v>625</v>
      </c>
      <c r="H88" s="795" t="s">
        <v>626</v>
      </c>
      <c r="I88" s="795" t="s">
        <v>627</v>
      </c>
      <c r="J88" s="657">
        <v>800</v>
      </c>
      <c r="K88" s="642"/>
      <c r="L88" s="801">
        <v>0.05</v>
      </c>
      <c r="M88" s="217" t="s">
        <v>628</v>
      </c>
      <c r="N88" s="217" t="s">
        <v>450</v>
      </c>
      <c r="O88" s="795" t="s">
        <v>629</v>
      </c>
      <c r="P88" s="218">
        <v>2.5000000000000001E-2</v>
      </c>
      <c r="Q88" s="425">
        <v>0.9</v>
      </c>
      <c r="R88" s="425"/>
      <c r="S88" s="378">
        <v>45505</v>
      </c>
      <c r="T88" s="378">
        <v>45641</v>
      </c>
      <c r="U88" s="379">
        <v>139</v>
      </c>
      <c r="V88" s="217">
        <v>10000</v>
      </c>
      <c r="W88" s="217" t="s">
        <v>401</v>
      </c>
      <c r="X88" s="217" t="s">
        <v>506</v>
      </c>
      <c r="Y88" s="795" t="s">
        <v>613</v>
      </c>
      <c r="Z88" s="795" t="s">
        <v>508</v>
      </c>
      <c r="AA88" s="217" t="s">
        <v>405</v>
      </c>
      <c r="AB88" s="217" t="s">
        <v>525</v>
      </c>
      <c r="AC88" s="380">
        <v>250000000</v>
      </c>
      <c r="AD88" s="217" t="s">
        <v>424</v>
      </c>
      <c r="AE88" s="217" t="s">
        <v>408</v>
      </c>
      <c r="AF88" s="378">
        <v>45534</v>
      </c>
      <c r="AG88" s="378"/>
      <c r="AH88" s="380">
        <v>250000000</v>
      </c>
      <c r="AI88" s="380">
        <v>250000000</v>
      </c>
      <c r="AJ88" s="326"/>
      <c r="AK88" s="326"/>
      <c r="AL88" s="326"/>
      <c r="AM88" s="326"/>
      <c r="AN88" s="217" t="s">
        <v>630</v>
      </c>
      <c r="AO88" s="220" t="s">
        <v>284</v>
      </c>
    </row>
    <row r="89" spans="1:41" ht="52.5" customHeight="1">
      <c r="A89" s="502"/>
      <c r="B89" s="793"/>
      <c r="C89" s="796"/>
      <c r="D89" s="796"/>
      <c r="E89" s="796"/>
      <c r="F89" s="799"/>
      <c r="G89" s="796"/>
      <c r="H89" s="796"/>
      <c r="I89" s="796"/>
      <c r="J89" s="632"/>
      <c r="K89" s="644"/>
      <c r="L89" s="802"/>
      <c r="M89" s="122" t="s">
        <v>631</v>
      </c>
      <c r="N89" s="122" t="s">
        <v>450</v>
      </c>
      <c r="O89" s="796"/>
      <c r="P89" s="123">
        <v>2.5000000000000001E-2</v>
      </c>
      <c r="Q89" s="426">
        <v>0.3</v>
      </c>
      <c r="R89" s="426"/>
      <c r="S89" s="138">
        <v>45505</v>
      </c>
      <c r="T89" s="138">
        <v>45641</v>
      </c>
      <c r="U89" s="258">
        <v>139</v>
      </c>
      <c r="V89" s="122">
        <v>10000</v>
      </c>
      <c r="W89" s="122" t="s">
        <v>401</v>
      </c>
      <c r="X89" s="122" t="s">
        <v>506</v>
      </c>
      <c r="Y89" s="796"/>
      <c r="Z89" s="796"/>
      <c r="AA89" s="122" t="s">
        <v>405</v>
      </c>
      <c r="AB89" s="122" t="s">
        <v>525</v>
      </c>
      <c r="AC89" s="139">
        <v>100000000</v>
      </c>
      <c r="AD89" s="122" t="s">
        <v>424</v>
      </c>
      <c r="AE89" s="122" t="s">
        <v>408</v>
      </c>
      <c r="AF89" s="138">
        <v>45534</v>
      </c>
      <c r="AG89" s="138"/>
      <c r="AH89" s="139">
        <v>100000000</v>
      </c>
      <c r="AI89" s="139">
        <v>100000000</v>
      </c>
      <c r="AJ89" s="157"/>
      <c r="AK89" s="157"/>
      <c r="AL89" s="157"/>
      <c r="AM89" s="157"/>
      <c r="AN89" s="122" t="s">
        <v>630</v>
      </c>
      <c r="AO89" s="221" t="s">
        <v>284</v>
      </c>
    </row>
    <row r="90" spans="1:41" ht="72.75" customHeight="1">
      <c r="A90" s="502"/>
      <c r="B90" s="793"/>
      <c r="C90" s="796"/>
      <c r="D90" s="796" t="s">
        <v>288</v>
      </c>
      <c r="E90" s="796"/>
      <c r="F90" s="799"/>
      <c r="G90" s="796"/>
      <c r="H90" s="796"/>
      <c r="I90" s="796" t="s">
        <v>632</v>
      </c>
      <c r="J90" s="632">
        <v>0</v>
      </c>
      <c r="K90" s="632"/>
      <c r="L90" s="802">
        <f>'[2]1. ESTRATÉGICO'!L36</f>
        <v>0</v>
      </c>
      <c r="M90" s="122" t="s">
        <v>633</v>
      </c>
      <c r="N90" s="122" t="s">
        <v>450</v>
      </c>
      <c r="O90" s="796" t="s">
        <v>634</v>
      </c>
      <c r="P90" s="123">
        <v>0</v>
      </c>
      <c r="Q90" s="426">
        <v>0</v>
      </c>
      <c r="R90" s="426"/>
      <c r="S90" s="138">
        <v>45505</v>
      </c>
      <c r="T90" s="138">
        <v>45641</v>
      </c>
      <c r="U90" s="258">
        <v>139</v>
      </c>
      <c r="V90" s="122">
        <v>10000</v>
      </c>
      <c r="W90" s="122" t="s">
        <v>401</v>
      </c>
      <c r="X90" s="122" t="s">
        <v>506</v>
      </c>
      <c r="Y90" s="796" t="s">
        <v>613</v>
      </c>
      <c r="Z90" s="796" t="s">
        <v>508</v>
      </c>
      <c r="AA90" s="122" t="s">
        <v>405</v>
      </c>
      <c r="AB90" s="122" t="s">
        <v>509</v>
      </c>
      <c r="AC90" s="139">
        <v>180000000</v>
      </c>
      <c r="AD90" s="122" t="s">
        <v>468</v>
      </c>
      <c r="AE90" s="122" t="s">
        <v>408</v>
      </c>
      <c r="AF90" s="138">
        <v>45534</v>
      </c>
      <c r="AG90" s="138"/>
      <c r="AH90" s="139">
        <v>180000000</v>
      </c>
      <c r="AI90" s="139">
        <v>180000000</v>
      </c>
      <c r="AJ90" s="157"/>
      <c r="AK90" s="157"/>
      <c r="AL90" s="157"/>
      <c r="AM90" s="157"/>
      <c r="AN90" s="122" t="s">
        <v>630</v>
      </c>
      <c r="AO90" s="221" t="s">
        <v>284</v>
      </c>
    </row>
    <row r="91" spans="1:41" ht="39.75" customHeight="1">
      <c r="A91" s="502"/>
      <c r="B91" s="793"/>
      <c r="C91" s="796"/>
      <c r="D91" s="796"/>
      <c r="E91" s="796"/>
      <c r="F91" s="799"/>
      <c r="G91" s="796"/>
      <c r="H91" s="796"/>
      <c r="I91" s="796"/>
      <c r="J91" s="632"/>
      <c r="K91" s="632"/>
      <c r="L91" s="802"/>
      <c r="M91" s="122" t="s">
        <v>635</v>
      </c>
      <c r="N91" s="122" t="s">
        <v>450</v>
      </c>
      <c r="O91" s="796"/>
      <c r="P91" s="123">
        <v>0</v>
      </c>
      <c r="Q91" s="426">
        <v>0</v>
      </c>
      <c r="R91" s="426"/>
      <c r="S91" s="138">
        <v>45505</v>
      </c>
      <c r="T91" s="138">
        <v>45641</v>
      </c>
      <c r="U91" s="258">
        <v>139</v>
      </c>
      <c r="V91" s="122">
        <v>10000</v>
      </c>
      <c r="W91" s="122" t="s">
        <v>401</v>
      </c>
      <c r="X91" s="122" t="s">
        <v>506</v>
      </c>
      <c r="Y91" s="796"/>
      <c r="Z91" s="796"/>
      <c r="AA91" s="122" t="s">
        <v>405</v>
      </c>
      <c r="AB91" s="122" t="s">
        <v>579</v>
      </c>
      <c r="AC91" s="139">
        <v>200000000</v>
      </c>
      <c r="AD91" s="122" t="s">
        <v>468</v>
      </c>
      <c r="AE91" s="122" t="s">
        <v>408</v>
      </c>
      <c r="AF91" s="138">
        <v>45534</v>
      </c>
      <c r="AG91" s="138"/>
      <c r="AH91" s="139">
        <v>200000000</v>
      </c>
      <c r="AI91" s="139">
        <v>200000000</v>
      </c>
      <c r="AJ91" s="157"/>
      <c r="AK91" s="157"/>
      <c r="AL91" s="157"/>
      <c r="AM91" s="157"/>
      <c r="AN91" s="122" t="s">
        <v>630</v>
      </c>
      <c r="AO91" s="221" t="s">
        <v>284</v>
      </c>
    </row>
    <row r="92" spans="1:41" ht="45" customHeight="1">
      <c r="A92" s="502"/>
      <c r="B92" s="793"/>
      <c r="C92" s="796"/>
      <c r="D92" s="796" t="s">
        <v>291</v>
      </c>
      <c r="E92" s="796"/>
      <c r="F92" s="799"/>
      <c r="G92" s="796"/>
      <c r="H92" s="796"/>
      <c r="I92" s="796" t="s">
        <v>636</v>
      </c>
      <c r="J92" s="632">
        <v>0</v>
      </c>
      <c r="K92" s="632"/>
      <c r="L92" s="802">
        <f>'[2]1. ESTRATÉGICO'!L37</f>
        <v>0</v>
      </c>
      <c r="M92" s="122" t="s">
        <v>637</v>
      </c>
      <c r="N92" s="122" t="s">
        <v>450</v>
      </c>
      <c r="O92" s="796" t="s">
        <v>292</v>
      </c>
      <c r="P92" s="123">
        <v>0</v>
      </c>
      <c r="Q92" s="426">
        <v>0</v>
      </c>
      <c r="R92" s="426"/>
      <c r="S92" s="138">
        <v>45505</v>
      </c>
      <c r="T92" s="138">
        <v>45641</v>
      </c>
      <c r="U92" s="258">
        <v>139</v>
      </c>
      <c r="V92" s="122">
        <v>10000</v>
      </c>
      <c r="W92" s="122" t="s">
        <v>401</v>
      </c>
      <c r="X92" s="122" t="s">
        <v>506</v>
      </c>
      <c r="Y92" s="796" t="s">
        <v>613</v>
      </c>
      <c r="Z92" s="796" t="s">
        <v>508</v>
      </c>
      <c r="AA92" s="122" t="s">
        <v>405</v>
      </c>
      <c r="AB92" s="122" t="s">
        <v>525</v>
      </c>
      <c r="AC92" s="139">
        <v>400000000</v>
      </c>
      <c r="AD92" s="122" t="s">
        <v>424</v>
      </c>
      <c r="AE92" s="122" t="s">
        <v>408</v>
      </c>
      <c r="AF92" s="138">
        <v>45534</v>
      </c>
      <c r="AG92" s="138"/>
      <c r="AH92" s="139">
        <v>400000000</v>
      </c>
      <c r="AI92" s="139">
        <v>400000000</v>
      </c>
      <c r="AJ92" s="157"/>
      <c r="AK92" s="157"/>
      <c r="AL92" s="157"/>
      <c r="AM92" s="157"/>
      <c r="AN92" s="122" t="s">
        <v>630</v>
      </c>
      <c r="AO92" s="221" t="s">
        <v>284</v>
      </c>
    </row>
    <row r="93" spans="1:41" ht="69" customHeight="1">
      <c r="A93" s="502"/>
      <c r="B93" s="793"/>
      <c r="C93" s="796"/>
      <c r="D93" s="796"/>
      <c r="E93" s="796"/>
      <c r="F93" s="799"/>
      <c r="G93" s="796"/>
      <c r="H93" s="796"/>
      <c r="I93" s="796"/>
      <c r="J93" s="632"/>
      <c r="K93" s="632"/>
      <c r="L93" s="802"/>
      <c r="M93" s="122" t="s">
        <v>638</v>
      </c>
      <c r="N93" s="122" t="s">
        <v>450</v>
      </c>
      <c r="O93" s="796"/>
      <c r="P93" s="123">
        <v>0</v>
      </c>
      <c r="Q93" s="426">
        <v>0</v>
      </c>
      <c r="R93" s="426"/>
      <c r="S93" s="138">
        <v>45505</v>
      </c>
      <c r="T93" s="138">
        <v>45641</v>
      </c>
      <c r="U93" s="258">
        <v>139</v>
      </c>
      <c r="V93" s="122">
        <v>10000</v>
      </c>
      <c r="W93" s="122" t="s">
        <v>401</v>
      </c>
      <c r="X93" s="122" t="s">
        <v>506</v>
      </c>
      <c r="Y93" s="796"/>
      <c r="Z93" s="796"/>
      <c r="AA93" s="122" t="s">
        <v>405</v>
      </c>
      <c r="AB93" s="122" t="s">
        <v>509</v>
      </c>
      <c r="AC93" s="139">
        <v>1500000000</v>
      </c>
      <c r="AD93" s="122" t="s">
        <v>468</v>
      </c>
      <c r="AE93" s="122" t="s">
        <v>408</v>
      </c>
      <c r="AF93" s="138">
        <v>45534</v>
      </c>
      <c r="AG93" s="138"/>
      <c r="AH93" s="139">
        <v>1500000000</v>
      </c>
      <c r="AI93" s="139">
        <v>1500000000</v>
      </c>
      <c r="AJ93" s="157"/>
      <c r="AK93" s="157"/>
      <c r="AL93" s="157"/>
      <c r="AM93" s="157"/>
      <c r="AN93" s="122" t="s">
        <v>630</v>
      </c>
      <c r="AO93" s="221" t="s">
        <v>284</v>
      </c>
    </row>
    <row r="94" spans="1:41" ht="108.75" customHeight="1">
      <c r="A94" s="502"/>
      <c r="B94" s="793"/>
      <c r="C94" s="796"/>
      <c r="D94" s="122" t="s">
        <v>294</v>
      </c>
      <c r="E94" s="796"/>
      <c r="F94" s="799"/>
      <c r="G94" s="796"/>
      <c r="H94" s="796"/>
      <c r="I94" s="122" t="s">
        <v>639</v>
      </c>
      <c r="J94" s="162">
        <v>0</v>
      </c>
      <c r="K94" s="162"/>
      <c r="L94" s="430">
        <f>'[2]1. ESTRATÉGICO'!L38</f>
        <v>0</v>
      </c>
      <c r="M94" s="122" t="s">
        <v>640</v>
      </c>
      <c r="N94" s="122" t="s">
        <v>450</v>
      </c>
      <c r="O94" s="122" t="s">
        <v>641</v>
      </c>
      <c r="P94" s="123">
        <v>0</v>
      </c>
      <c r="Q94" s="426">
        <v>0</v>
      </c>
      <c r="R94" s="426"/>
      <c r="S94" s="138">
        <v>45505</v>
      </c>
      <c r="T94" s="138">
        <v>45641</v>
      </c>
      <c r="U94" s="258">
        <v>139</v>
      </c>
      <c r="V94" s="122">
        <v>10000</v>
      </c>
      <c r="W94" s="122" t="s">
        <v>401</v>
      </c>
      <c r="X94" s="122" t="s">
        <v>506</v>
      </c>
      <c r="Y94" s="122" t="s">
        <v>613</v>
      </c>
      <c r="Z94" s="122" t="s">
        <v>508</v>
      </c>
      <c r="AA94" s="122" t="s">
        <v>405</v>
      </c>
      <c r="AB94" s="122" t="s">
        <v>525</v>
      </c>
      <c r="AC94" s="139">
        <v>250000000</v>
      </c>
      <c r="AD94" s="122" t="s">
        <v>424</v>
      </c>
      <c r="AE94" s="122" t="s">
        <v>408</v>
      </c>
      <c r="AF94" s="138">
        <v>45534</v>
      </c>
      <c r="AG94" s="138"/>
      <c r="AH94" s="139">
        <v>250000000</v>
      </c>
      <c r="AI94" s="139">
        <v>250000000</v>
      </c>
      <c r="AJ94" s="157"/>
      <c r="AK94" s="157"/>
      <c r="AL94" s="157"/>
      <c r="AM94" s="157"/>
      <c r="AN94" s="122" t="s">
        <v>630</v>
      </c>
      <c r="AO94" s="221" t="s">
        <v>284</v>
      </c>
    </row>
    <row r="95" spans="1:41" ht="42.75" customHeight="1">
      <c r="A95" s="502"/>
      <c r="B95" s="793"/>
      <c r="C95" s="796"/>
      <c r="D95" s="796" t="s">
        <v>297</v>
      </c>
      <c r="E95" s="796"/>
      <c r="F95" s="799"/>
      <c r="G95" s="796"/>
      <c r="H95" s="799" t="s">
        <v>642</v>
      </c>
      <c r="I95" s="796" t="s">
        <v>534</v>
      </c>
      <c r="J95" s="632">
        <v>0</v>
      </c>
      <c r="K95" s="632"/>
      <c r="L95" s="802">
        <v>0.25</v>
      </c>
      <c r="M95" s="122" t="s">
        <v>643</v>
      </c>
      <c r="N95" s="122" t="s">
        <v>450</v>
      </c>
      <c r="O95" s="796" t="s">
        <v>644</v>
      </c>
      <c r="P95" s="123">
        <v>0.09</v>
      </c>
      <c r="Q95" s="426">
        <v>0</v>
      </c>
      <c r="R95" s="426"/>
      <c r="S95" s="138">
        <v>45505</v>
      </c>
      <c r="T95" s="138">
        <v>45641</v>
      </c>
      <c r="U95" s="258">
        <v>139</v>
      </c>
      <c r="V95" s="122">
        <v>10000</v>
      </c>
      <c r="W95" s="122" t="s">
        <v>401</v>
      </c>
      <c r="X95" s="122" t="s">
        <v>506</v>
      </c>
      <c r="Y95" s="796" t="s">
        <v>613</v>
      </c>
      <c r="Z95" s="796" t="s">
        <v>508</v>
      </c>
      <c r="AA95" s="122" t="s">
        <v>405</v>
      </c>
      <c r="AB95" s="122" t="s">
        <v>509</v>
      </c>
      <c r="AC95" s="139">
        <v>300000000</v>
      </c>
      <c r="AD95" s="122" t="s">
        <v>468</v>
      </c>
      <c r="AE95" s="122" t="s">
        <v>408</v>
      </c>
      <c r="AF95" s="138">
        <v>45534</v>
      </c>
      <c r="AG95" s="138"/>
      <c r="AH95" s="139">
        <v>300000000</v>
      </c>
      <c r="AI95" s="139">
        <v>300000000</v>
      </c>
      <c r="AJ95" s="157"/>
      <c r="AK95" s="157"/>
      <c r="AL95" s="157"/>
      <c r="AM95" s="157"/>
      <c r="AN95" s="122" t="s">
        <v>630</v>
      </c>
      <c r="AO95" s="221" t="s">
        <v>284</v>
      </c>
    </row>
    <row r="96" spans="1:41" ht="60.75" customHeight="1">
      <c r="A96" s="502"/>
      <c r="B96" s="793"/>
      <c r="C96" s="796"/>
      <c r="D96" s="796"/>
      <c r="E96" s="796"/>
      <c r="F96" s="799"/>
      <c r="G96" s="796"/>
      <c r="H96" s="799"/>
      <c r="I96" s="796"/>
      <c r="J96" s="632"/>
      <c r="K96" s="632"/>
      <c r="L96" s="802"/>
      <c r="M96" s="122" t="s">
        <v>645</v>
      </c>
      <c r="N96" s="122" t="s">
        <v>450</v>
      </c>
      <c r="O96" s="796"/>
      <c r="P96" s="123">
        <v>0.08</v>
      </c>
      <c r="Q96" s="426">
        <v>0</v>
      </c>
      <c r="R96" s="426"/>
      <c r="S96" s="138">
        <v>45505</v>
      </c>
      <c r="T96" s="138">
        <v>45641</v>
      </c>
      <c r="U96" s="258">
        <v>139</v>
      </c>
      <c r="V96" s="122">
        <v>10000</v>
      </c>
      <c r="W96" s="122" t="s">
        <v>401</v>
      </c>
      <c r="X96" s="122" t="s">
        <v>506</v>
      </c>
      <c r="Y96" s="796"/>
      <c r="Z96" s="796"/>
      <c r="AA96" s="122" t="s">
        <v>405</v>
      </c>
      <c r="AB96" s="122" t="s">
        <v>525</v>
      </c>
      <c r="AC96" s="139">
        <v>200000000</v>
      </c>
      <c r="AD96" s="122" t="s">
        <v>424</v>
      </c>
      <c r="AE96" s="122" t="s">
        <v>408</v>
      </c>
      <c r="AF96" s="138">
        <v>45534</v>
      </c>
      <c r="AG96" s="138"/>
      <c r="AH96" s="139">
        <v>200000000</v>
      </c>
      <c r="AI96" s="139">
        <v>200000000</v>
      </c>
      <c r="AJ96" s="157"/>
      <c r="AK96" s="157"/>
      <c r="AL96" s="157"/>
      <c r="AM96" s="157"/>
      <c r="AN96" s="122" t="s">
        <v>630</v>
      </c>
      <c r="AO96" s="221" t="s">
        <v>284</v>
      </c>
    </row>
    <row r="97" spans="1:41" ht="50.25" customHeight="1">
      <c r="A97" s="502"/>
      <c r="B97" s="793"/>
      <c r="C97" s="796"/>
      <c r="D97" s="796"/>
      <c r="E97" s="796"/>
      <c r="F97" s="799"/>
      <c r="G97" s="796"/>
      <c r="H97" s="799"/>
      <c r="I97" s="796"/>
      <c r="J97" s="632"/>
      <c r="K97" s="632"/>
      <c r="L97" s="802"/>
      <c r="M97" s="122" t="s">
        <v>646</v>
      </c>
      <c r="N97" s="122" t="s">
        <v>450</v>
      </c>
      <c r="O97" s="796"/>
      <c r="P97" s="123">
        <v>0.08</v>
      </c>
      <c r="Q97" s="426">
        <v>0.5</v>
      </c>
      <c r="R97" s="426"/>
      <c r="S97" s="138">
        <v>45505</v>
      </c>
      <c r="T97" s="138">
        <v>45641</v>
      </c>
      <c r="U97" s="258">
        <v>139</v>
      </c>
      <c r="V97" s="122">
        <v>10000</v>
      </c>
      <c r="W97" s="122" t="s">
        <v>401</v>
      </c>
      <c r="X97" s="122" t="s">
        <v>506</v>
      </c>
      <c r="Y97" s="796"/>
      <c r="Z97" s="796"/>
      <c r="AA97" s="122" t="s">
        <v>405</v>
      </c>
      <c r="AB97" s="122" t="s">
        <v>525</v>
      </c>
      <c r="AC97" s="139">
        <v>100000000</v>
      </c>
      <c r="AD97" s="122" t="s">
        <v>424</v>
      </c>
      <c r="AE97" s="122" t="s">
        <v>408</v>
      </c>
      <c r="AF97" s="138">
        <v>45534</v>
      </c>
      <c r="AG97" s="138"/>
      <c r="AH97" s="139">
        <v>100000000</v>
      </c>
      <c r="AI97" s="139">
        <v>100000000</v>
      </c>
      <c r="AJ97" s="157">
        <v>24000000</v>
      </c>
      <c r="AK97" s="157"/>
      <c r="AL97" s="157">
        <v>24000000</v>
      </c>
      <c r="AM97" s="157"/>
      <c r="AN97" s="122" t="s">
        <v>630</v>
      </c>
      <c r="AO97" s="221" t="s">
        <v>284</v>
      </c>
    </row>
    <row r="98" spans="1:41" ht="58.5" customHeight="1">
      <c r="A98" s="502"/>
      <c r="B98" s="793"/>
      <c r="C98" s="796"/>
      <c r="D98" s="796" t="s">
        <v>300</v>
      </c>
      <c r="E98" s="796"/>
      <c r="F98" s="799"/>
      <c r="G98" s="796"/>
      <c r="H98" s="799"/>
      <c r="I98" s="796" t="s">
        <v>647</v>
      </c>
      <c r="J98" s="632">
        <v>0.25</v>
      </c>
      <c r="K98" s="632"/>
      <c r="L98" s="802">
        <v>0.25</v>
      </c>
      <c r="M98" s="122" t="s">
        <v>648</v>
      </c>
      <c r="N98" s="122" t="s">
        <v>450</v>
      </c>
      <c r="O98" s="796" t="s">
        <v>505</v>
      </c>
      <c r="P98" s="123">
        <v>0.125</v>
      </c>
      <c r="Q98" s="426">
        <v>0.9</v>
      </c>
      <c r="R98" s="426"/>
      <c r="S98" s="138">
        <v>45505</v>
      </c>
      <c r="T98" s="138">
        <v>45641</v>
      </c>
      <c r="U98" s="258">
        <v>139</v>
      </c>
      <c r="V98" s="122">
        <v>10000</v>
      </c>
      <c r="W98" s="122" t="s">
        <v>401</v>
      </c>
      <c r="X98" s="122" t="s">
        <v>506</v>
      </c>
      <c r="Y98" s="796" t="s">
        <v>613</v>
      </c>
      <c r="Z98" s="796" t="s">
        <v>508</v>
      </c>
      <c r="AA98" s="122" t="s">
        <v>405</v>
      </c>
      <c r="AB98" s="122" t="s">
        <v>525</v>
      </c>
      <c r="AC98" s="139">
        <v>20000000</v>
      </c>
      <c r="AD98" s="122" t="s">
        <v>424</v>
      </c>
      <c r="AE98" s="122" t="s">
        <v>408</v>
      </c>
      <c r="AF98" s="138">
        <v>45534</v>
      </c>
      <c r="AG98" s="138"/>
      <c r="AH98" s="139">
        <v>20000000</v>
      </c>
      <c r="AI98" s="139">
        <v>20000000</v>
      </c>
      <c r="AJ98" s="157"/>
      <c r="AK98" s="157"/>
      <c r="AL98" s="157"/>
      <c r="AM98" s="157"/>
      <c r="AN98" s="122" t="s">
        <v>630</v>
      </c>
      <c r="AO98" s="221" t="s">
        <v>284</v>
      </c>
    </row>
    <row r="99" spans="1:41" ht="33" customHeight="1" thickBot="1">
      <c r="A99" s="547"/>
      <c r="B99" s="794"/>
      <c r="C99" s="797"/>
      <c r="D99" s="797"/>
      <c r="E99" s="797"/>
      <c r="F99" s="800"/>
      <c r="G99" s="797"/>
      <c r="H99" s="800"/>
      <c r="I99" s="797"/>
      <c r="J99" s="633"/>
      <c r="K99" s="633"/>
      <c r="L99" s="803"/>
      <c r="M99" s="222" t="s">
        <v>649</v>
      </c>
      <c r="N99" s="222" t="s">
        <v>450</v>
      </c>
      <c r="O99" s="797"/>
      <c r="P99" s="223">
        <v>0.125</v>
      </c>
      <c r="Q99" s="429">
        <v>0.9</v>
      </c>
      <c r="R99" s="429"/>
      <c r="S99" s="381">
        <v>45505</v>
      </c>
      <c r="T99" s="381">
        <v>45641</v>
      </c>
      <c r="U99" s="382">
        <v>139</v>
      </c>
      <c r="V99" s="222">
        <v>10000</v>
      </c>
      <c r="W99" s="222" t="s">
        <v>401</v>
      </c>
      <c r="X99" s="222" t="s">
        <v>506</v>
      </c>
      <c r="Y99" s="797"/>
      <c r="Z99" s="797"/>
      <c r="AA99" s="222" t="s">
        <v>405</v>
      </c>
      <c r="AB99" s="222" t="s">
        <v>525</v>
      </c>
      <c r="AC99" s="383">
        <v>500000000</v>
      </c>
      <c r="AD99" s="222" t="s">
        <v>424</v>
      </c>
      <c r="AE99" s="222" t="s">
        <v>408</v>
      </c>
      <c r="AF99" s="381">
        <v>45534</v>
      </c>
      <c r="AG99" s="381"/>
      <c r="AH99" s="383">
        <v>500000000</v>
      </c>
      <c r="AI99" s="383">
        <v>500000000</v>
      </c>
      <c r="AJ99" s="329"/>
      <c r="AK99" s="329"/>
      <c r="AL99" s="329"/>
      <c r="AM99" s="329"/>
      <c r="AN99" s="222" t="s">
        <v>630</v>
      </c>
      <c r="AO99" s="384" t="s">
        <v>284</v>
      </c>
    </row>
  </sheetData>
  <mergeCells count="327">
    <mergeCell ref="AP9:AP13"/>
    <mergeCell ref="AP29:AP30"/>
    <mergeCell ref="H95:H99"/>
    <mergeCell ref="I95:I97"/>
    <mergeCell ref="L95:L97"/>
    <mergeCell ref="O95:O97"/>
    <mergeCell ref="Y95:Y97"/>
    <mergeCell ref="Z95:Z97"/>
    <mergeCell ref="O88:O89"/>
    <mergeCell ref="Y88:Y89"/>
    <mergeCell ref="K98:K99"/>
    <mergeCell ref="Z88:Z89"/>
    <mergeCell ref="Z47:Z50"/>
    <mergeCell ref="H51:H55"/>
    <mergeCell ref="I51:I52"/>
    <mergeCell ref="L51:L52"/>
    <mergeCell ref="O51:O52"/>
    <mergeCell ref="Y51:Y52"/>
    <mergeCell ref="Z51:Z52"/>
    <mergeCell ref="I36:I38"/>
    <mergeCell ref="L36:L38"/>
    <mergeCell ref="L90:L91"/>
    <mergeCell ref="O90:O91"/>
    <mergeCell ref="Y90:Y91"/>
    <mergeCell ref="Z90:Z91"/>
    <mergeCell ref="F88:F99"/>
    <mergeCell ref="G88:G99"/>
    <mergeCell ref="H88:H94"/>
    <mergeCell ref="I88:I89"/>
    <mergeCell ref="L88:L89"/>
    <mergeCell ref="I92:I93"/>
    <mergeCell ref="L92:L93"/>
    <mergeCell ref="O92:O93"/>
    <mergeCell ref="Y92:Y93"/>
    <mergeCell ref="Z92:Z93"/>
    <mergeCell ref="I98:I99"/>
    <mergeCell ref="L98:L99"/>
    <mergeCell ref="O98:O99"/>
    <mergeCell ref="Y98:Y99"/>
    <mergeCell ref="Z98:Z99"/>
    <mergeCell ref="K90:K91"/>
    <mergeCell ref="K92:K93"/>
    <mergeCell ref="K95:K97"/>
    <mergeCell ref="K88:K89"/>
    <mergeCell ref="A88:A99"/>
    <mergeCell ref="B88:B99"/>
    <mergeCell ref="C88:C99"/>
    <mergeCell ref="D88:D89"/>
    <mergeCell ref="E88:E99"/>
    <mergeCell ref="D92:D93"/>
    <mergeCell ref="J88:J89"/>
    <mergeCell ref="J98:J99"/>
    <mergeCell ref="J95:J97"/>
    <mergeCell ref="J92:J93"/>
    <mergeCell ref="J90:J91"/>
    <mergeCell ref="D90:D91"/>
    <mergeCell ref="D95:D97"/>
    <mergeCell ref="D98:D99"/>
    <mergeCell ref="I90:I91"/>
    <mergeCell ref="D83:D87"/>
    <mergeCell ref="I83:I87"/>
    <mergeCell ref="L83:L87"/>
    <mergeCell ref="O83:O87"/>
    <mergeCell ref="Y83:Y87"/>
    <mergeCell ref="Z83:Z87"/>
    <mergeCell ref="F74:F87"/>
    <mergeCell ref="G74:G87"/>
    <mergeCell ref="H74:H78"/>
    <mergeCell ref="I74:I78"/>
    <mergeCell ref="L74:L78"/>
    <mergeCell ref="K74:K78"/>
    <mergeCell ref="K79:K82"/>
    <mergeCell ref="K83:K87"/>
    <mergeCell ref="Y74:Y78"/>
    <mergeCell ref="Z74:Z78"/>
    <mergeCell ref="L79:L82"/>
    <mergeCell ref="O79:O82"/>
    <mergeCell ref="Y79:Y82"/>
    <mergeCell ref="Z79:Z82"/>
    <mergeCell ref="A74:A87"/>
    <mergeCell ref="B74:B87"/>
    <mergeCell ref="C74:C87"/>
    <mergeCell ref="D74:D78"/>
    <mergeCell ref="E74:E87"/>
    <mergeCell ref="O65:O68"/>
    <mergeCell ref="A56:A73"/>
    <mergeCell ref="B56:B64"/>
    <mergeCell ref="C56:C64"/>
    <mergeCell ref="B65:B73"/>
    <mergeCell ref="C65:C73"/>
    <mergeCell ref="I63:I64"/>
    <mergeCell ref="L63:L64"/>
    <mergeCell ref="O63:O64"/>
    <mergeCell ref="J61:J62"/>
    <mergeCell ref="J83:J87"/>
    <mergeCell ref="J79:J82"/>
    <mergeCell ref="J74:J78"/>
    <mergeCell ref="H56:H58"/>
    <mergeCell ref="I56:I58"/>
    <mergeCell ref="O74:O78"/>
    <mergeCell ref="D79:D82"/>
    <mergeCell ref="H79:H87"/>
    <mergeCell ref="I79:I82"/>
    <mergeCell ref="D69:D73"/>
    <mergeCell ref="H69:H73"/>
    <mergeCell ref="I69:I73"/>
    <mergeCell ref="L69:L73"/>
    <mergeCell ref="O69:O73"/>
    <mergeCell ref="Y69:Y73"/>
    <mergeCell ref="Z69:Z73"/>
    <mergeCell ref="F65:F73"/>
    <mergeCell ref="G65:G73"/>
    <mergeCell ref="H65:H68"/>
    <mergeCell ref="I65:I68"/>
    <mergeCell ref="L65:L68"/>
    <mergeCell ref="D65:D68"/>
    <mergeCell ref="E65:E73"/>
    <mergeCell ref="J65:J68"/>
    <mergeCell ref="J69:J73"/>
    <mergeCell ref="K65:K68"/>
    <mergeCell ref="K69:K73"/>
    <mergeCell ref="Y65:Y68"/>
    <mergeCell ref="Z65:Z68"/>
    <mergeCell ref="O61:O62"/>
    <mergeCell ref="D63:D64"/>
    <mergeCell ref="H63:H64"/>
    <mergeCell ref="J63:J64"/>
    <mergeCell ref="K63:K64"/>
    <mergeCell ref="L56:L58"/>
    <mergeCell ref="O56:O58"/>
    <mergeCell ref="H59:H62"/>
    <mergeCell ref="I61:I62"/>
    <mergeCell ref="L47:L50"/>
    <mergeCell ref="D58:D60"/>
    <mergeCell ref="F56:F64"/>
    <mergeCell ref="G56:G64"/>
    <mergeCell ref="I59:I60"/>
    <mergeCell ref="L61:L62"/>
    <mergeCell ref="D56:D57"/>
    <mergeCell ref="E56:E64"/>
    <mergeCell ref="D61:D62"/>
    <mergeCell ref="L32:L35"/>
    <mergeCell ref="I39:I41"/>
    <mergeCell ref="L39:L41"/>
    <mergeCell ref="O39:O41"/>
    <mergeCell ref="Y39:Y41"/>
    <mergeCell ref="H42:H46"/>
    <mergeCell ref="I42:I44"/>
    <mergeCell ref="L42:L44"/>
    <mergeCell ref="O42:O44"/>
    <mergeCell ref="Y42:Y44"/>
    <mergeCell ref="I45:I46"/>
    <mergeCell ref="L45:L46"/>
    <mergeCell ref="O45:O46"/>
    <mergeCell ref="H19:H23"/>
    <mergeCell ref="I19:I23"/>
    <mergeCell ref="A32:A55"/>
    <mergeCell ref="B32:B46"/>
    <mergeCell ref="C32:C46"/>
    <mergeCell ref="D32:D35"/>
    <mergeCell ref="E32:E46"/>
    <mergeCell ref="D39:D41"/>
    <mergeCell ref="B47:B55"/>
    <mergeCell ref="C47:C55"/>
    <mergeCell ref="D47:D50"/>
    <mergeCell ref="E47:E55"/>
    <mergeCell ref="D51:D52"/>
    <mergeCell ref="D36:D38"/>
    <mergeCell ref="D42:D44"/>
    <mergeCell ref="D45:D46"/>
    <mergeCell ref="D53:D55"/>
    <mergeCell ref="F32:F46"/>
    <mergeCell ref="G32:G46"/>
    <mergeCell ref="H32:H41"/>
    <mergeCell ref="I32:I35"/>
    <mergeCell ref="F47:F55"/>
    <mergeCell ref="G47:G55"/>
    <mergeCell ref="H47:H50"/>
    <mergeCell ref="Z11:Z13"/>
    <mergeCell ref="AJ9:AJ13"/>
    <mergeCell ref="A14:A24"/>
    <mergeCell ref="B14:B24"/>
    <mergeCell ref="C14:C24"/>
    <mergeCell ref="E14:E24"/>
    <mergeCell ref="M9:M10"/>
    <mergeCell ref="V9:V13"/>
    <mergeCell ref="A9:A13"/>
    <mergeCell ref="B9:B13"/>
    <mergeCell ref="C9:C13"/>
    <mergeCell ref="E9:E13"/>
    <mergeCell ref="F9:F13"/>
    <mergeCell ref="G9:G13"/>
    <mergeCell ref="I14:I18"/>
    <mergeCell ref="J14:J18"/>
    <mergeCell ref="H14:H18"/>
    <mergeCell ref="F14:F24"/>
    <mergeCell ref="G14:G24"/>
    <mergeCell ref="D14:D18"/>
    <mergeCell ref="D19:D23"/>
    <mergeCell ref="V14:V24"/>
    <mergeCell ref="N9:N13"/>
    <mergeCell ref="N14:N24"/>
    <mergeCell ref="O32:O35"/>
    <mergeCell ref="Y32:Y35"/>
    <mergeCell ref="AO9:AO13"/>
    <mergeCell ref="AG9:AG13"/>
    <mergeCell ref="C3:AN3"/>
    <mergeCell ref="C4:AN4"/>
    <mergeCell ref="C5:AO5"/>
    <mergeCell ref="A6:Z7"/>
    <mergeCell ref="A5:B5"/>
    <mergeCell ref="A1:B4"/>
    <mergeCell ref="AA6:AF7"/>
    <mergeCell ref="AH6:AO7"/>
    <mergeCell ref="C1:AN1"/>
    <mergeCell ref="C2:AN2"/>
    <mergeCell ref="AH9:AH13"/>
    <mergeCell ref="AI9:AI13"/>
    <mergeCell ref="AN9:AN13"/>
    <mergeCell ref="Y9:Y10"/>
    <mergeCell ref="Z9:Z10"/>
    <mergeCell ref="W9:W13"/>
    <mergeCell ref="AB9:AB10"/>
    <mergeCell ref="X9:X13"/>
    <mergeCell ref="AC9:AC10"/>
    <mergeCell ref="Y11:Y13"/>
    <mergeCell ref="Z32:Z35"/>
    <mergeCell ref="Y45:Y46"/>
    <mergeCell ref="Z45:Z46"/>
    <mergeCell ref="O47:O50"/>
    <mergeCell ref="AN29:AN30"/>
    <mergeCell ref="J19:J23"/>
    <mergeCell ref="AI19:AI23"/>
    <mergeCell ref="J56:J58"/>
    <mergeCell ref="AL9:AL13"/>
    <mergeCell ref="J32:J35"/>
    <mergeCell ref="J36:J38"/>
    <mergeCell ref="J39:J41"/>
    <mergeCell ref="J42:J44"/>
    <mergeCell ref="J45:J46"/>
    <mergeCell ref="J47:J50"/>
    <mergeCell ref="J51:J52"/>
    <mergeCell ref="J53:J55"/>
    <mergeCell ref="K32:K35"/>
    <mergeCell ref="K36:K38"/>
    <mergeCell ref="K39:K41"/>
    <mergeCell ref="K42:K44"/>
    <mergeCell ref="K45:K46"/>
    <mergeCell ref="K47:K50"/>
    <mergeCell ref="K51:K52"/>
    <mergeCell ref="AP14:AP18"/>
    <mergeCell ref="AP19:AP23"/>
    <mergeCell ref="AP25:AP28"/>
    <mergeCell ref="I25:I28"/>
    <mergeCell ref="J25:J28"/>
    <mergeCell ref="AJ25:AJ28"/>
    <mergeCell ref="AL25:AL28"/>
    <mergeCell ref="AJ14:AJ18"/>
    <mergeCell ref="AL14:AL18"/>
    <mergeCell ref="AN14:AN18"/>
    <mergeCell ref="AO14:AO24"/>
    <mergeCell ref="AG14:AG24"/>
    <mergeCell ref="AG25:AG28"/>
    <mergeCell ref="AI14:AI18"/>
    <mergeCell ref="K14:K18"/>
    <mergeCell ref="K19:K23"/>
    <mergeCell ref="AJ19:AJ23"/>
    <mergeCell ref="AL19:AL23"/>
    <mergeCell ref="AN19:AN23"/>
    <mergeCell ref="W14:W24"/>
    <mergeCell ref="X14:X24"/>
    <mergeCell ref="Y14:Y24"/>
    <mergeCell ref="Z14:Z24"/>
    <mergeCell ref="N25:N30"/>
    <mergeCell ref="D25:D28"/>
    <mergeCell ref="A25:A30"/>
    <mergeCell ref="B25:B30"/>
    <mergeCell ref="C25:C30"/>
    <mergeCell ref="E25:E30"/>
    <mergeCell ref="D29:D30"/>
    <mergeCell ref="F25:F30"/>
    <mergeCell ref="G25:G30"/>
    <mergeCell ref="H25:H30"/>
    <mergeCell ref="AO25:AO30"/>
    <mergeCell ref="I29:I30"/>
    <mergeCell ref="J29:J30"/>
    <mergeCell ref="V25:V30"/>
    <mergeCell ref="W25:W30"/>
    <mergeCell ref="X25:X30"/>
    <mergeCell ref="Y25:Y30"/>
    <mergeCell ref="Z25:Z30"/>
    <mergeCell ref="AB29:AB30"/>
    <mergeCell ref="K25:K28"/>
    <mergeCell ref="K29:K30"/>
    <mergeCell ref="AI25:AI28"/>
    <mergeCell ref="AN25:AN28"/>
    <mergeCell ref="AF25:AF28"/>
    <mergeCell ref="AB25:AB28"/>
    <mergeCell ref="AF29:AF30"/>
    <mergeCell ref="AG29:AG30"/>
    <mergeCell ref="AI29:AI30"/>
    <mergeCell ref="AJ29:AJ30"/>
    <mergeCell ref="AL29:AL30"/>
    <mergeCell ref="Y63:Y64"/>
    <mergeCell ref="Z63:Z64"/>
    <mergeCell ref="Y47:Y50"/>
    <mergeCell ref="O36:O38"/>
    <mergeCell ref="Y36:Y38"/>
    <mergeCell ref="Z36:Z38"/>
    <mergeCell ref="Z39:Z41"/>
    <mergeCell ref="Z42:Z44"/>
    <mergeCell ref="I53:I55"/>
    <mergeCell ref="L53:L55"/>
    <mergeCell ref="O53:O55"/>
    <mergeCell ref="J59:J60"/>
    <mergeCell ref="K56:K58"/>
    <mergeCell ref="K59:K60"/>
    <mergeCell ref="K61:K62"/>
    <mergeCell ref="Y56:Y58"/>
    <mergeCell ref="Z56:Z58"/>
    <mergeCell ref="L59:L60"/>
    <mergeCell ref="Y61:Y62"/>
    <mergeCell ref="Z61:Z62"/>
    <mergeCell ref="K53:K55"/>
    <mergeCell ref="Y53:Y55"/>
    <mergeCell ref="Z53:Z55"/>
    <mergeCell ref="I47:I50"/>
  </mergeCells>
  <phoneticPr fontId="15" type="noConversion"/>
  <dataValidations count="2">
    <dataValidation type="list" allowBlank="1" showInputMessage="1" showErrorMessage="1" sqref="N25 N14 N9" xr:uid="{53F5AFE7-0648-4BC3-B595-23D9432F3963}">
      <formula1>$AW$9:$AW$28</formula1>
    </dataValidation>
    <dataValidation type="list" allowBlank="1" showInputMessage="1" showErrorMessage="1" sqref="N32:N99" xr:uid="{F0DBD14F-BED8-4EAE-8053-172B37FA2545}">
      <formula1>$AW$9:$AW$43</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AD9:AD30</xm:sqref>
        </x14:dataValidation>
        <x14:dataValidation type="list" allowBlank="1" showInputMessage="1" showErrorMessage="1" xr:uid="{585F26FA-142C-4EF2-9E2D-B1B94565E479}">
          <x14:formula1>
            <xm:f>ANEXO1!$F$2:$F$7</xm:f>
          </x14:formula1>
          <xm:sqref>AE9:AE30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defaultColWidth="10.85546875" defaultRowHeight="1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c r="A2" s="812" t="s">
        <v>650</v>
      </c>
      <c r="B2" s="813"/>
      <c r="C2" s="813"/>
      <c r="D2" s="813"/>
      <c r="E2" s="813"/>
      <c r="F2" s="813"/>
      <c r="G2" s="814"/>
    </row>
    <row r="3" spans="1:7" s="6" customFormat="1">
      <c r="A3" s="28" t="s">
        <v>651</v>
      </c>
      <c r="B3" s="809" t="s">
        <v>652</v>
      </c>
      <c r="C3" s="809"/>
      <c r="D3" s="809"/>
      <c r="E3" s="809"/>
      <c r="F3" s="809"/>
      <c r="G3" s="30" t="s">
        <v>653</v>
      </c>
    </row>
    <row r="4" spans="1:7" ht="12.75" customHeight="1">
      <c r="A4" s="31">
        <v>45489</v>
      </c>
      <c r="B4" s="810" t="s">
        <v>654</v>
      </c>
      <c r="C4" s="810"/>
      <c r="D4" s="810"/>
      <c r="E4" s="810"/>
      <c r="F4" s="810"/>
      <c r="G4" s="32" t="s">
        <v>655</v>
      </c>
    </row>
    <row r="5" spans="1:7" ht="12.75" customHeight="1">
      <c r="A5" s="33"/>
      <c r="B5" s="810"/>
      <c r="C5" s="810"/>
      <c r="D5" s="810"/>
      <c r="E5" s="810"/>
      <c r="F5" s="810"/>
      <c r="G5" s="32"/>
    </row>
    <row r="6" spans="1:7">
      <c r="A6" s="33"/>
      <c r="B6" s="811"/>
      <c r="C6" s="811"/>
      <c r="D6" s="811"/>
      <c r="E6" s="811"/>
      <c r="F6" s="811"/>
      <c r="G6" s="35"/>
    </row>
    <row r="7" spans="1:7">
      <c r="A7" s="33"/>
      <c r="B7" s="811"/>
      <c r="C7" s="811"/>
      <c r="D7" s="811"/>
      <c r="E7" s="811"/>
      <c r="F7" s="811"/>
      <c r="G7" s="35"/>
    </row>
    <row r="8" spans="1:7">
      <c r="A8" s="33"/>
      <c r="B8" s="34"/>
      <c r="C8" s="34"/>
      <c r="D8" s="34"/>
      <c r="E8" s="34"/>
      <c r="F8" s="34"/>
      <c r="G8" s="35"/>
    </row>
    <row r="9" spans="1:7">
      <c r="A9" s="805" t="s">
        <v>656</v>
      </c>
      <c r="B9" s="806"/>
      <c r="C9" s="806"/>
      <c r="D9" s="806"/>
      <c r="E9" s="806"/>
      <c r="F9" s="806"/>
      <c r="G9" s="807"/>
    </row>
    <row r="10" spans="1:7" s="6" customFormat="1">
      <c r="A10" s="29"/>
      <c r="B10" s="809" t="s">
        <v>657</v>
      </c>
      <c r="C10" s="809"/>
      <c r="D10" s="809" t="s">
        <v>658</v>
      </c>
      <c r="E10" s="809"/>
      <c r="F10" s="29" t="s">
        <v>651</v>
      </c>
      <c r="G10" s="29" t="s">
        <v>659</v>
      </c>
    </row>
    <row r="11" spans="1:7">
      <c r="A11" s="36" t="s">
        <v>660</v>
      </c>
      <c r="B11" s="810" t="s">
        <v>661</v>
      </c>
      <c r="C11" s="810"/>
      <c r="D11" s="808" t="s">
        <v>662</v>
      </c>
      <c r="E11" s="808"/>
      <c r="F11" s="33" t="s">
        <v>663</v>
      </c>
      <c r="G11" s="35"/>
    </row>
    <row r="12" spans="1:7">
      <c r="A12" s="36" t="s">
        <v>664</v>
      </c>
      <c r="B12" s="808" t="s">
        <v>665</v>
      </c>
      <c r="C12" s="808"/>
      <c r="D12" s="808" t="s">
        <v>666</v>
      </c>
      <c r="E12" s="808"/>
      <c r="F12" s="33" t="s">
        <v>663</v>
      </c>
      <c r="G12" s="35"/>
    </row>
    <row r="13" spans="1:7">
      <c r="A13" s="36" t="s">
        <v>667</v>
      </c>
      <c r="B13" s="808" t="s">
        <v>665</v>
      </c>
      <c r="C13" s="808"/>
      <c r="D13" s="808" t="s">
        <v>666</v>
      </c>
      <c r="E13" s="808"/>
      <c r="F13" s="33" t="s">
        <v>663</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topLeftCell="A3" workbookViewId="0">
      <selection activeCell="A3" sqref="A3"/>
    </sheetView>
  </sheetViews>
  <sheetFormatPr defaultColWidth="10.85546875" defaultRowHeight="15"/>
  <cols>
    <col min="1" max="1" width="55.42578125" customWidth="1"/>
    <col min="5" max="5" width="20.140625" customWidth="1"/>
    <col min="6" max="6" width="34.7109375" customWidth="1"/>
  </cols>
  <sheetData>
    <row r="1" spans="1:6" ht="52.5" customHeight="1">
      <c r="A1" s="26" t="s">
        <v>668</v>
      </c>
      <c r="E1" s="7" t="s">
        <v>669</v>
      </c>
      <c r="F1" s="7" t="s">
        <v>670</v>
      </c>
    </row>
    <row r="2" spans="1:6" ht="25.5" customHeight="1">
      <c r="A2" s="25" t="s">
        <v>461</v>
      </c>
      <c r="E2" s="8">
        <v>0</v>
      </c>
      <c r="F2" s="9" t="s">
        <v>408</v>
      </c>
    </row>
    <row r="3" spans="1:6" ht="45" customHeight="1">
      <c r="A3" s="25" t="s">
        <v>468</v>
      </c>
      <c r="E3" s="8">
        <v>1</v>
      </c>
      <c r="F3" s="9" t="s">
        <v>671</v>
      </c>
    </row>
    <row r="4" spans="1:6" ht="45" customHeight="1">
      <c r="A4" s="25" t="s">
        <v>672</v>
      </c>
      <c r="E4" s="8">
        <v>2</v>
      </c>
      <c r="F4" s="9" t="s">
        <v>673</v>
      </c>
    </row>
    <row r="5" spans="1:6" ht="45" customHeight="1">
      <c r="A5" s="25" t="s">
        <v>674</v>
      </c>
      <c r="E5" s="8">
        <v>3</v>
      </c>
      <c r="F5" s="9" t="s">
        <v>675</v>
      </c>
    </row>
    <row r="6" spans="1:6" ht="45" customHeight="1">
      <c r="A6" s="25" t="s">
        <v>676</v>
      </c>
      <c r="E6" s="8">
        <v>4</v>
      </c>
      <c r="F6" s="9" t="s">
        <v>416</v>
      </c>
    </row>
    <row r="7" spans="1:6" ht="45" customHeight="1">
      <c r="A7" s="25" t="s">
        <v>407</v>
      </c>
      <c r="E7" s="8">
        <v>5</v>
      </c>
      <c r="F7" s="9" t="s">
        <v>513</v>
      </c>
    </row>
    <row r="8" spans="1:6" ht="45" customHeight="1">
      <c r="A8" s="25" t="s">
        <v>677</v>
      </c>
    </row>
    <row r="9" spans="1:6" ht="45" customHeight="1">
      <c r="A9" s="25" t="s">
        <v>678</v>
      </c>
    </row>
    <row r="10" spans="1:6" ht="45" customHeight="1">
      <c r="A10" s="25" t="s">
        <v>679</v>
      </c>
    </row>
    <row r="11" spans="1:6" ht="45" customHeight="1">
      <c r="A11" s="25" t="s">
        <v>415</v>
      </c>
    </row>
    <row r="12" spans="1:6" ht="45" customHeight="1">
      <c r="A12" s="25" t="s">
        <v>680</v>
      </c>
    </row>
    <row r="13" spans="1:6" ht="45" customHeight="1">
      <c r="A13" s="25" t="s">
        <v>681</v>
      </c>
    </row>
    <row r="14" spans="1:6" ht="45" customHeight="1">
      <c r="A14" s="25" t="s">
        <v>682</v>
      </c>
    </row>
    <row r="15" spans="1:6" ht="45" customHeight="1">
      <c r="A15" s="25" t="s">
        <v>683</v>
      </c>
    </row>
    <row r="16" spans="1:6" ht="45" customHeight="1">
      <c r="A16" s="25" t="s">
        <v>684</v>
      </c>
    </row>
    <row r="17" spans="1:1" ht="45" customHeight="1">
      <c r="A17" s="25" t="s">
        <v>685</v>
      </c>
    </row>
    <row r="18" spans="1:1" ht="45" customHeight="1">
      <c r="A18" s="25" t="s">
        <v>686</v>
      </c>
    </row>
    <row r="19" spans="1:1" ht="45" customHeight="1">
      <c r="A19" s="25" t="s">
        <v>687</v>
      </c>
    </row>
    <row r="20" spans="1:1" ht="45" customHeight="1">
      <c r="A20" s="25" t="s">
        <v>424</v>
      </c>
    </row>
    <row r="21" spans="1:1" ht="45" customHeight="1">
      <c r="A21" s="25" t="s">
        <v>688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
  <cp:revision/>
  <dcterms:created xsi:type="dcterms:W3CDTF">2024-07-04T17:50:33Z</dcterms:created>
  <dcterms:modified xsi:type="dcterms:W3CDTF">2024-11-18T15:34:06Z</dcterms:modified>
  <cp:category/>
  <cp:contentStatus/>
</cp:coreProperties>
</file>