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PLANEACION 2024\PLANES DE ACCION 2024\TRANSCARIBE\MAYO\"/>
    </mc:Choice>
  </mc:AlternateContent>
  <bookViews>
    <workbookView xWindow="0" yWindow="0" windowWidth="20490" windowHeight="6855" firstSheet="1" activeTab="1"/>
  </bookViews>
  <sheets>
    <sheet name="INSTRUCTIVO" sheetId="3" r:id="rId1"/>
    <sheet name="PLAN DE ACCIÓN" sheetId="1" r:id="rId2"/>
    <sheet name="CONTROL DE CAMBIOS " sheetId="2" r:id="rId3"/>
  </sheets>
  <calcPr calcId="152511" calcMode="manual" iterate="1" iterateCount="1000" calcCompleted="0"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B11" i="1" l="1"/>
  <c r="AK18" i="1" l="1"/>
  <c r="AK17" i="1"/>
  <c r="AK14" i="1"/>
  <c r="AK13" i="1"/>
  <c r="AK12" i="1"/>
  <c r="AK11" i="1"/>
  <c r="X18" i="1"/>
  <c r="W18" i="1"/>
  <c r="X17" i="1"/>
  <c r="X10" i="1"/>
  <c r="AJ14" i="1" l="1"/>
  <c r="AI14" i="1"/>
</calcChain>
</file>

<file path=xl/comments1.xml><?xml version="1.0" encoding="utf-8"?>
<comments xmlns="http://schemas.openxmlformats.org/spreadsheetml/2006/main">
  <authors>
    <author>USUARIO</author>
  </authors>
  <commentList>
    <comment ref="A35" authorId="0" shapeId="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37" authorId="0" shapeId="0">
      <text>
        <r>
          <rPr>
            <b/>
            <sz val="9"/>
            <color indexed="81"/>
            <rFont val="Tahoma"/>
            <family val="2"/>
          </rPr>
          <t xml:space="preserve">USUARIO:
</t>
        </r>
        <r>
          <rPr>
            <sz val="9"/>
            <color indexed="81"/>
            <rFont val="Tahoma"/>
            <family val="2"/>
          </rPr>
          <t xml:space="preserve">La dependencia determinará el valor porcentual asignado a la actividad dentro del proyecto
</t>
        </r>
      </text>
    </comment>
  </commentList>
</comments>
</file>

<file path=xl/comments2.xml><?xml version="1.0" encoding="utf-8"?>
<comments xmlns="http://schemas.openxmlformats.org/spreadsheetml/2006/main">
  <authors>
    <author>USUARIO</author>
    <author>Luz Marlene Andrade</author>
    <author>JOHANA VIELLAR</author>
  </authors>
  <commentList>
    <comment ref="O7" authorId="0" shapeId="0">
      <text>
        <r>
          <rPr>
            <b/>
            <sz val="9"/>
            <color indexed="81"/>
            <rFont val="Tahoma"/>
            <family val="2"/>
          </rPr>
          <t>USUARIO:
1. BIEN
2. SERVICIO</t>
        </r>
        <r>
          <rPr>
            <sz val="9"/>
            <color indexed="81"/>
            <rFont val="Tahoma"/>
            <family val="2"/>
          </rPr>
          <t xml:space="preserve">
</t>
        </r>
      </text>
    </comment>
    <comment ref="AG7" authorId="0" shapeId="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L7" authorId="0" shapeId="0">
      <text>
        <r>
          <rPr>
            <b/>
            <sz val="9"/>
            <color indexed="81"/>
            <rFont val="Tahoma"/>
            <family val="2"/>
          </rPr>
          <t xml:space="preserve">USUARIO:
</t>
        </r>
        <r>
          <rPr>
            <sz val="9"/>
            <color indexed="81"/>
            <rFont val="Tahoma"/>
            <family val="2"/>
          </rPr>
          <t xml:space="preserve">La dependencia determinará el valor porcentual asignado a la actividad dentro del proyecto
</t>
        </r>
      </text>
    </comment>
    <comment ref="AV7" authorId="1" shapeId="0">
      <text>
        <r>
          <rPr>
            <b/>
            <sz val="9"/>
            <color indexed="81"/>
            <rFont val="Tahoma"/>
            <family val="2"/>
          </rPr>
          <t>Luz Marlene Andrade:</t>
        </r>
        <r>
          <rPr>
            <sz val="9"/>
            <color indexed="81"/>
            <rFont val="Tahoma"/>
            <family val="2"/>
          </rPr>
          <t xml:space="preserve">
1. Recursos Propios - ICLD
2. SGP
3. Donaciones
</t>
        </r>
      </text>
    </comment>
    <comment ref="BE7" authorId="2" shapeId="0">
      <text>
        <r>
          <rPr>
            <sz val="9"/>
            <color indexed="81"/>
            <rFont val="Tahoma"/>
            <family val="2"/>
          </rPr>
          <t xml:space="preserve">VER ANEXO 1
</t>
        </r>
      </text>
    </comment>
    <comment ref="BF7" authorId="2" shapeId="0">
      <text>
        <r>
          <rPr>
            <b/>
            <sz val="9"/>
            <color indexed="81"/>
            <rFont val="Tahoma"/>
            <family val="2"/>
          </rPr>
          <t>VER ANEXO 1</t>
        </r>
        <r>
          <rPr>
            <sz val="9"/>
            <color indexed="81"/>
            <rFont val="Tahoma"/>
            <family val="2"/>
          </rPr>
          <t xml:space="preserve">
</t>
        </r>
      </text>
    </comment>
  </commentList>
</comments>
</file>

<file path=xl/sharedStrings.xml><?xml version="1.0" encoding="utf-8"?>
<sst xmlns="http://schemas.openxmlformats.org/spreadsheetml/2006/main" count="639" uniqueCount="246">
  <si>
    <t>INSTRUCTIVO PARA EL DILIGENCIAMIENTO DEL PLAN DE ACCION VIGENCIA 2023</t>
  </si>
  <si>
    <t>PLANTEAMIENTO ESTRATÉGICO PLAN DE DESARROLLO</t>
  </si>
  <si>
    <t>Objetivo de Desarrollo Sostenible</t>
  </si>
  <si>
    <t>Colocar en esta casilla el ODS con que se articula el programa de su competencia, lo encuentra en el acuerdo 027 PDD Salvemos Juntos a Cartagena</t>
  </si>
  <si>
    <t>PILAR</t>
  </si>
  <si>
    <t xml:space="preserve">Colocar en esta casilla el Pilar con el que se articula el programa de su competencia en el PDD Salvemos juntos a Cartagena. </t>
  </si>
  <si>
    <t>LINEA ESTRATEGICA</t>
  </si>
  <si>
    <t>Colocar en esta casilla la linea estrategica  con el que se articula el programa de su competencia en el PDD Salvemos juntos a Cartagena.  Cada producto formulado en el plan de accion debera asociasrse a un objetivo institucional.</t>
  </si>
  <si>
    <t>INDICADOR DE BIENESTAR</t>
  </si>
  <si>
    <t>Colocar en esta casilla es el indicador definido para cumplir la meta de bienestar en el plan de desarrollo, acuerdo 027 Salvemos Juntos a Cartagena</t>
  </si>
  <si>
    <t>LINEA BASE INDICADOR DE BIENESTAR A 2019</t>
  </si>
  <si>
    <t>Colocar en esta casilla el valor que se encuentra en el acuerdo 027 como punto de partida para definir el alcance de la meta de bienestar .</t>
  </si>
  <si>
    <t>DESCRIPCION META DE BIENESTAR 2020-2023</t>
  </si>
  <si>
    <t xml:space="preserve">Colocar en esta casilla  lo que persigue el indicador en el cuatrenio, se encuentra plasmado en el acuerdo 027 salvemos junstos a Cartagena. </t>
  </si>
  <si>
    <t xml:space="preserve"> META DE BIENESTAR 2020-2023</t>
  </si>
  <si>
    <t>Colocar en esta casilla la  cuantificación numérica o porcentual de la meta de bienestar.</t>
  </si>
  <si>
    <t>UNIDAD DE MEDIDA META DE BIENESTAR</t>
  </si>
  <si>
    <t>Colocar en esta casilla la  cifra numérica o porcentual nominativo de la meta.</t>
  </si>
  <si>
    <t>PROGRAMACION META BIENESTAR 2023</t>
  </si>
  <si>
    <t>Colocar en esta casilla  la programación de la meta de bienestar según Plan indicativo.</t>
  </si>
  <si>
    <t>PROGRAMA</t>
  </si>
  <si>
    <t xml:space="preserve">Colocar en esta casilla el nombre de los programas de su competencia articulados con el ODS, Pilar, Linea estrategica, meta de bienestar, en ralacion al acuerdo 027 PDD Salvemos Juntos a Cartagena </t>
  </si>
  <si>
    <t>INDICADOR DE PRODUCTO SEGÚN PDD</t>
  </si>
  <si>
    <t>Colocar en este casilla  el indicador definido para cumplir la meta en el plan de desarrollo según el acuerdo 027 PDD Salvemos juntos a Cartagena.</t>
  </si>
  <si>
    <t>UNIDAD DE MEDIDA DEL INDICADOR DE PRODUCTO</t>
  </si>
  <si>
    <t>Colocar en esta casilla la expresion fisica con que se mostrara el resultado de la meta propuesta ejemplo, numero, porcentaje, kilometro.</t>
  </si>
  <si>
    <t>LINEA BASE 2019 
SEGUN PDD</t>
  </si>
  <si>
    <t xml:space="preserve">Colocar en esta casilla el valor que se encuentra en el acuerdo 027 como punto de partida para definir el alcance de la meta producto.  </t>
  </si>
  <si>
    <t>DESCRIPCION DE LA META PRODUCTO 2020-2023</t>
  </si>
  <si>
    <t xml:space="preserve">Colocar en esta casilla  lo que persigue el indicador en el cuatrenio, se encuentra plasmado en el acuerdo 027 salvemos juntos a Cartagena. </t>
  </si>
  <si>
    <t>DENOMINACION DEL PRODUCTO (bien o servicio)</t>
  </si>
  <si>
    <t>Identificar con una x el  nombre que caracteriza la categoría del producto Bien o servicio y determina puntualmente el tema que se va a desarrollar. Por su esencia misma, los ¿bienes difieren de los servicios en su comportamiento y consecuente formulación.</t>
  </si>
  <si>
    <t>ENTREGABLE
INDICADOR DE PRODUCTO SEGÚN CATALOGO DE PRODUCTO</t>
  </si>
  <si>
    <t>Colocar en esta casilla el producto que se pretende alcanzar identificado en el PDD, homologado al catalogo de productos del DNP.</t>
  </si>
  <si>
    <t>VALOR DE LA META PRODUCTO 2020-2023</t>
  </si>
  <si>
    <t>Colocar en esta casilla el numero de la meta a alcanzar al finalizar el cuatrienio, este se encuentra inmerso en la descripcion de la meta producto  identificado en el PDD.</t>
  </si>
  <si>
    <t>PROGRAMACIÓN META PRODUCTO A 2023</t>
  </si>
  <si>
    <t>Colocar en esta casilla , la cantidad de la meta propuesta para la actual vigencia, relacionada con el plan indicativo.</t>
  </si>
  <si>
    <t>ACUMULADO DE META PRODUCTO 2020- 2022</t>
  </si>
  <si>
    <t>Colocar en esta casilla la cantidad de producto alcanzado en lo que va corrido del cuatrienio.</t>
  </si>
  <si>
    <t>ARTICULACION CON EL MODELO INTEGRADO DE PLANEACION Y GESTION MIPG</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</si>
  <si>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</si>
  <si>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Dimensiones del MIPG</t>
  </si>
  <si>
    <t>Colocar en esta casilla la dimension identificada.
Articular desde la competencia de la dependencia con que dimension se  identifican de las 7 que componen el modelo. Como son:
1. Telento humano.
2. Direccionamiento estrategico.
3. Gestion con valores por resultados.
4. Evaluacion de resultados.
5. Informacion y comunicacion 
6. Gestion del conocimiento.
7. Control interno.</t>
  </si>
  <si>
    <t>Políticas de Gestión y Desempeño Institucional</t>
  </si>
  <si>
    <t>La operación del MIPG se desarrolla mediante el lineamiento de 16 políticas, categorizadas en siete (7) dimensiones soportadas en los principios de la integridad y la legalidad. Por lo que se necesita articular desde la competencia la politica que se desarrollara con la dimension identificada. si no esta inmerso en una de las dimensiones y politicas especificas.  coloca aqui la dimension y la politica institucional con la que te alineastes el proceso cuando lo diseñastes, en el marco de la GESTION POR PROCESO</t>
  </si>
  <si>
    <t>Proceso asociado</t>
  </si>
  <si>
    <t>Cada politica de gestion y desempeño institucional se desarrolla en la dimension escogida mediante un proceso que ha sido documentado de acuerdo al trabajo misional de la dependencia. Por lo que se requiere colocar en esta casilla la descripcion del proceso a partir del cual se desarrolla la politica que su vez pone en funcionamiento la dimension.</t>
  </si>
  <si>
    <t>Objetivo Institucional</t>
  </si>
  <si>
    <t>Coloca aquí el objetivo colocado  en el proceso con el que te articulas. En la gestion por proceso</t>
  </si>
  <si>
    <t>PLAN DE ACCION -INFORMACION DE ACTIVIDADES</t>
  </si>
  <si>
    <t>PROYECTO DE INVERSIÓN</t>
  </si>
  <si>
    <t>Colocar en esta casilla el nombre del proyecto a partir del cual se desarrollara el programa con el que se articula.</t>
  </si>
  <si>
    <t>CÓDIGO DE PROYECTO BPIN</t>
  </si>
  <si>
    <t>Colocar en esta casilla el numero BPIN del proyecto a partir del cual se desarrollara el programa con el que se articula.</t>
  </si>
  <si>
    <t>OBJETIVO DEL PROYECTO</t>
  </si>
  <si>
    <t>Colocar en esta casilla el fin  del proyecto a partir del cual se desarrollara el programa con el que se articula.</t>
  </si>
  <si>
    <t>ACTIVIDADES DE PROYECTO DE INVERSION VIABILIZADAS EN SUIFP
( HITOS )</t>
  </si>
  <si>
    <t>Colocar en esta casilla el listado de actividades  del proyecto a partir del cual se desarrollara el programa con el que se articula. Es importante que este listado de actividades coincida al 100% con las viabilizadas en SUIFP</t>
  </si>
  <si>
    <t>ENTREGABLE</t>
  </si>
  <si>
    <t>Colocar en esta casilla el producto resultante de cada actividad de proyecto a relizar</t>
  </si>
  <si>
    <t xml:space="preserve">PROGRAMACION NUMERICA DE LA ACTIVIDAD PROYECTO 2023
</t>
  </si>
  <si>
    <t>Colocar en esta casilla el numero o pocentaje que se pretende alcanzar con cada actividad del proyecto durante la vigencia.</t>
  </si>
  <si>
    <t>PONDERACION DE LAS ACTIVIDADES (HITOS) DE PROYECTO</t>
  </si>
  <si>
    <t>Colocar en esta casilla el valor porcentual de cada actividad que llevara a conseguir el 100% de la meta propuesta.</t>
  </si>
  <si>
    <t>FECHA DE INICIO DE LA ACTIVIDAD O ENTREGABLE</t>
  </si>
  <si>
    <t>Colocar en esta casilla la fecha de inicio de la actividad en la vigencia 2023</t>
  </si>
  <si>
    <t>FECHA DE TERMINACIÓN DEL ENTREGABLE</t>
  </si>
  <si>
    <t>Colocar en esta casilla la fecha de terminacion  de la actividad en la vigencia 2023</t>
  </si>
  <si>
    <t>TIEMPO DE EJECUCIÓN
(número de días)</t>
  </si>
  <si>
    <t>Colocar en esta casilla el numero de dias que requiere el desarrollo de la actividad en la vigencia 2023</t>
  </si>
  <si>
    <t>PROGRAMACIÓN PRESUPUESTAL</t>
  </si>
  <si>
    <t>BENEFICIARIOS PROGRAMADOS</t>
  </si>
  <si>
    <t>Colocar en esta casilla el numero de personas en la ciudad programadas para recibir beneficio de la actividad programada en el proyecto</t>
  </si>
  <si>
    <t>BENEFICIARIOS CUBIERTOS</t>
  </si>
  <si>
    <t>Colocar en esta casilla el numero de personas en la ciudad que realmente recibieron el beneficio de la actividad programada en el proyecto.  Esta casilla se diligencia con el reporte del trimestre</t>
  </si>
  <si>
    <t>DEPENDENCIA RESPONSABLE</t>
  </si>
  <si>
    <t xml:space="preserve">Nombre de la dependencian responsable </t>
  </si>
  <si>
    <t>NOMBRE DEL RESPONSABLE</t>
  </si>
  <si>
    <t>Nombre de la personaa encargada de supervisar las actividades del proyecto encaminadas a conseguir la meta propuesta.</t>
  </si>
  <si>
    <t>FUENTE DE FINANCIACIÓN</t>
  </si>
  <si>
    <t>Nombre de la fuente de recursos con lo que financiara la actividad</t>
  </si>
  <si>
    <t>PLAN GENERAL DE COMPRAS</t>
  </si>
  <si>
    <t>APROPIACIÓN INICIAL
(en pesos)</t>
  </si>
  <si>
    <t>Valor numerico en pesos  del Plan Operativo anual de inversion asignado al rubro presupuestal.</t>
  </si>
  <si>
    <t>FUENTE PRESUPUESTAL</t>
  </si>
  <si>
    <t xml:space="preserve">Nombre de la fuente origen de los recursos
1. Recursos Propios - ICLD
2. SGP
3. Donaciones
</t>
  </si>
  <si>
    <t>RUBRO PRESUPUESTAL</t>
  </si>
  <si>
    <t>Mencionar el rubro del presupuesto que abarca el sector de su competencia.</t>
  </si>
  <si>
    <t>CODIGO RUBRO PRESUPUESTAL</t>
  </si>
  <si>
    <t>Mencionar el Código numérico que identifica el concepto del Gasto (Funcionamiento, Deuda Inversión) y el cual es definido en el Decreto de Liquidación.</t>
  </si>
  <si>
    <t>¿REQUIERE CONTRATACIÓN?</t>
  </si>
  <si>
    <t>En esta casilla colocar si es necesaria la contratacion</t>
  </si>
  <si>
    <t>DESCRIPCION DE PROCESO DE CONTRATACIÓN</t>
  </si>
  <si>
    <t>Si es necesario la contrtacion descripcion el medio por el cual se hará</t>
  </si>
  <si>
    <t>MODALIDAD DE SELECCIÓN</t>
  </si>
  <si>
    <t>Mencionar la modalidad de contratacion selecionada. Licitacion Publica, concurso de meritos, selección abreviada, minima cuatia, contrtacion directa.</t>
  </si>
  <si>
    <t>FUENTE DE RECURSOS</t>
  </si>
  <si>
    <t>CADA FUENTE ASIGNADA POR EL ACUERDO DE PRESUPUESTO</t>
  </si>
  <si>
    <t>FECHA DE INICIO DE CONTRATACIÓN</t>
  </si>
  <si>
    <t>Fecha tentativa de incio del proceso de contratacion.</t>
  </si>
  <si>
    <t>OBSERVACION O RELACIÓN DE EVIDENCIA</t>
  </si>
  <si>
    <t>Indicar el avance cualitativo de la meta y relación de la evidencia aportada para la verificación de cada reporte</t>
  </si>
  <si>
    <t xml:space="preserve">POLITICA DE ADMINISTRACION DE RIESGOS.
“Función Pública se compromete a administrar adecuadamente los riesgos de
gestión, de corrupción y de seguridad digital, asociados a los objetivos
estratégicos, planes, proyectos y procesos institucionales, acatando la
metodología propia para su gestión, determinando las acciones de control
detectives y preventivas oportunas para evitar la materialización y la actuación
correctiva inmediata ante las eventualidades para mitigar las posibles
consecuencias a fin de mantener los niveles de riesgo aceptables” </t>
  </si>
  <si>
    <t xml:space="preserve">RIESGOS ASOCIADOS AL PROCESO </t>
  </si>
  <si>
    <t xml:space="preserve">Colocar en esta casilla cada uno de los riesgos identificados en el proceso definido, COLOCADO EN LA  COLUMNA W y desarrollado en la caracterizacion de la gestion por proceso.  asociado a las actividades del proyecto. </t>
  </si>
  <si>
    <t>CONTROLES ESTABLECIDOS PARA LOS RIESGOS</t>
  </si>
  <si>
    <t>Colocar en esta casilla cada uno de los controles formulados para cada riesgo identificado en el proceso definido asociado a las actividades del proyecto.</t>
  </si>
  <si>
    <t xml:space="preserve">
</t>
  </si>
  <si>
    <t>ALCALDIA DISTRITAL DE CARTAGENA DE INDIAS</t>
  </si>
  <si>
    <t>Código:PTDGI01-F001</t>
  </si>
  <si>
    <t>MACROPROCESO: PLANEACIÓN TERRITORIAL Y DIRECCIONAMIENTO ESTRATEGICO</t>
  </si>
  <si>
    <t>Versión: 1.0</t>
  </si>
  <si>
    <t>PROCESO / SUBPROCESO: GESTIÓN DE LA INVERSIÓN PUBLICA / GESTIÓN DEL PLAN DE DESARROLLO Y SUS INSTRUMENTOS DE EJECUCIÓN</t>
  </si>
  <si>
    <t>Fecha: 29-12-2022</t>
  </si>
  <si>
    <t xml:space="preserve">FORMATO PLAN DE ACCIÓN </t>
  </si>
  <si>
    <t>Página: 1 de 1</t>
  </si>
  <si>
    <t xml:space="preserve">DEPENDENCIA : </t>
  </si>
  <si>
    <t xml:space="preserve">ARTICULACION </t>
  </si>
  <si>
    <t>POLICA DE ADMINISTRACION DE RIESGOS</t>
  </si>
  <si>
    <t>PROGRAMACION META BIENESTAR 2024</t>
  </si>
  <si>
    <t xml:space="preserve">PROGRAMA </t>
  </si>
  <si>
    <t xml:space="preserve">DENOMINACION DEL PRODUCTO
</t>
  </si>
  <si>
    <t>PROGRAMACIÓN META PRODUCTO A 2024</t>
  </si>
  <si>
    <t>ACUMULADO DE META PRODUCTO 2020- 2024</t>
  </si>
  <si>
    <t>REPORTE META PRODUCTO EJECUTADO DE ENERO A MARZO 2024</t>
  </si>
  <si>
    <t>REPORTE META PRODUCTO EJECUTADO DE ENERO A 30 MARYO 2024</t>
  </si>
  <si>
    <t xml:space="preserve">PROGRAMACION NUMERICA DE LA ACTIVIDAD PROYECTO 2024
</t>
  </si>
  <si>
    <t>REPORTE ACTIVIDAD DE PROYECTO EJECUTADO DE ENERO A MARZO DE 2024</t>
  </si>
  <si>
    <t>REPORTE ACTIVIDAD DE PROYECTO EJECUTADO A 30 DE MAYO DE 2024</t>
  </si>
  <si>
    <t>REPORTE EJECUCIÓN PRESUPUESTAL ENERO A MARZO 2024</t>
  </si>
  <si>
    <t>REPORTE EJECUCIÓN PRESUPUESTAL A 30 DE MAYO 2024</t>
  </si>
  <si>
    <t>1. BIEN</t>
  </si>
  <si>
    <t>2- SERVICIO</t>
  </si>
  <si>
    <t>Objetivo 11. Hacer que las ciudades y asentamiento humanos sean inclusivos, seguros, resilientes y sostenibles.</t>
  </si>
  <si>
    <t>Cartagena Resiliente</t>
  </si>
  <si>
    <t>Espacio Público, Movilidad y Transporte resiliente</t>
  </si>
  <si>
    <t>Sistema Integrado de Transporte Masivo en Funcionamiento</t>
  </si>
  <si>
    <t>Llevar a un 90% el funcionamiento del Sistema Integrado de Transporte Masivo</t>
  </si>
  <si>
    <t>Porcentaje</t>
  </si>
  <si>
    <t>N/A</t>
  </si>
  <si>
    <t>Transporte para Todos</t>
  </si>
  <si>
    <t>Patios Complementarios Construidos</t>
  </si>
  <si>
    <t>Número</t>
  </si>
  <si>
    <t>Construcción de dos (2) patios complementarios</t>
  </si>
  <si>
    <t>X</t>
  </si>
  <si>
    <t>Patio-Taller construido (240800201)</t>
  </si>
  <si>
    <t>NO PROGRAMADA</t>
  </si>
  <si>
    <t>GESTION CON VALORES PARA RESULTADOS</t>
  </si>
  <si>
    <t>Fortalecimiento Organizacional y Simplicación de Procesos</t>
  </si>
  <si>
    <t>Operación Regular del SITM</t>
  </si>
  <si>
    <t>Implementación del 100% de la operación del SITM, desintegración parque automotor TPC.</t>
  </si>
  <si>
    <t>Transcaribe S.A.</t>
  </si>
  <si>
    <t>ESTA META ACTUALMENTE NO CUENTA CON RECURSOS PARA SU EJECUCIÓN YA QUE POR MEDIO DE DECRETO NACIONAL 0575 DE 2020 SE TOMARON LOS RECURSOS NACIÓN DESTINADOS A ESTA PARA EL SOSTENIMIENTO DE LA OPERACIÓN DURANTE LA PANDEMIA, POR TANTO ESTÁ DESFINANCIADA.</t>
  </si>
  <si>
    <t>Número de rutas implementadas</t>
  </si>
  <si>
    <t>Implementar 19 rutas</t>
  </si>
  <si>
    <t>Sistemas de transporte público organizado en funcionamiento (240800101)</t>
  </si>
  <si>
    <t>FORTALECIMIENTO OPERACIONAL DEL SISTEMA INTEGRADO DE TRANSPORTE MASIVO DE CARTAGENA DE INDIAS - TRANSCARIBE S.A. - TG+</t>
  </si>
  <si>
    <t xml:space="preserve">Fortalecer operacionalmente el Sistema Integrado de Transporte Masivo de Cartagena de Indias mediante la adopción de estrategias conjuntas con el distrito de Cartagena </t>
  </si>
  <si>
    <t>Implementar 19 Rutas</t>
  </si>
  <si>
    <t>Rutas nuevas o modificadas</t>
  </si>
  <si>
    <t>Dirección de Operaciones</t>
  </si>
  <si>
    <t>DISTRITO</t>
  </si>
  <si>
    <t>NO</t>
  </si>
  <si>
    <t>ESTA ACTIVIDAD NO SE ENCUENTRA VIABILIZADA PARA 2024 EN EL PROYECTO DE INVERSIÓN, SIN EMBARGO CORRESPONDE A UNA ACTIVIDAD DE GESTIÓN Y GENERA UN PRODUCTO POR TANTO SE INCLUYE EN ESTE PLAN.
EN EL PRIMER TRIMESTRE SE IMPLEMENTÓ LA RUTA C017 EL PASADO 12 DE FEBRERO DEL 2024 , ESTA RUTA ESTÁ PROGRAMADA PARA OPERAR DURANTE LOS DIAS HÁBILES, EN FRANJAS PICOS AMY PM, ES DECIR DE 5:00 A 9:00 AM Y 16:00 A 19:00.  (SE ANEXA INFORME)
SE IMPLEMENTÓ LA RUTA X106 EL PASADO 18 DE MARZO DEL 2024 , ESTA RUTA ESTÁ PROGRAMADA PARA OPERAR DURANTE LOS DIAS HÁBILES, EN FRANJAS PICOS AMY PM, ES DECIR DE 6:30 A 9:00 AM Y 14:00 A 16:30.  (SE ANEXA INFORME)</t>
  </si>
  <si>
    <t>Disponibilidad de flota para operación de rutas</t>
  </si>
  <si>
    <t>Buses disponibles para operar</t>
  </si>
  <si>
    <t>&gt;85% mensual</t>
  </si>
  <si>
    <t>1.3.3.1.00-95-001 RB ICLD</t>
  </si>
  <si>
    <t>FORTALECIMIENTO FORTALECIMIENTO OPERACIONAL DEL SISTEMA INTEGRADO DE TRANSPORTE MASIVO DE CARTAGENA DE INDIAS  TRANSCARIBE  CARTAGENA DE INDIAS</t>
  </si>
  <si>
    <t>2.3.2408.0600.2020130010075</t>
  </si>
  <si>
    <t>ESTA ACTIVIDAD NO SE ENCUENTRA VIABILIZADA PARA 2023 EN EL PROYECTO DE INVERSIÓN, SIN EMBARGO CORRESPONDE A UNA ACTIVIDAD DE GESTIÓN QUE TRADUCE EN TODAS LAS ACTIVIDADES PARA ASEGURAR QUE LOS BUSES CON QUE SE CUENTAN ESTEN EN CONDICIONES Y DISPONIBLES PARA OPERAR Y PODER CUMPLIR ASÍ CON LO PROGRAMADO.</t>
  </si>
  <si>
    <t>Regularidad de la Operación del servicio</t>
  </si>
  <si>
    <t>Kilometros reales ejecutados vs programados</t>
  </si>
  <si>
    <t>ESTA ACTIVIDAD NO SE ENCUENTRA VIABILIZADA PARA 2023 EN EL PROYECTO DE INVERSIÓN, SIN EMBARGO CORRESPONDE A UNA ACTIVIDAD DE GESTIÓN QUE  CORRESPONDE AL PROMEDIO MENSUAL DE LOS TRES MESES EVALUADOS KILÓMETROS EJECUTADOS VS PLANEADOS.
EN LO QUE VA CORRIDO DEL AÑO 2024, LA EJECUCIÓN DEL PLAN DE SERVICIOS DE OPERACIÓN DEL SITM TRANSCARIBE SE ENCUENTRA EN UN 79%. EN LÍNEA A LO ANTERIOR, EL INCUMPLIMIENTO SE DEBE PRINCIPALMENTE A LA FALTA DE OPERADORES (CONDUCTORES).</t>
  </si>
  <si>
    <t>Movilización de pasajeros</t>
  </si>
  <si>
    <t>Pasajeros movilizados</t>
  </si>
  <si>
    <t>1.2.1.0.00-001 ICLD
1.3.3.1.00-95-001 RB ICLD</t>
  </si>
  <si>
    <t xml:space="preserve"> LA META DE MOVILIZACIÓN DE PASAJEROS SE ESTABLECE CONFORME LA PROYECCIÓN REALIZADA EN EL INFORME TECNICO DE TARIFA AL USUARIO (SEPT 2023) LA CUAL ES DE 32.513.913 PARA 2024.
A 30 DE MARZO DE 2024 SE HAN MOVILIZADO 12.570.254 LO QUE REPRESENTA UN AVANCE DEL 38,7%.
 Los indicadores de la operación general sepueden consultar en el siguiente enlace: https://transcaribe-my.sharepoint.com/:x:/g/personal/operaciones_transcaribe_gov_co/ERDGboiXbilHlHERm9eyr14BibDAnQfH8cbc3SDgd1zOwg?e=vBzgdm</t>
  </si>
  <si>
    <t>Sostenibilidad del SITM Transcaribe - Fondo de estabilización tarifaria (FET)</t>
  </si>
  <si>
    <t>Diferencial Tarifa técnica vs. Tarifa usuario cubierto</t>
  </si>
  <si>
    <t>Dirección administrativa y financiera</t>
  </si>
  <si>
    <t>1.2.1.0.00-001 ICLD
1.2.2.0.00-019 – ICDE – TRANSCARIBE 50% SOBRETASA GASOLINA
1.2.3.2.21-190 – 65% PERMISO DE ACCESO A ZONA CON RESTRICCIÓN VEHICULAR 0833
1.2.3.2.22-191 – COBROS POR ESTACIONAMIENTO SOBRE LAS VÍAS PÚBLICAS
1.3.3.2.00-93-019 RB TRANS
CARIBE 50% SOBRETASA GASOLINA
1.3.3.4.15-95-190 -  RB 65% PERMISO DE ACCESO A ZONA CON RESTRICCIÓN VEHICULAR DECRETO 0833
1.3.3.1.00-95-001 RB ICLD</t>
  </si>
  <si>
    <t>CORRESPONDE AL DIFERENCIAL ENTRE LA TARIFA TECNICA Y LA TARIFA USUARIO PROYECTADO PARA EL AÑO Y EFECTIVAMENTE CUBIERTO PARA EL APOYO A LOS PROCESOS DE TRANSCARIBE ENTE GESTOR Y TRANSCARIBE OPERADOR. SE MIDE DE ACUERDO A LA EJECUCIÓN PRESUPUESTAL.</t>
  </si>
  <si>
    <t>Número de buses en operación</t>
  </si>
  <si>
    <t>Entrada de 336 buses en Operación</t>
  </si>
  <si>
    <t>Buses de bajas emisiones contaminantes adquiridos (240804702)</t>
  </si>
  <si>
    <t>LOS BUSES A IMPLEMENTAR EN EL AÑO 2024 ESTARÁN ESTABILIZADOS Y ESTAS SON LAS CAUSAS:
• FASE INTERMEDIA DE IMPLEMENTACIÓN: SE DEBEN SUPERAR LOS HITOS DEL 75% DE LA DEMANDA REFERENTE PARA PASAR A FASE III DE IMPLEMENTACIÓN. SIN EMBARGO, TAL COMO SE ESTIPULA EN LAS ACTIVIDADES PARA LA VINCULACIÓN DE FLOTA EN LOS CONTRATOS DE CONCESIÓN, EN ESTA NO ENTRAN A OPERAR VEHÍCULOS NUEVOS Y SE PUEDE MODIFICAR EL DISEÑO OPERACIONAL. 
• SE ESTÁ EN LA REVISIÓN DEL DISEÑO OPERACIONAL DE ACUERDO AL ESTUDIO DE CONSULTORÍA CONTRATADO EN 2019 Y RECIBIDO EN 2021. ANÁLISIS DE LOS ESCENARIOS PRESENTADOS COMO RESULTADO DEL ESTUDIO DE ACTUALIZACIÓN DEL DISEÑO OPERACIONAL DEL SISTEMA PARA LA IDENTIFICACIÓN DEL ESCENARIO MÁS FAVORABLE Y PROCEDER A SU IMPLEMENTACIÓN.
• APORTE No. 4 AL FONDO UNIFICADO DE DESINTEGRACIÓN Y OPERADORES – FUDO – DE LOS CONCESIONARIOS
• OPTIMIZACIÓN Y ESTABILIZACIÓN DE LOS SERVICIOS OFRECIDOS ACTUALMENTE POR TRANSCARIBE.</t>
  </si>
  <si>
    <t xml:space="preserve">Número de Paraderos para Rutas Pretroncales, Alimentadoras y Complementarias Construidos </t>
  </si>
  <si>
    <t>Construir 409 paraderos para rutas pretroncales, alimentadoras y complementarias</t>
  </si>
  <si>
    <t>Paraderos y zonas de espera construidos (240800301)</t>
  </si>
  <si>
    <t>ESTA META ESTA SUJETA AL CONVENIO ENTRE EL MIN-TRANSPORTE Y EL DISTRITO DE CARTAGENA EN LA APROBACION DEL USO DE LOS RECURSOS. TRANSCARIBE SE ENCUENTRA A LA ESPERA DE LA VIABILIDAD JURIDICA PARA LA CONSTRUCCION DE LOS PARADEROS YA QUE ESTOS SE ENCUENTRAN EN CONCESION CON EL DISTRITO. 
ACTUALMENTE ESTA META NO CUENTA CON RECURSOS PARA SU EJECUCIÓN YA QUE POR MEDIO DE DECRETO NACIONAL 0575 DE 2020 SE TOMARON LOS RECURSOS NACIÓN DESTINADOS A ESTA PARA EL SOSTENIMIENTO DE LA OPERACIÓN DURANTE LA PANDEMIA, POR TANTO ESTÁ DESFINANCIADA.</t>
  </si>
  <si>
    <t>Número de Buses del TPC Chatarrizados</t>
  </si>
  <si>
    <t>Chatarrizar 712 buses</t>
  </si>
  <si>
    <t>Reconocimientos económicos entregados por vehículos retirados y desintegrados físicamente (240805000)</t>
  </si>
  <si>
    <t>Chatarrización de buses</t>
  </si>
  <si>
    <t>Buses del TPC con reconocimiento económico por chatarrización</t>
  </si>
  <si>
    <t>CON RELACIÓN AL LISTADO DE LAS 114 PLACAS LIBERADAS LAS CUALES SE PROYECTARON PARA PAGO UNA VEZ REACTIVADO EL PROCESO DE CHATARRIZACIÓN Y DESVINCULACIÓN DEL TPC, A LA FECHA, SE ENCUENTRAN PAGAS LAS SIGUIENTES PLACAS:
• TOTAL DE PLACAS PROYECTADAS A PAGAR CONFORME LO APROBADO POR EL ACUERDO DISTRITAL: 114.
• TOTAL DE PLACAS PAGADAS CON OCASIÓN A LA REACTIVACIÓN: 24.
• TOTAL DE PLACAS PENDIENTES DE APROBAR EN COMITÉ PERTENECIENTES A LAS 114: 2.
• TOTAL DE PLACAS PENDIENTES POR APROBAR EN COMITÉ POR CHATARRIZACIÓN ACELERADA: 12</t>
  </si>
  <si>
    <t>Plan estratégico de tecnologías de la información - PETI</t>
  </si>
  <si>
    <t>Actividades ejecutadas 100%</t>
  </si>
  <si>
    <t>Secretaría General</t>
  </si>
  <si>
    <t>A MAYO SE HA AVANZADO EN UN 49 % EN LAS ACTIVIDADES DEL PETI, DIVIDIDO ASÍ:
-RESUELTAS: 4
-AVANCEN SUPERIOR O IGUAL AL 50%: 10
-AVANCE INFERIOR AL 50%: 10
-AVANCE 0%: 4</t>
  </si>
  <si>
    <t>Plan Anual de Adquisiciones formulado y en ejecución</t>
  </si>
  <si>
    <t>303 adquisiciones
$18.642.709.981</t>
  </si>
  <si>
    <t>-</t>
  </si>
  <si>
    <t>PARA EL GLOBAL DEL PERIODO COMPRENDIDO ENTRE ENERO Y MAYO 31, LA EJECUCIÓN DEL PLAN ANUAL DE ADQUISICIONES EN TÉRMINOS DE VALOR ($12.893.155.254), EQUIVALENTES A UN PORCENTAJE DE 69,16% FRENTE A LO PROYECTADO PARA TODO EL AÑO.</t>
  </si>
  <si>
    <t>Plan Institucional de Archivo de la entidad PINAR formulado y en ejecución</t>
  </si>
  <si>
    <t xml:space="preserve">
"A MAYO SE LLEVA EJECUTADO EL PINAR EN UN 33%. SE HAN EJECUTADO TOTALMENTE 3 ACTIVIDADES Y LAS OTRAS 6 SE ENCUENTRAN EN AVANCE PARCIAL. PARA UN TOTAL DE 9 ACTIVIDADES PROGRAMADAS"</t>
  </si>
  <si>
    <t>Plan Estratégico de Talento Humano formulado y en ejecución</t>
  </si>
  <si>
    <t>EN EL PERIODO ENERO A MAYO DE 2024 SE EJECUTARON 55 ACTIVIDADES DE 205 PROGRAMADAS, LO QUE REPRESENTA UN AVANCE DEL 22%.</t>
  </si>
  <si>
    <t>Plan Institucional de Capacitación formulado y en ejecución</t>
  </si>
  <si>
    <t>EN EL PERIODO ENERO A MAYO DE 2024 SE EJECUTARON 4 ACTIVIDADES DE 26 PROGRAMADAS, LO QUE REPRESENTA UN AVANCE DEL 15%.</t>
  </si>
  <si>
    <t>Plan de Incentivos Institucionales formulado y en ejecución</t>
  </si>
  <si>
    <t>EN EL PERIODO ENERO A MAYO DE 2024 SE EJECUTARON 11 ACTIVIDADES DE 48 PROGRAMADAS, LO QUE REPRESENTA UN AVANCE DEL 23%.</t>
  </si>
  <si>
    <t>Plan de Trabajo Anual en Seguridad y Salud en el Trabajo formulado y en ejecución</t>
  </si>
  <si>
    <t>EN EL PERIODO ENERO A MAYO DE 2024 SE EJECUTARON 40 ACTIVIDADES DE 131 PROGRAMADAS, LO QUE REPRESENTA UN AVANCE DEL 31%.</t>
  </si>
  <si>
    <t>Plan Anual Anticorrupción formulado y en ejecución</t>
  </si>
  <si>
    <t>Revisión de riesgos y seguimientos (cuatrimestrales)</t>
  </si>
  <si>
    <t>Dirección de Planeación e Infraestructura</t>
  </si>
  <si>
    <t>POR PARTE DE LA DIRECCIÓN DE PLANEACIÓN E INFRAESTRUCTURA SE REALIZÓ EL PRIMER MONITOREO CON CORTE A 30 DE ABRIL Y A SU VEZ LA OFICINA DE CONTROL INTERNO REALIZÓ EL SEGUIMIENTO CORRESPONDIENTE Y PUBLICÓ EN LA PAGINA WEB DE LA ENTIDAD LA MATRIZ DEL PRIMER SEGUIMIENTO:
https://transcaribe.gov.co/index.php/reportes-de-control-interno/
SE ADJUNTA EL PRIMER SEGUIMIENTO A LA MATRIZ DE RIESGOS
https://transcaribe-my.sharepoint.com/:f:/g/personal/enlacemipg_transcaribe_gov_co/Eg5rUAQmIVNGrS09HmyeM24B5yy7msPLDQRTnZDDLLLcwg?e=xLLSPl
EL SEGUNDO MONITOREO Y SEGUIMIENTO SE REALIZARÁ CON CORTE A 31 DE AGOSTO, CONFORME A LOS TIEMPOS ESTABLECIDOS EN LA GUIA DE ADMINISTRACIÓN DE RIESGOS DE FUNCIÓN PUBLICA VERSIÓN 6.</t>
  </si>
  <si>
    <t>CONTROL DE CAMBIOS</t>
  </si>
  <si>
    <t>FECHA</t>
  </si>
  <si>
    <t>DESCRIPCIÓN DEL CAMBIO</t>
  </si>
  <si>
    <t>VERSIÓN</t>
  </si>
  <si>
    <t>Diciembre 29-2022</t>
  </si>
  <si>
    <t>Diseño y Elaboración del formato de captura de información para reporte de avance de plan de desarrollo vigencia 2023</t>
  </si>
  <si>
    <t>1.0</t>
  </si>
  <si>
    <t>CARGO</t>
  </si>
  <si>
    <t>NOMBRE</t>
  </si>
  <si>
    <t>FIRMA</t>
  </si>
  <si>
    <t>ELABORÓ</t>
  </si>
  <si>
    <t>Profesional Especializado codigo 222 grado 41</t>
  </si>
  <si>
    <t>María Bernarda Pérez Carmona</t>
  </si>
  <si>
    <t>REVISÓ</t>
  </si>
  <si>
    <t>Secretario de Planeación Distrital</t>
  </si>
  <si>
    <t>Franklin Amador Hawkins</t>
  </si>
  <si>
    <t>APROBÓ</t>
  </si>
  <si>
    <t>TRANSCARIBE 2024</t>
  </si>
  <si>
    <t>AVANCE META PRODUCTO MARZO 2024</t>
  </si>
  <si>
    <t>AVANCE META PRODUCTO CUATRIENIO</t>
  </si>
  <si>
    <t>NA</t>
  </si>
  <si>
    <t>AVANCE DEL PROGRAMA TRANSPORTE PARA TODOS</t>
  </si>
  <si>
    <t>AVANCE PLAN DE ACCION MAYO 2024</t>
  </si>
  <si>
    <t>AVANCE DEL PROYECTO</t>
  </si>
  <si>
    <t>AVANCES DE EJECUCION PRESUPUESTAL</t>
  </si>
  <si>
    <t>APROPIACION</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</si>
</sst>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64" formatCode="_-&quot;$&quot;\ * #,##0_-;\-&quot;$&quot;\ * #,##0_-;_-&quot;$&quot;\ * &quot;-&quot;_-;_-@_-"/>
    <numFmt numFmtId="165" formatCode="_-&quot;$&quot;\ * #,##0.00_-;\-&quot;$&quot;\ * #,##0.00_-;_-&quot;$&quot;\ * &quot;-&quot;??_-;_-@_-"/>
    <numFmt numFmtId="166" formatCode="0;[Red]0"/>
    <numFmt numFmtId="167" formatCode="&quot;$&quot;\ #,##0"/>
    <numFmt numFmtId="168" formatCode="0.0%"/>
  </numFmts>
  <fonts count="32" x14ac:knownFonts="1">
    <font>
      <sz val="11"/>
      <color theme="1"/>
      <name val="Calibri"/>
      <family val="2"/>
      <scheme val="minor"/>
    </font>
    <font>
      <b/>
      <sz val="20"/>
      <color theme="1"/>
      <name val="Calibri"/>
      <family val="2"/>
      <scheme val="minor"/>
    </font>
    <font>
      <b/>
      <sz val="16"/>
      <color theme="1"/>
      <name val="Calibri"/>
      <family val="2"/>
      <scheme val="minor"/>
    </font>
    <font>
      <b/>
      <sz val="11"/>
      <color theme="1"/>
      <name val="Arial"/>
      <family val="2"/>
    </font>
    <font>
      <b/>
      <sz val="12"/>
      <color theme="1" tint="4.9989318521683403E-2"/>
      <name val="Arial"/>
      <family val="2"/>
    </font>
    <font>
      <b/>
      <sz val="11"/>
      <name val="Arial"/>
      <family val="2"/>
    </font>
    <font>
      <sz val="11"/>
      <color theme="1"/>
      <name val="Arial"/>
      <family val="2"/>
    </font>
    <font>
      <sz val="14"/>
      <color theme="1"/>
      <name val="Calibri"/>
      <family val="2"/>
      <scheme val="minor"/>
    </font>
    <font>
      <sz val="11"/>
      <color theme="1" tint="4.9989318521683403E-2"/>
      <name val="Calibri"/>
      <family val="2"/>
      <scheme val="minor"/>
    </font>
    <font>
      <sz val="12"/>
      <color theme="1" tint="4.9989318521683403E-2"/>
      <name val="Calibri"/>
      <family val="2"/>
      <scheme val="minor"/>
    </font>
    <font>
      <sz val="11"/>
      <color theme="1" tint="4.9989318521683403E-2"/>
      <name val="Arial"/>
      <family val="2"/>
    </font>
    <font>
      <sz val="11"/>
      <name val="Calibri"/>
      <family val="2"/>
      <scheme val="minor"/>
    </font>
    <font>
      <b/>
      <sz val="9"/>
      <color indexed="81"/>
      <name val="Tahoma"/>
      <family val="2"/>
    </font>
    <font>
      <sz val="9"/>
      <color indexed="81"/>
      <name val="Tahoma"/>
      <family val="2"/>
    </font>
    <font>
      <b/>
      <sz val="10"/>
      <color theme="1"/>
      <name val="Verdana"/>
      <family val="2"/>
    </font>
    <font>
      <sz val="10"/>
      <color theme="1"/>
      <name val="Verdana"/>
      <family val="2"/>
    </font>
    <font>
      <b/>
      <sz val="20"/>
      <color rgb="FFFF0000"/>
      <name val="Calibri"/>
      <family val="2"/>
      <scheme val="minor"/>
    </font>
    <font>
      <sz val="10"/>
      <name val="Arial"/>
      <family val="2"/>
    </font>
    <font>
      <b/>
      <sz val="12"/>
      <color theme="1"/>
      <name val="Arial"/>
      <family val="2"/>
    </font>
    <font>
      <b/>
      <sz val="12"/>
      <name val="Arial"/>
      <family val="2"/>
    </font>
    <font>
      <sz val="12"/>
      <name val="Arial"/>
      <family val="2"/>
    </font>
    <font>
      <b/>
      <sz val="14"/>
      <name val="Arial"/>
      <family val="2"/>
    </font>
    <font>
      <b/>
      <sz val="15"/>
      <color theme="1"/>
      <name val="Arial"/>
      <family val="2"/>
    </font>
    <font>
      <b/>
      <sz val="11"/>
      <color theme="1"/>
      <name val="Calibri"/>
      <family val="2"/>
      <scheme val="minor"/>
    </font>
    <font>
      <b/>
      <sz val="12"/>
      <color theme="1"/>
      <name val="Calibri"/>
      <family val="2"/>
      <scheme val="minor"/>
    </font>
    <font>
      <b/>
      <sz val="14"/>
      <color theme="1"/>
      <name val="Calibri"/>
      <family val="2"/>
      <scheme val="minor"/>
    </font>
    <font>
      <sz val="15"/>
      <color theme="1"/>
      <name val="Arial"/>
      <family val="2"/>
    </font>
    <font>
      <sz val="11"/>
      <color theme="1"/>
      <name val="Calibri"/>
      <family val="2"/>
      <scheme val="minor"/>
    </font>
    <font>
      <b/>
      <sz val="11"/>
      <color rgb="FF000000"/>
      <name val="Arial"/>
      <family val="2"/>
    </font>
    <font>
      <b/>
      <sz val="26"/>
      <color rgb="FFFF0000"/>
      <name val="Calibri"/>
      <family val="2"/>
      <scheme val="minor"/>
    </font>
    <font>
      <b/>
      <sz val="18"/>
      <color rgb="FFFF0000"/>
      <name val="Calibri"/>
      <family val="2"/>
      <scheme val="minor"/>
    </font>
    <font>
      <b/>
      <sz val="24"/>
      <color rgb="FFFF0000"/>
      <name val="Calibri"/>
      <family val="2"/>
      <scheme val="minor"/>
    </font>
  </fonts>
  <fills count="9">
    <fill>
      <patternFill patternType="none"/>
    </fill>
    <fill>
      <patternFill patternType="gray125"/>
    </fill>
    <fill>
      <patternFill patternType="solid">
        <fgColor rgb="FFDBE5F1"/>
        <bgColor indexed="64"/>
      </patternFill>
    </fill>
    <fill>
      <patternFill patternType="solid">
        <fgColor theme="9" tint="0.79998168889431442"/>
        <bgColor indexed="64"/>
      </patternFill>
    </fill>
    <fill>
      <patternFill patternType="solid">
        <fgColor rgb="FFE2EFDA"/>
        <bgColor indexed="64"/>
      </patternFill>
    </fill>
    <fill>
      <patternFill patternType="solid">
        <fgColor rgb="FF6699FF"/>
        <bgColor indexed="64"/>
      </patternFill>
    </fill>
    <fill>
      <patternFill patternType="solid">
        <fgColor rgb="FFFFFF00"/>
        <bgColor indexed="64"/>
      </patternFill>
    </fill>
    <fill>
      <patternFill patternType="solid">
        <fgColor rgb="FF00FFFF"/>
        <bgColor indexed="64"/>
      </patternFill>
    </fill>
    <fill>
      <patternFill patternType="solid">
        <fgColor theme="7" tint="0.3999755851924192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s>
  <cellStyleXfs count="8">
    <xf numFmtId="0" fontId="0" fillId="0" borderId="0"/>
    <xf numFmtId="0" fontId="14" fillId="2" borderId="0" applyNumberFormat="0" applyBorder="0" applyProtection="0">
      <alignment horizontal="center" vertical="center"/>
    </xf>
    <xf numFmtId="49" fontId="15" fillId="0" borderId="0" applyFill="0" applyBorder="0" applyProtection="0">
      <alignment horizontal="left" vertical="center"/>
    </xf>
    <xf numFmtId="3" fontId="15" fillId="0" borderId="0" applyFill="0" applyBorder="0" applyProtection="0">
      <alignment horizontal="right" vertical="center"/>
    </xf>
    <xf numFmtId="0" fontId="17" fillId="0" borderId="0"/>
    <xf numFmtId="43" fontId="27" fillId="0" borderId="0" applyFont="0" applyFill="0" applyBorder="0" applyAlignment="0" applyProtection="0"/>
    <xf numFmtId="165" fontId="27" fillId="0" borderId="0" applyFont="0" applyFill="0" applyBorder="0" applyAlignment="0" applyProtection="0"/>
    <xf numFmtId="9" fontId="27" fillId="0" borderId="0" applyFont="0" applyFill="0" applyBorder="0" applyAlignment="0" applyProtection="0"/>
  </cellStyleXfs>
  <cellXfs count="180">
    <xf numFmtId="0" fontId="0" fillId="0" borderId="0" xfId="0"/>
    <xf numFmtId="0" fontId="6" fillId="0" borderId="0" xfId="0" applyFont="1"/>
    <xf numFmtId="0" fontId="0" fillId="0" borderId="0" xfId="0" applyAlignment="1">
      <alignment horizontal="center" vertical="center"/>
    </xf>
    <xf numFmtId="0" fontId="7" fillId="0" borderId="0" xfId="0" applyFont="1" applyAlignment="1">
      <alignment horizontal="center" vertical="center"/>
    </xf>
    <xf numFmtId="0" fontId="8" fillId="0" borderId="0" xfId="0" applyFont="1" applyAlignment="1">
      <alignment horizontal="center"/>
    </xf>
    <xf numFmtId="1" fontId="0" fillId="0" borderId="0" xfId="0" applyNumberFormat="1" applyAlignment="1">
      <alignment horizontal="center" vertical="center"/>
    </xf>
    <xf numFmtId="0" fontId="9" fillId="0" borderId="0" xfId="0" applyFont="1" applyAlignment="1">
      <alignment horizontal="center"/>
    </xf>
    <xf numFmtId="0" fontId="10" fillId="0" borderId="0" xfId="0" applyFont="1" applyAlignment="1">
      <alignment horizontal="center" vertical="center" wrapText="1"/>
    </xf>
    <xf numFmtId="166" fontId="6" fillId="0" borderId="0" xfId="0" applyNumberFormat="1" applyFont="1" applyAlignment="1">
      <alignment horizontal="center" vertical="center"/>
    </xf>
    <xf numFmtId="0" fontId="11" fillId="0" borderId="0" xfId="0" applyFont="1" applyAlignment="1">
      <alignment horizontal="center"/>
    </xf>
    <xf numFmtId="0" fontId="11" fillId="0" borderId="0" xfId="0" applyFont="1" applyAlignment="1">
      <alignment horizontal="center" vertic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Alignment="1">
      <alignment horizontal="center"/>
    </xf>
    <xf numFmtId="0" fontId="18" fillId="0" borderId="1" xfId="4" applyFont="1" applyBorder="1" applyAlignment="1">
      <alignment horizontal="left" vertical="center"/>
    </xf>
    <xf numFmtId="0" fontId="20" fillId="0" borderId="10" xfId="4" applyFont="1" applyBorder="1" applyAlignment="1">
      <alignment horizontal="center" vertical="center"/>
    </xf>
    <xf numFmtId="14" fontId="20" fillId="0" borderId="2" xfId="4" applyNumberFormat="1" applyFont="1" applyBorder="1"/>
    <xf numFmtId="0" fontId="20" fillId="0" borderId="15" xfId="4" applyFont="1" applyBorder="1" applyAlignment="1">
      <alignment horizontal="center" vertical="center"/>
    </xf>
    <xf numFmtId="14" fontId="20" fillId="0" borderId="16" xfId="4" applyNumberFormat="1" applyFont="1" applyBorder="1"/>
    <xf numFmtId="0" fontId="20" fillId="0" borderId="11" xfId="4" applyFont="1" applyBorder="1" applyAlignment="1">
      <alignment horizontal="center" vertical="center"/>
    </xf>
    <xf numFmtId="14" fontId="0" fillId="0" borderId="1" xfId="0" applyNumberFormat="1" applyBorder="1" applyAlignment="1">
      <alignment horizontal="center" vertical="center"/>
    </xf>
    <xf numFmtId="0" fontId="20" fillId="0" borderId="10" xfId="4" applyFont="1" applyBorder="1"/>
    <xf numFmtId="0" fontId="20" fillId="0" borderId="11" xfId="4" applyFont="1" applyBorder="1"/>
    <xf numFmtId="0" fontId="19" fillId="4" borderId="12" xfId="4" applyFont="1" applyFill="1" applyBorder="1" applyAlignment="1">
      <alignment horizontal="center" vertical="center"/>
    </xf>
    <xf numFmtId="0" fontId="19" fillId="4" borderId="9" xfId="4" applyFont="1" applyFill="1" applyBorder="1" applyAlignment="1">
      <alignment horizontal="center" vertical="center"/>
    </xf>
    <xf numFmtId="0" fontId="0" fillId="0" borderId="0" xfId="0" applyAlignment="1">
      <alignment vertical="center"/>
    </xf>
    <xf numFmtId="0" fontId="19" fillId="4" borderId="14" xfId="4" applyFont="1" applyFill="1" applyBorder="1" applyAlignment="1">
      <alignment vertical="center"/>
    </xf>
    <xf numFmtId="0" fontId="19" fillId="4" borderId="10" xfId="4" applyFont="1" applyFill="1" applyBorder="1" applyAlignment="1">
      <alignment horizontal="center" vertical="center"/>
    </xf>
    <xf numFmtId="0" fontId="6" fillId="0" borderId="0" xfId="0" applyFont="1" applyAlignment="1">
      <alignment horizontal="center" vertical="center" wrapText="1"/>
    </xf>
    <xf numFmtId="0" fontId="3" fillId="3" borderId="0" xfId="0" applyFont="1" applyFill="1" applyAlignment="1">
      <alignment horizontal="center" vertical="center" wrapText="1"/>
    </xf>
    <xf numFmtId="0" fontId="22" fillId="5" borderId="0" xfId="0" applyFont="1" applyFill="1" applyAlignment="1">
      <alignment horizontal="center" vertical="center" wrapText="1"/>
    </xf>
    <xf numFmtId="0" fontId="3" fillId="0" borderId="0" xfId="0" applyFont="1" applyAlignment="1">
      <alignment horizontal="center" vertical="center" wrapText="1"/>
    </xf>
    <xf numFmtId="0" fontId="4" fillId="3" borderId="0" xfId="0" applyFont="1" applyFill="1" applyAlignment="1">
      <alignment horizontal="center" vertical="center" wrapText="1"/>
    </xf>
    <xf numFmtId="0" fontId="5" fillId="0" borderId="0" xfId="0" applyFont="1" applyAlignment="1">
      <alignment horizontal="center" vertical="center" wrapText="1"/>
    </xf>
    <xf numFmtId="0" fontId="0" fillId="0" borderId="1" xfId="0" applyBorder="1"/>
    <xf numFmtId="0" fontId="23" fillId="0" borderId="1" xfId="0" applyFont="1" applyBorder="1" applyAlignment="1">
      <alignment horizontal="left" vertical="center"/>
    </xf>
    <xf numFmtId="0" fontId="19" fillId="4" borderId="13" xfId="4" applyFont="1" applyFill="1" applyBorder="1" applyAlignment="1">
      <alignment horizontal="center" vertical="center"/>
    </xf>
    <xf numFmtId="0" fontId="23" fillId="0" borderId="1" xfId="0" applyFont="1" applyBorder="1" applyAlignment="1">
      <alignment vertical="center" wrapText="1"/>
    </xf>
    <xf numFmtId="0" fontId="23" fillId="0" borderId="1" xfId="0" applyFont="1" applyBorder="1" applyAlignment="1">
      <alignment horizontal="center" vertical="center" wrapText="1"/>
    </xf>
    <xf numFmtId="0" fontId="19" fillId="4" borderId="16" xfId="4" applyFont="1" applyFill="1" applyBorder="1" applyAlignment="1">
      <alignment vertical="center"/>
    </xf>
    <xf numFmtId="0" fontId="19" fillId="4" borderId="14" xfId="4" applyFont="1" applyFill="1" applyBorder="1" applyAlignment="1">
      <alignment horizontal="center" vertical="center"/>
    </xf>
    <xf numFmtId="0" fontId="3" fillId="3" borderId="1" xfId="0" applyFont="1" applyFill="1" applyBorder="1" applyAlignment="1">
      <alignment horizontal="center" vertical="center" wrapText="1"/>
    </xf>
    <xf numFmtId="0" fontId="7" fillId="0" borderId="0" xfId="0" applyFont="1" applyAlignment="1">
      <alignment horizontal="center" vertical="center" wrapText="1"/>
    </xf>
    <xf numFmtId="0" fontId="8" fillId="0" borderId="0" xfId="0" applyFont="1" applyAlignment="1">
      <alignment horizontal="center" vertical="center" wrapText="1"/>
    </xf>
    <xf numFmtId="1" fontId="0" fillId="0" borderId="0" xfId="0" applyNumberFormat="1" applyAlignment="1">
      <alignment horizontal="center" vertical="center" wrapText="1"/>
    </xf>
    <xf numFmtId="0" fontId="9" fillId="0" borderId="0" xfId="0" applyFont="1" applyAlignment="1">
      <alignment horizontal="center" vertical="center" wrapText="1"/>
    </xf>
    <xf numFmtId="166" fontId="6" fillId="0" borderId="0" xfId="0" applyNumberFormat="1" applyFont="1" applyAlignment="1">
      <alignment horizontal="center" vertical="center" wrapText="1"/>
    </xf>
    <xf numFmtId="0" fontId="11" fillId="0" borderId="0" xfId="0" applyFont="1" applyAlignment="1">
      <alignment horizontal="center" vertical="center" wrapText="1"/>
    </xf>
    <xf numFmtId="1"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166" fontId="6"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9" fontId="0" fillId="0" borderId="1" xfId="0" applyNumberFormat="1" applyBorder="1" applyAlignment="1">
      <alignment horizontal="center" vertical="center" wrapText="1"/>
    </xf>
    <xf numFmtId="14" fontId="0" fillId="0" borderId="1" xfId="0" applyNumberFormat="1" applyBorder="1" applyAlignment="1">
      <alignment horizontal="center" vertical="center" wrapText="1"/>
    </xf>
    <xf numFmtId="0" fontId="11" fillId="0" borderId="1" xfId="0" applyFont="1" applyBorder="1" applyAlignment="1">
      <alignment horizontal="left" vertical="center" wrapText="1"/>
    </xf>
    <xf numFmtId="3" fontId="0" fillId="0" borderId="1" xfId="5" applyNumberFormat="1" applyFont="1" applyBorder="1" applyAlignment="1">
      <alignment horizontal="center" vertical="center" wrapText="1"/>
    </xf>
    <xf numFmtId="165" fontId="0" fillId="0" borderId="1" xfId="6" applyFont="1" applyBorder="1" applyAlignment="1">
      <alignment horizontal="center" vertical="center" wrapText="1"/>
    </xf>
    <xf numFmtId="0" fontId="2" fillId="0" borderId="4" xfId="0" applyFont="1"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left" wrapText="1"/>
    </xf>
    <xf numFmtId="10" fontId="0" fillId="0" borderId="1" xfId="0" applyNumberFormat="1" applyBorder="1" applyAlignment="1">
      <alignment horizontal="center" vertical="center" wrapText="1"/>
    </xf>
    <xf numFmtId="3" fontId="0" fillId="0" borderId="1" xfId="5" applyNumberFormat="1" applyFont="1" applyFill="1" applyBorder="1" applyAlignment="1">
      <alignment horizontal="center" vertical="center" wrapText="1"/>
    </xf>
    <xf numFmtId="10" fontId="0" fillId="0" borderId="1" xfId="7" applyNumberFormat="1" applyFont="1" applyFill="1" applyBorder="1" applyAlignment="1">
      <alignment horizontal="center" vertical="center" wrapText="1"/>
    </xf>
    <xf numFmtId="165" fontId="0" fillId="6" borderId="1" xfId="6" applyFont="1" applyFill="1" applyBorder="1" applyAlignment="1">
      <alignment horizontal="center" vertical="center" wrapText="1"/>
    </xf>
    <xf numFmtId="167" fontId="0" fillId="7" borderId="1" xfId="6" applyNumberFormat="1" applyFont="1" applyFill="1" applyBorder="1" applyAlignment="1">
      <alignment horizontal="center" vertical="center" wrapText="1"/>
    </xf>
    <xf numFmtId="0" fontId="0" fillId="7" borderId="1" xfId="0" applyFill="1" applyBorder="1" applyAlignment="1">
      <alignment horizontal="center" vertical="center" wrapText="1"/>
    </xf>
    <xf numFmtId="0" fontId="11" fillId="7" borderId="1" xfId="0" applyFont="1" applyFill="1" applyBorder="1" applyAlignment="1">
      <alignment horizontal="center" vertical="center" wrapText="1"/>
    </xf>
    <xf numFmtId="0" fontId="11" fillId="0" borderId="1" xfId="0" applyFont="1" applyBorder="1" applyAlignment="1">
      <alignment horizontal="center" vertical="center" wrapText="1"/>
    </xf>
    <xf numFmtId="1" fontId="0" fillId="0" borderId="1" xfId="0" applyNumberFormat="1" applyBorder="1" applyAlignment="1">
      <alignment horizontal="center" vertical="center" wrapText="1"/>
    </xf>
    <xf numFmtId="0" fontId="0" fillId="0" borderId="1" xfId="0" applyBorder="1" applyAlignment="1">
      <alignment horizontal="center" vertical="center" wrapText="1"/>
    </xf>
    <xf numFmtId="9" fontId="0" fillId="0" borderId="1" xfId="7" applyFont="1" applyBorder="1" applyAlignment="1">
      <alignment horizontal="center" vertical="center" wrapText="1"/>
    </xf>
    <xf numFmtId="9" fontId="30" fillId="0" borderId="1" xfId="0" applyNumberFormat="1" applyFont="1" applyBorder="1" applyAlignment="1">
      <alignment horizontal="center" vertical="center" wrapText="1"/>
    </xf>
    <xf numFmtId="10" fontId="30" fillId="0" borderId="1" xfId="0" applyNumberFormat="1" applyFont="1" applyBorder="1" applyAlignment="1">
      <alignment horizontal="center" vertical="center" wrapText="1"/>
    </xf>
    <xf numFmtId="0" fontId="11"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9" fontId="0" fillId="0" borderId="1" xfId="0" applyNumberFormat="1" applyFill="1" applyBorder="1" applyAlignment="1">
      <alignment horizontal="center" vertical="center" wrapText="1"/>
    </xf>
    <xf numFmtId="10" fontId="0" fillId="0" borderId="1" xfId="0" applyNumberFormat="1" applyFill="1" applyBorder="1" applyAlignment="1">
      <alignment horizontal="center" vertical="center" wrapText="1"/>
    </xf>
    <xf numFmtId="0" fontId="0" fillId="0" borderId="0" xfId="0" applyFill="1"/>
    <xf numFmtId="9" fontId="0" fillId="0" borderId="1" xfId="7" applyFont="1" applyFill="1" applyBorder="1" applyAlignment="1">
      <alignment horizontal="center" vertical="center" wrapText="1"/>
    </xf>
    <xf numFmtId="9" fontId="11" fillId="0" borderId="1" xfId="7" applyFont="1" applyFill="1" applyBorder="1" applyAlignment="1">
      <alignment horizontal="center" vertical="center" wrapText="1"/>
    </xf>
    <xf numFmtId="9" fontId="31" fillId="0" borderId="1" xfId="0" applyNumberFormat="1" applyFont="1" applyFill="1" applyBorder="1" applyAlignment="1">
      <alignment horizontal="center" vertical="center" wrapText="1"/>
    </xf>
    <xf numFmtId="165" fontId="23" fillId="0" borderId="1" xfId="6" applyFont="1" applyFill="1" applyBorder="1" applyAlignment="1">
      <alignment horizontal="center" vertical="center" wrapText="1"/>
    </xf>
    <xf numFmtId="165" fontId="23" fillId="8" borderId="1" xfId="6" applyNumberFormat="1" applyFont="1" applyFill="1" applyBorder="1" applyAlignment="1">
      <alignment horizontal="center" vertical="center" wrapText="1"/>
    </xf>
    <xf numFmtId="9" fontId="23" fillId="8" borderId="1" xfId="7" applyFont="1" applyFill="1" applyBorder="1" applyAlignment="1">
      <alignment horizontal="center" vertical="center" wrapText="1"/>
    </xf>
    <xf numFmtId="0" fontId="3" fillId="3" borderId="1" xfId="0" applyFont="1" applyFill="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5" fillId="0" borderId="1" xfId="0" applyFont="1" applyBorder="1" applyAlignment="1">
      <alignment horizontal="left" vertical="center" wrapText="1"/>
    </xf>
    <xf numFmtId="0" fontId="4" fillId="3" borderId="1" xfId="0" applyFont="1" applyFill="1" applyBorder="1" applyAlignment="1">
      <alignment vertical="center" wrapText="1"/>
    </xf>
    <xf numFmtId="0" fontId="5" fillId="0" borderId="1" xfId="0" applyFont="1" applyBorder="1" applyAlignment="1">
      <alignment vertical="center" wrapText="1"/>
    </xf>
    <xf numFmtId="0" fontId="23" fillId="0" borderId="0" xfId="0" applyFont="1" applyAlignment="1">
      <alignment horizontal="center"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24" fillId="0" borderId="1" xfId="0" applyFont="1" applyBorder="1" applyAlignment="1">
      <alignment horizontal="center" vertical="center"/>
    </xf>
    <xf numFmtId="0" fontId="0" fillId="0" borderId="4" xfId="0" applyBorder="1" applyAlignment="1">
      <alignment horizontal="center"/>
    </xf>
    <xf numFmtId="0" fontId="25" fillId="0" borderId="1" xfId="0" applyFont="1" applyBorder="1" applyAlignment="1">
      <alignment horizontal="center" vertical="center" wrapText="1"/>
    </xf>
    <xf numFmtId="0" fontId="25" fillId="0" borderId="1" xfId="0" applyFont="1" applyBorder="1" applyAlignment="1">
      <alignment horizontal="center" vertical="center"/>
    </xf>
    <xf numFmtId="0" fontId="26" fillId="0" borderId="1" xfId="0" applyFont="1" applyBorder="1" applyAlignment="1">
      <alignment horizontal="left" vertical="center" wrapText="1"/>
    </xf>
    <xf numFmtId="0" fontId="2" fillId="0" borderId="1" xfId="0" applyFont="1" applyBorder="1" applyAlignment="1">
      <alignment horizontal="center" vertical="center" wrapText="1"/>
    </xf>
    <xf numFmtId="0" fontId="3" fillId="0" borderId="1" xfId="0" applyFont="1" applyBorder="1" applyAlignment="1">
      <alignmen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22" fillId="0" borderId="6" xfId="0" applyFont="1" applyBorder="1" applyAlignment="1">
      <alignment horizontal="justify" vertical="center" wrapText="1"/>
    </xf>
    <xf numFmtId="0" fontId="22" fillId="0" borderId="7" xfId="0" applyFont="1" applyBorder="1" applyAlignment="1">
      <alignment horizontal="justify" vertical="center" wrapText="1"/>
    </xf>
    <xf numFmtId="0" fontId="22" fillId="0" borderId="8" xfId="0" applyFont="1" applyBorder="1" applyAlignment="1">
      <alignment horizontal="justify" vertical="center" wrapText="1"/>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7" xfId="0" applyBorder="1" applyAlignment="1">
      <alignment horizontal="center" vertical="center"/>
    </xf>
    <xf numFmtId="0" fontId="29" fillId="0" borderId="1" xfId="0" applyFont="1" applyBorder="1" applyAlignment="1">
      <alignment horizontal="center" vertical="center" wrapText="1"/>
    </xf>
    <xf numFmtId="0" fontId="4" fillId="0" borderId="19"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31"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8" fillId="0" borderId="1" xfId="0" applyFont="1" applyBorder="1" applyAlignment="1">
      <alignment horizontal="center" vertical="center" wrapText="1"/>
    </xf>
    <xf numFmtId="1" fontId="0" fillId="0" borderId="1" xfId="0" applyNumberForma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166" fontId="6" fillId="0" borderId="1" xfId="0" applyNumberFormat="1" applyFont="1" applyBorder="1" applyAlignment="1">
      <alignment horizontal="center" vertical="center" wrapText="1"/>
    </xf>
    <xf numFmtId="1" fontId="0" fillId="0" borderId="19" xfId="0" applyNumberFormat="1" applyBorder="1" applyAlignment="1">
      <alignment horizontal="center" vertical="center" wrapText="1"/>
    </xf>
    <xf numFmtId="1" fontId="0" fillId="0" borderId="22" xfId="0" applyNumberFormat="1" applyBorder="1" applyAlignment="1">
      <alignment horizontal="center" vertical="center" wrapText="1"/>
    </xf>
    <xf numFmtId="1" fontId="0" fillId="0" borderId="3" xfId="0" applyNumberFormat="1" applyBorder="1" applyAlignment="1">
      <alignment horizontal="center" vertical="center" wrapText="1"/>
    </xf>
    <xf numFmtId="9" fontId="0" fillId="0" borderId="1" xfId="7" applyFont="1" applyBorder="1" applyAlignment="1">
      <alignment horizontal="center" vertical="center" wrapText="1"/>
    </xf>
    <xf numFmtId="168" fontId="0" fillId="0" borderId="1" xfId="7" applyNumberFormat="1" applyFont="1" applyBorder="1" applyAlignment="1">
      <alignment horizontal="center" vertical="center" wrapText="1"/>
    </xf>
    <xf numFmtId="0" fontId="0" fillId="0" borderId="1" xfId="0" applyBorder="1" applyAlignment="1">
      <alignment horizontal="center" vertical="center" wrapText="1"/>
    </xf>
    <xf numFmtId="0" fontId="7" fillId="0" borderId="1" xfId="0" applyFont="1" applyBorder="1" applyAlignment="1">
      <alignment horizontal="center" vertical="center" wrapText="1"/>
    </xf>
    <xf numFmtId="1" fontId="11" fillId="0" borderId="1" xfId="0" applyNumberFormat="1" applyFont="1" applyBorder="1" applyAlignment="1">
      <alignment horizontal="center" vertical="center" wrapText="1"/>
    </xf>
    <xf numFmtId="10" fontId="0" fillId="0" borderId="1" xfId="0" applyNumberFormat="1" applyBorder="1" applyAlignment="1">
      <alignment horizontal="center" vertical="center" wrapText="1"/>
    </xf>
    <xf numFmtId="9" fontId="0" fillId="0" borderId="1" xfId="0" applyNumberFormat="1" applyBorder="1" applyAlignment="1">
      <alignment horizontal="center" vertical="center" wrapText="1"/>
    </xf>
    <xf numFmtId="0" fontId="6" fillId="0" borderId="1" xfId="0" applyFont="1" applyBorder="1" applyAlignment="1">
      <alignment horizontal="center" vertical="center" wrapText="1"/>
    </xf>
    <xf numFmtId="0" fontId="3" fillId="0" borderId="19" xfId="0" applyFont="1" applyBorder="1" applyAlignment="1">
      <alignment horizontal="center" wrapText="1"/>
    </xf>
    <xf numFmtId="0" fontId="22" fillId="5" borderId="1" xfId="0" applyFont="1" applyFill="1" applyBorder="1" applyAlignment="1">
      <alignment horizontal="center" vertical="center" wrapText="1"/>
    </xf>
    <xf numFmtId="0" fontId="2" fillId="0" borderId="19" xfId="0" applyFont="1" applyBorder="1" applyAlignment="1">
      <alignment horizontal="center" vertical="center"/>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8" xfId="0" applyFont="1" applyBorder="1" applyAlignment="1">
      <alignment horizontal="center" vertical="center"/>
    </xf>
    <xf numFmtId="0" fontId="2" fillId="0" borderId="0" xfId="0" applyFont="1" applyAlignment="1">
      <alignment horizontal="center" vertical="center"/>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3" fillId="3" borderId="19"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1" fillId="0" borderId="1" xfId="0" applyFont="1" applyBorder="1" applyAlignment="1">
      <alignment horizontal="left" vertical="center" wrapText="1"/>
    </xf>
    <xf numFmtId="0" fontId="16" fillId="0" borderId="1" xfId="0" applyFont="1" applyBorder="1" applyAlignment="1">
      <alignment horizontal="left" vertical="center" wrapText="1"/>
    </xf>
    <xf numFmtId="0" fontId="16" fillId="0" borderId="3" xfId="0" applyFont="1" applyBorder="1" applyAlignment="1">
      <alignment horizontal="left"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3" fillId="0" borderId="19" xfId="0" applyFont="1" applyBorder="1" applyAlignment="1">
      <alignment horizontal="center" vertical="center" wrapText="1"/>
    </xf>
    <xf numFmtId="0" fontId="3" fillId="0" borderId="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3" xfId="0" applyFont="1" applyBorder="1" applyAlignment="1">
      <alignment horizontal="center" vertical="center" wrapText="1"/>
    </xf>
    <xf numFmtId="0" fontId="3" fillId="6" borderId="19"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28" fillId="0" borderId="19" xfId="0" applyFont="1" applyBorder="1" applyAlignment="1">
      <alignment horizontal="center" vertical="center" wrapText="1"/>
    </xf>
    <xf numFmtId="0" fontId="28" fillId="0" borderId="3" xfId="0" applyFont="1" applyBorder="1" applyAlignment="1">
      <alignment horizontal="center" vertical="center" wrapText="1"/>
    </xf>
    <xf numFmtId="0" fontId="20" fillId="0" borderId="1" xfId="4" applyFont="1" applyBorder="1" applyAlignment="1">
      <alignment horizontal="center" vertical="center"/>
    </xf>
    <xf numFmtId="0" fontId="20" fillId="0" borderId="17" xfId="4" applyFont="1" applyBorder="1" applyAlignment="1">
      <alignment horizontal="center"/>
    </xf>
    <xf numFmtId="0" fontId="20" fillId="0" borderId="0" xfId="4" applyFont="1" applyAlignment="1">
      <alignment horizontal="center"/>
    </xf>
    <xf numFmtId="0" fontId="19" fillId="4" borderId="13" xfId="4" applyFont="1" applyFill="1" applyBorder="1" applyAlignment="1">
      <alignment horizontal="center" vertical="center"/>
    </xf>
    <xf numFmtId="0" fontId="20" fillId="0" borderId="1" xfId="4" applyFont="1" applyBorder="1" applyAlignment="1">
      <alignment horizontal="center" vertical="center" wrapText="1"/>
    </xf>
    <xf numFmtId="0" fontId="21" fillId="4" borderId="12" xfId="4" applyFont="1" applyFill="1" applyBorder="1" applyAlignment="1">
      <alignment horizontal="center" vertical="center"/>
    </xf>
    <xf numFmtId="0" fontId="21" fillId="4" borderId="13" xfId="4" applyFont="1" applyFill="1" applyBorder="1" applyAlignment="1">
      <alignment horizontal="center" vertical="center"/>
    </xf>
    <xf numFmtId="0" fontId="21" fillId="4" borderId="9" xfId="4" applyFont="1" applyFill="1" applyBorder="1" applyAlignment="1">
      <alignment horizontal="center" vertical="center"/>
    </xf>
    <xf numFmtId="0" fontId="19" fillId="4" borderId="1" xfId="4" applyFont="1" applyFill="1" applyBorder="1" applyAlignment="1">
      <alignment horizontal="center" vertical="center"/>
    </xf>
    <xf numFmtId="0" fontId="20" fillId="0" borderId="6" xfId="4" applyFont="1" applyBorder="1" applyAlignment="1">
      <alignment horizontal="center" vertical="center" wrapText="1"/>
    </xf>
    <xf numFmtId="0" fontId="20" fillId="0" borderId="7" xfId="4" applyFont="1" applyBorder="1" applyAlignment="1">
      <alignment horizontal="center" vertical="center" wrapText="1"/>
    </xf>
    <xf numFmtId="0" fontId="20" fillId="0" borderId="8" xfId="4" applyFont="1" applyBorder="1" applyAlignment="1">
      <alignment horizontal="center" vertical="center" wrapText="1"/>
    </xf>
    <xf numFmtId="0" fontId="20" fillId="0" borderId="6" xfId="4" applyFont="1" applyBorder="1" applyAlignment="1">
      <alignment horizontal="center"/>
    </xf>
    <xf numFmtId="0" fontId="20" fillId="0" borderId="7" xfId="4" applyFont="1" applyBorder="1" applyAlignment="1">
      <alignment horizontal="center"/>
    </xf>
    <xf numFmtId="0" fontId="20" fillId="0" borderId="8" xfId="4" applyFont="1" applyBorder="1" applyAlignment="1">
      <alignment horizontal="center"/>
    </xf>
  </cellXfs>
  <cellStyles count="8">
    <cellStyle name="BodyStyle" xfId="2"/>
    <cellStyle name="HeaderStyle" xfId="1"/>
    <cellStyle name="Millares" xfId="5" builtinId="3"/>
    <cellStyle name="Moneda" xfId="6" builtinId="4"/>
    <cellStyle name="Normal" xfId="0" builtinId="0"/>
    <cellStyle name="Normal 2" xfId="4"/>
    <cellStyle name="Numeric" xfId="3"/>
    <cellStyle name="Porcentaje" xfId="7" builtinId="5"/>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349251</xdr:colOff>
      <xdr:row>0</xdr:row>
      <xdr:rowOff>31750</xdr:rowOff>
    </xdr:from>
    <xdr:to>
      <xdr:col>2</xdr:col>
      <xdr:colOff>751418</xdr:colOff>
      <xdr:row>3</xdr:row>
      <xdr:rowOff>183645</xdr:rowOff>
    </xdr:to>
    <xdr:pic>
      <xdr:nvPicPr>
        <xdr:cNvPr id="2" name="Imagen 1">
          <a:extLst>
            <a:ext uri="{FF2B5EF4-FFF2-40B4-BE49-F238E27FC236}">
              <a16:creationId xmlns="" xmlns:a16="http://schemas.microsoft.com/office/drawing/2014/main" id="{BDA6D7F6-3F37-4BF6-A1C2-00F1C42050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9251" y="31750"/>
          <a:ext cx="1502833" cy="1294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63"/>
  <sheetViews>
    <sheetView topLeftCell="A57" zoomScale="60" zoomScaleNormal="60" workbookViewId="0">
      <selection activeCell="C64" sqref="C64"/>
    </sheetView>
  </sheetViews>
  <sheetFormatPr baseColWidth="10" defaultColWidth="11.42578125" defaultRowHeight="15" x14ac:dyDescent="0.25"/>
  <cols>
    <col min="1" max="1" width="24.5703125" customWidth="1"/>
    <col min="3" max="3" width="28.5703125" customWidth="1"/>
    <col min="4" max="4" width="21.5703125" customWidth="1"/>
    <col min="5" max="5" width="19.42578125" customWidth="1"/>
    <col min="6" max="6" width="27.5703125" customWidth="1"/>
    <col min="7" max="7" width="17.140625" customWidth="1"/>
    <col min="8" max="8" width="43.7109375" customWidth="1"/>
    <col min="9" max="9" width="23.28515625" customWidth="1"/>
    <col min="10" max="10" width="15.7109375" customWidth="1"/>
    <col min="11" max="11" width="17.7109375" customWidth="1"/>
    <col min="12" max="12" width="19.42578125" customWidth="1"/>
    <col min="13" max="13" width="25.42578125" customWidth="1"/>
    <col min="14" max="14" width="20.7109375" customWidth="1"/>
    <col min="17" max="17" width="16.7109375" customWidth="1"/>
    <col min="18" max="18" width="20.5703125" customWidth="1"/>
    <col min="19" max="19" width="18.7109375" customWidth="1"/>
    <col min="20" max="20" width="22.85546875" customWidth="1"/>
    <col min="21" max="21" width="22.140625" customWidth="1"/>
    <col min="22" max="22" width="25.5703125" customWidth="1"/>
    <col min="23" max="23" width="21.140625" customWidth="1"/>
    <col min="24" max="24" width="19.140625" customWidth="1"/>
    <col min="25" max="25" width="17.42578125" customWidth="1"/>
    <col min="26" max="26" width="16.5703125" customWidth="1"/>
    <col min="27" max="27" width="16.42578125" customWidth="1"/>
    <col min="28" max="28" width="28.7109375" customWidth="1"/>
    <col min="29" max="29" width="19.5703125" customWidth="1"/>
    <col min="30" max="30" width="21.140625" customWidth="1"/>
    <col min="31" max="31" width="21.7109375" customWidth="1"/>
    <col min="32" max="32" width="25.5703125" customWidth="1"/>
    <col min="33" max="33" width="22.28515625" customWidth="1"/>
    <col min="34" max="34" width="29.7109375" customWidth="1"/>
    <col min="35" max="35" width="18.7109375" customWidth="1"/>
    <col min="36" max="36" width="18.28515625" customWidth="1"/>
    <col min="37" max="37" width="22.28515625" customWidth="1"/>
  </cols>
  <sheetData>
    <row r="1" spans="1:51" ht="54.75" customHeight="1" x14ac:dyDescent="0.25">
      <c r="A1" s="91" t="s">
        <v>0</v>
      </c>
      <c r="B1" s="91"/>
      <c r="C1" s="91"/>
      <c r="D1" s="91"/>
      <c r="E1" s="91"/>
      <c r="F1" s="91"/>
      <c r="G1" s="91"/>
      <c r="H1" s="91"/>
      <c r="I1" s="91"/>
    </row>
    <row r="2" spans="1:51" ht="36.75" customHeight="1" x14ac:dyDescent="0.25">
      <c r="A2" s="91" t="s">
        <v>1</v>
      </c>
      <c r="B2" s="91"/>
      <c r="C2" s="91"/>
      <c r="D2" s="91"/>
      <c r="E2" s="91"/>
      <c r="F2" s="91"/>
      <c r="G2" s="91"/>
      <c r="H2" s="91"/>
      <c r="I2" s="91"/>
      <c r="J2" s="31"/>
      <c r="K2" s="31"/>
      <c r="L2" s="31"/>
      <c r="M2" s="31"/>
      <c r="N2" s="31"/>
      <c r="O2" s="29"/>
      <c r="P2" s="29"/>
      <c r="Q2" s="29"/>
      <c r="R2" s="31"/>
      <c r="S2" s="31"/>
      <c r="T2" s="31"/>
      <c r="U2" s="30"/>
      <c r="V2" s="30"/>
      <c r="W2" s="30"/>
      <c r="X2" s="30"/>
      <c r="Y2" s="31"/>
      <c r="Z2" s="31"/>
      <c r="AA2" s="31"/>
      <c r="AB2" s="32"/>
      <c r="AC2" s="32"/>
      <c r="AD2" s="32"/>
      <c r="AE2" s="32"/>
      <c r="AF2" s="32"/>
      <c r="AG2" s="32"/>
      <c r="AH2" s="33"/>
      <c r="AI2" s="33"/>
      <c r="AJ2" s="33"/>
      <c r="AK2" s="33"/>
      <c r="AL2" s="33"/>
      <c r="AM2" s="33"/>
      <c r="AN2" s="33"/>
      <c r="AO2" s="33"/>
      <c r="AP2" s="33"/>
      <c r="AQ2" s="33"/>
      <c r="AR2" s="29"/>
      <c r="AS2" s="29"/>
      <c r="AT2" s="29"/>
      <c r="AU2" s="29"/>
      <c r="AV2" s="29"/>
      <c r="AW2" s="31"/>
      <c r="AX2" s="28"/>
      <c r="AY2" s="28"/>
    </row>
    <row r="3" spans="1:51" ht="48" customHeight="1" x14ac:dyDescent="0.25">
      <c r="A3" s="37" t="s">
        <v>2</v>
      </c>
      <c r="B3" s="106" t="s">
        <v>3</v>
      </c>
      <c r="C3" s="107"/>
      <c r="D3" s="107"/>
      <c r="E3" s="107"/>
      <c r="F3" s="107"/>
      <c r="G3" s="107"/>
      <c r="H3" s="108"/>
      <c r="I3" s="35"/>
    </row>
    <row r="4" spans="1:51" ht="31.5" customHeight="1" x14ac:dyDescent="0.25">
      <c r="A4" s="37" t="s">
        <v>4</v>
      </c>
      <c r="B4" s="106" t="s">
        <v>5</v>
      </c>
      <c r="C4" s="107"/>
      <c r="D4" s="107"/>
      <c r="E4" s="107"/>
      <c r="F4" s="107"/>
      <c r="G4" s="107"/>
      <c r="H4" s="108"/>
      <c r="I4" s="35"/>
    </row>
    <row r="5" spans="1:51" ht="40.5" customHeight="1" x14ac:dyDescent="0.25">
      <c r="A5" s="37" t="s">
        <v>6</v>
      </c>
      <c r="B5" s="106" t="s">
        <v>7</v>
      </c>
      <c r="C5" s="107"/>
      <c r="D5" s="107"/>
      <c r="E5" s="107"/>
      <c r="F5" s="107"/>
      <c r="G5" s="107"/>
      <c r="H5" s="108"/>
      <c r="I5" s="35"/>
    </row>
    <row r="6" spans="1:51" ht="56.25" customHeight="1" x14ac:dyDescent="0.25">
      <c r="A6" s="37" t="s">
        <v>8</v>
      </c>
      <c r="B6" s="106" t="s">
        <v>9</v>
      </c>
      <c r="C6" s="107"/>
      <c r="D6" s="107"/>
      <c r="E6" s="107"/>
      <c r="F6" s="107"/>
      <c r="G6" s="107"/>
      <c r="H6" s="108"/>
      <c r="I6" s="35"/>
    </row>
    <row r="7" spans="1:51" ht="30" x14ac:dyDescent="0.25">
      <c r="A7" s="37" t="s">
        <v>10</v>
      </c>
      <c r="B7" s="106" t="s">
        <v>11</v>
      </c>
      <c r="C7" s="107"/>
      <c r="D7" s="107"/>
      <c r="E7" s="107"/>
      <c r="F7" s="107"/>
      <c r="G7" s="107"/>
      <c r="H7" s="108"/>
      <c r="I7" s="35"/>
    </row>
    <row r="8" spans="1:51" ht="30" x14ac:dyDescent="0.25">
      <c r="A8" s="37" t="s">
        <v>12</v>
      </c>
      <c r="B8" s="106" t="s">
        <v>13</v>
      </c>
      <c r="C8" s="107"/>
      <c r="D8" s="107"/>
      <c r="E8" s="107"/>
      <c r="F8" s="107"/>
      <c r="G8" s="107"/>
      <c r="H8" s="108"/>
      <c r="I8" s="35"/>
    </row>
    <row r="9" spans="1:51" ht="30" x14ac:dyDescent="0.25">
      <c r="A9" s="37" t="s">
        <v>14</v>
      </c>
      <c r="B9" s="106" t="s">
        <v>15</v>
      </c>
      <c r="C9" s="107"/>
      <c r="D9" s="107"/>
      <c r="E9" s="107"/>
      <c r="F9" s="107"/>
      <c r="G9" s="107"/>
      <c r="H9" s="108"/>
      <c r="I9" s="35"/>
    </row>
    <row r="10" spans="1:51" ht="30" x14ac:dyDescent="0.25">
      <c r="A10" s="37" t="s">
        <v>16</v>
      </c>
      <c r="B10" s="106" t="s">
        <v>17</v>
      </c>
      <c r="C10" s="107"/>
      <c r="D10" s="107"/>
      <c r="E10" s="107"/>
      <c r="F10" s="107"/>
      <c r="G10" s="107"/>
      <c r="H10" s="108"/>
      <c r="I10" s="35"/>
    </row>
    <row r="11" spans="1:51" ht="30" x14ac:dyDescent="0.25">
      <c r="A11" s="37" t="s">
        <v>18</v>
      </c>
      <c r="B11" s="106" t="s">
        <v>19</v>
      </c>
      <c r="C11" s="107"/>
      <c r="D11" s="107"/>
      <c r="E11" s="107"/>
      <c r="F11" s="107"/>
      <c r="G11" s="107"/>
      <c r="H11" s="108"/>
      <c r="I11" s="35"/>
    </row>
    <row r="12" spans="1:51" ht="58.5" customHeight="1" x14ac:dyDescent="0.25">
      <c r="A12" s="37" t="s">
        <v>20</v>
      </c>
      <c r="B12" s="106" t="s">
        <v>21</v>
      </c>
      <c r="C12" s="107"/>
      <c r="D12" s="107"/>
      <c r="E12" s="107"/>
      <c r="F12" s="107"/>
      <c r="G12" s="107"/>
      <c r="H12" s="108"/>
      <c r="I12" s="35"/>
    </row>
    <row r="13" spans="1:51" ht="30" x14ac:dyDescent="0.25">
      <c r="A13" s="37" t="s">
        <v>22</v>
      </c>
      <c r="B13" s="106" t="s">
        <v>23</v>
      </c>
      <c r="C13" s="107"/>
      <c r="D13" s="107"/>
      <c r="E13" s="107"/>
      <c r="F13" s="107"/>
      <c r="G13" s="107"/>
      <c r="H13" s="108"/>
      <c r="I13" s="35"/>
    </row>
    <row r="14" spans="1:51" ht="30" x14ac:dyDescent="0.25">
      <c r="A14" s="37" t="s">
        <v>24</v>
      </c>
      <c r="B14" s="106" t="s">
        <v>25</v>
      </c>
      <c r="C14" s="107"/>
      <c r="D14" s="107"/>
      <c r="E14" s="107"/>
      <c r="F14" s="107"/>
      <c r="G14" s="107"/>
      <c r="H14" s="108"/>
      <c r="I14" s="35"/>
    </row>
    <row r="15" spans="1:51" ht="30" x14ac:dyDescent="0.25">
      <c r="A15" s="37" t="s">
        <v>26</v>
      </c>
      <c r="B15" s="106" t="s">
        <v>27</v>
      </c>
      <c r="C15" s="107"/>
      <c r="D15" s="107"/>
      <c r="E15" s="107"/>
      <c r="F15" s="107"/>
      <c r="G15" s="107"/>
      <c r="H15" s="108"/>
      <c r="I15" s="35"/>
    </row>
    <row r="16" spans="1:51" ht="30" x14ac:dyDescent="0.25">
      <c r="A16" s="37" t="s">
        <v>28</v>
      </c>
      <c r="B16" s="106" t="s">
        <v>29</v>
      </c>
      <c r="C16" s="107"/>
      <c r="D16" s="107"/>
      <c r="E16" s="107"/>
      <c r="F16" s="107"/>
      <c r="G16" s="107"/>
      <c r="H16" s="108"/>
      <c r="I16" s="35"/>
    </row>
    <row r="17" spans="1:9" ht="45" x14ac:dyDescent="0.25">
      <c r="A17" s="37" t="s">
        <v>30</v>
      </c>
      <c r="B17" s="106" t="s">
        <v>31</v>
      </c>
      <c r="C17" s="107"/>
      <c r="D17" s="107"/>
      <c r="E17" s="107"/>
      <c r="F17" s="107"/>
      <c r="G17" s="107"/>
      <c r="H17" s="108"/>
      <c r="I17" s="35"/>
    </row>
    <row r="18" spans="1:9" ht="60" customHeight="1" x14ac:dyDescent="0.25">
      <c r="A18" s="37" t="s">
        <v>32</v>
      </c>
      <c r="B18" s="106" t="s">
        <v>33</v>
      </c>
      <c r="C18" s="107"/>
      <c r="D18" s="107"/>
      <c r="E18" s="107"/>
      <c r="F18" s="107"/>
      <c r="G18" s="107"/>
      <c r="H18" s="108"/>
      <c r="I18" s="35"/>
    </row>
    <row r="19" spans="1:9" ht="45.75" customHeight="1" x14ac:dyDescent="0.25">
      <c r="A19" s="37" t="s">
        <v>34</v>
      </c>
      <c r="B19" s="106" t="s">
        <v>35</v>
      </c>
      <c r="C19" s="107"/>
      <c r="D19" s="107"/>
      <c r="E19" s="107"/>
      <c r="F19" s="107"/>
      <c r="G19" s="107"/>
      <c r="H19" s="108"/>
      <c r="I19" s="35"/>
    </row>
    <row r="20" spans="1:9" ht="51.75" customHeight="1" x14ac:dyDescent="0.25">
      <c r="A20" s="37" t="s">
        <v>36</v>
      </c>
      <c r="B20" s="106" t="s">
        <v>37</v>
      </c>
      <c r="C20" s="107"/>
      <c r="D20" s="107"/>
      <c r="E20" s="107"/>
      <c r="F20" s="107"/>
      <c r="G20" s="107"/>
      <c r="H20" s="108"/>
      <c r="I20" s="35"/>
    </row>
    <row r="21" spans="1:9" ht="57.75" customHeight="1" x14ac:dyDescent="0.25">
      <c r="A21" s="37" t="s">
        <v>38</v>
      </c>
      <c r="B21" s="106" t="s">
        <v>39</v>
      </c>
      <c r="C21" s="107"/>
      <c r="D21" s="107"/>
      <c r="E21" s="107"/>
      <c r="F21" s="107"/>
      <c r="G21" s="107"/>
      <c r="H21" s="108"/>
      <c r="I21" s="35"/>
    </row>
    <row r="22" spans="1:9" x14ac:dyDescent="0.25">
      <c r="A22" s="112"/>
      <c r="B22" s="113"/>
      <c r="C22" s="113"/>
      <c r="D22" s="113"/>
      <c r="E22" s="113"/>
      <c r="F22" s="113"/>
      <c r="G22" s="113"/>
      <c r="H22" s="113"/>
      <c r="I22" s="114"/>
    </row>
    <row r="23" spans="1:9" ht="51" customHeight="1" x14ac:dyDescent="0.25">
      <c r="A23" s="91" t="s">
        <v>40</v>
      </c>
      <c r="B23" s="91"/>
      <c r="C23" s="91"/>
      <c r="D23" s="91"/>
      <c r="E23" s="91"/>
      <c r="F23" s="91"/>
      <c r="G23" s="91"/>
      <c r="H23" s="91"/>
      <c r="I23" s="91"/>
    </row>
    <row r="24" spans="1:9" ht="180" customHeight="1" x14ac:dyDescent="0.25">
      <c r="A24" s="109" t="s">
        <v>41</v>
      </c>
      <c r="B24" s="110"/>
      <c r="C24" s="110"/>
      <c r="D24" s="110"/>
      <c r="E24" s="110"/>
      <c r="F24" s="110"/>
      <c r="G24" s="110"/>
      <c r="H24" s="110"/>
      <c r="I24" s="111"/>
    </row>
    <row r="25" spans="1:9" ht="201" customHeight="1" x14ac:dyDescent="0.25">
      <c r="A25" s="38" t="s">
        <v>42</v>
      </c>
      <c r="B25" s="103" t="s">
        <v>43</v>
      </c>
      <c r="C25" s="103"/>
      <c r="D25" s="103"/>
      <c r="E25" s="103"/>
      <c r="F25" s="103"/>
      <c r="G25" s="103"/>
      <c r="H25" s="103"/>
      <c r="I25" s="103"/>
    </row>
    <row r="26" spans="1:9" ht="120.75" customHeight="1" x14ac:dyDescent="0.25">
      <c r="A26" s="38" t="s">
        <v>44</v>
      </c>
      <c r="B26" s="103" t="s">
        <v>45</v>
      </c>
      <c r="C26" s="103"/>
      <c r="D26" s="103"/>
      <c r="E26" s="103"/>
      <c r="F26" s="103"/>
      <c r="G26" s="103"/>
      <c r="H26" s="103"/>
      <c r="I26" s="103"/>
    </row>
    <row r="27" spans="1:9" ht="87" customHeight="1" x14ac:dyDescent="0.25">
      <c r="A27" s="38" t="s">
        <v>46</v>
      </c>
      <c r="B27" s="103" t="s">
        <v>47</v>
      </c>
      <c r="C27" s="103"/>
      <c r="D27" s="103"/>
      <c r="E27" s="103"/>
      <c r="F27" s="103"/>
      <c r="G27" s="103"/>
      <c r="H27" s="103"/>
      <c r="I27" s="103"/>
    </row>
    <row r="28" spans="1:9" ht="45.75" customHeight="1" x14ac:dyDescent="0.25">
      <c r="A28" s="38" t="s">
        <v>48</v>
      </c>
      <c r="B28" s="103" t="s">
        <v>49</v>
      </c>
      <c r="C28" s="103"/>
      <c r="D28" s="103"/>
      <c r="E28" s="103"/>
      <c r="F28" s="103"/>
      <c r="G28" s="103"/>
      <c r="H28" s="103"/>
      <c r="I28" s="103"/>
    </row>
    <row r="29" spans="1:9" x14ac:dyDescent="0.25">
      <c r="A29" s="115"/>
      <c r="B29" s="115"/>
      <c r="C29" s="115"/>
      <c r="D29" s="115"/>
      <c r="E29" s="115"/>
      <c r="F29" s="115"/>
      <c r="G29" s="115"/>
      <c r="H29" s="115"/>
      <c r="I29" s="115"/>
    </row>
    <row r="30" spans="1:9" ht="45" customHeight="1" x14ac:dyDescent="0.25">
      <c r="A30" s="104" t="s">
        <v>50</v>
      </c>
      <c r="B30" s="104"/>
      <c r="C30" s="104"/>
      <c r="D30" s="104"/>
      <c r="E30" s="104"/>
      <c r="F30" s="104"/>
      <c r="G30" s="104"/>
      <c r="H30" s="104"/>
      <c r="I30" s="104"/>
    </row>
    <row r="31" spans="1:9" ht="42" customHeight="1" x14ac:dyDescent="0.25">
      <c r="A31" s="105" t="s">
        <v>51</v>
      </c>
      <c r="B31" s="105"/>
      <c r="C31" s="96" t="s">
        <v>52</v>
      </c>
      <c r="D31" s="97"/>
      <c r="E31" s="97"/>
      <c r="F31" s="97"/>
      <c r="G31" s="97"/>
      <c r="H31" s="98"/>
      <c r="I31" s="34"/>
    </row>
    <row r="32" spans="1:9" ht="43.5" customHeight="1" x14ac:dyDescent="0.25">
      <c r="A32" s="105" t="s">
        <v>53</v>
      </c>
      <c r="B32" s="105"/>
      <c r="C32" s="96" t="s">
        <v>54</v>
      </c>
      <c r="D32" s="97"/>
      <c r="E32" s="97"/>
      <c r="F32" s="97"/>
      <c r="G32" s="97"/>
      <c r="H32" s="98"/>
      <c r="I32" s="34"/>
    </row>
    <row r="33" spans="1:9" ht="40.5" customHeight="1" x14ac:dyDescent="0.25">
      <c r="A33" s="105" t="s">
        <v>55</v>
      </c>
      <c r="B33" s="105"/>
      <c r="C33" s="96" t="s">
        <v>56</v>
      </c>
      <c r="D33" s="97"/>
      <c r="E33" s="97"/>
      <c r="F33" s="97"/>
      <c r="G33" s="97"/>
      <c r="H33" s="98"/>
      <c r="I33" s="34"/>
    </row>
    <row r="34" spans="1:9" ht="75.75" customHeight="1" x14ac:dyDescent="0.25">
      <c r="A34" s="93" t="s">
        <v>57</v>
      </c>
      <c r="B34" s="93"/>
      <c r="C34" s="106" t="s">
        <v>58</v>
      </c>
      <c r="D34" s="107"/>
      <c r="E34" s="107"/>
      <c r="F34" s="107"/>
      <c r="G34" s="107"/>
      <c r="H34" s="108"/>
      <c r="I34" s="34"/>
    </row>
    <row r="35" spans="1:9" ht="57.75" customHeight="1" x14ac:dyDescent="0.25">
      <c r="A35" s="93" t="s">
        <v>59</v>
      </c>
      <c r="B35" s="93"/>
      <c r="C35" s="96" t="s">
        <v>60</v>
      </c>
      <c r="D35" s="97"/>
      <c r="E35" s="97"/>
      <c r="F35" s="97"/>
      <c r="G35" s="97"/>
      <c r="H35" s="98"/>
      <c r="I35" s="34"/>
    </row>
    <row r="36" spans="1:9" ht="73.5" customHeight="1" x14ac:dyDescent="0.25">
      <c r="A36" s="93" t="s">
        <v>61</v>
      </c>
      <c r="B36" s="93"/>
      <c r="C36" s="96" t="s">
        <v>62</v>
      </c>
      <c r="D36" s="97"/>
      <c r="E36" s="97"/>
      <c r="F36" s="97"/>
      <c r="G36" s="97"/>
      <c r="H36" s="98"/>
      <c r="I36" s="34"/>
    </row>
    <row r="37" spans="1:9" ht="67.5" customHeight="1" x14ac:dyDescent="0.25">
      <c r="A37" s="93" t="s">
        <v>63</v>
      </c>
      <c r="B37" s="93"/>
      <c r="C37" s="96" t="s">
        <v>64</v>
      </c>
      <c r="D37" s="97"/>
      <c r="E37" s="97"/>
      <c r="F37" s="97"/>
      <c r="G37" s="97"/>
      <c r="H37" s="98"/>
      <c r="I37" s="34"/>
    </row>
    <row r="38" spans="1:9" ht="45.75" customHeight="1" x14ac:dyDescent="0.25">
      <c r="A38" s="93" t="s">
        <v>65</v>
      </c>
      <c r="B38" s="93"/>
      <c r="C38" s="96" t="s">
        <v>66</v>
      </c>
      <c r="D38" s="97"/>
      <c r="E38" s="97"/>
      <c r="F38" s="97"/>
      <c r="G38" s="97"/>
      <c r="H38" s="98"/>
      <c r="I38" s="34"/>
    </row>
    <row r="39" spans="1:9" ht="39.75" customHeight="1" x14ac:dyDescent="0.25">
      <c r="A39" s="93" t="s">
        <v>67</v>
      </c>
      <c r="B39" s="93"/>
      <c r="C39" s="96" t="s">
        <v>68</v>
      </c>
      <c r="D39" s="97"/>
      <c r="E39" s="97"/>
      <c r="F39" s="97"/>
      <c r="G39" s="97"/>
      <c r="H39" s="98"/>
      <c r="I39" s="34"/>
    </row>
    <row r="40" spans="1:9" ht="52.5" customHeight="1" x14ac:dyDescent="0.25">
      <c r="A40" s="94" t="s">
        <v>69</v>
      </c>
      <c r="B40" s="94"/>
      <c r="C40" s="96" t="s">
        <v>70</v>
      </c>
      <c r="D40" s="97"/>
      <c r="E40" s="97"/>
      <c r="F40" s="97"/>
      <c r="G40" s="97"/>
      <c r="H40" s="98"/>
      <c r="I40" s="34"/>
    </row>
    <row r="42" spans="1:9" ht="42.75" customHeight="1" x14ac:dyDescent="0.25">
      <c r="A42" s="95" t="s">
        <v>71</v>
      </c>
      <c r="B42" s="95"/>
      <c r="C42" s="95"/>
      <c r="D42" s="95"/>
      <c r="E42" s="95"/>
      <c r="F42" s="95"/>
      <c r="G42" s="95"/>
      <c r="H42" s="95"/>
    </row>
    <row r="43" spans="1:9" ht="53.25" customHeight="1" x14ac:dyDescent="0.25">
      <c r="A43" s="92" t="s">
        <v>72</v>
      </c>
      <c r="B43" s="92"/>
      <c r="C43" s="96" t="s">
        <v>73</v>
      </c>
      <c r="D43" s="97"/>
      <c r="E43" s="97"/>
      <c r="F43" s="97"/>
      <c r="G43" s="97"/>
      <c r="H43" s="98"/>
    </row>
    <row r="44" spans="1:9" ht="69" customHeight="1" x14ac:dyDescent="0.25">
      <c r="A44" s="92" t="s">
        <v>74</v>
      </c>
      <c r="B44" s="92"/>
      <c r="C44" s="106" t="s">
        <v>75</v>
      </c>
      <c r="D44" s="107"/>
      <c r="E44" s="107"/>
      <c r="F44" s="107"/>
      <c r="G44" s="107"/>
      <c r="H44" s="108"/>
    </row>
    <row r="45" spans="1:9" ht="56.25" customHeight="1" x14ac:dyDescent="0.25">
      <c r="A45" s="92" t="s">
        <v>76</v>
      </c>
      <c r="B45" s="92"/>
      <c r="C45" s="96" t="s">
        <v>77</v>
      </c>
      <c r="D45" s="97"/>
      <c r="E45" s="97"/>
      <c r="F45" s="97"/>
      <c r="G45" s="97"/>
      <c r="H45" s="98"/>
    </row>
    <row r="46" spans="1:9" ht="51.75" customHeight="1" x14ac:dyDescent="0.25">
      <c r="A46" s="92" t="s">
        <v>78</v>
      </c>
      <c r="B46" s="92"/>
      <c r="C46" s="96" t="s">
        <v>79</v>
      </c>
      <c r="D46" s="97"/>
      <c r="E46" s="97"/>
      <c r="F46" s="97"/>
      <c r="G46" s="97"/>
      <c r="H46" s="98"/>
    </row>
    <row r="47" spans="1:9" ht="48.75" customHeight="1" x14ac:dyDescent="0.25">
      <c r="A47" s="92" t="s">
        <v>80</v>
      </c>
      <c r="B47" s="92"/>
      <c r="C47" s="96" t="s">
        <v>81</v>
      </c>
      <c r="D47" s="97"/>
      <c r="E47" s="97"/>
      <c r="F47" s="97"/>
      <c r="G47" s="97"/>
      <c r="H47" s="98"/>
    </row>
    <row r="48" spans="1:9" x14ac:dyDescent="0.25">
      <c r="A48" s="100"/>
      <c r="B48" s="100"/>
      <c r="C48" s="100"/>
      <c r="D48" s="100"/>
      <c r="E48" s="100"/>
      <c r="F48" s="100"/>
      <c r="G48" s="100"/>
      <c r="H48" s="100"/>
    </row>
    <row r="49" spans="1:8" ht="34.5" customHeight="1" x14ac:dyDescent="0.25">
      <c r="A49" s="99" t="s">
        <v>82</v>
      </c>
      <c r="B49" s="99"/>
      <c r="C49" s="99"/>
      <c r="D49" s="99"/>
      <c r="E49" s="99"/>
      <c r="F49" s="99"/>
      <c r="G49" s="99"/>
      <c r="H49" s="99"/>
    </row>
    <row r="50" spans="1:8" ht="44.25" customHeight="1" x14ac:dyDescent="0.25">
      <c r="A50" s="92" t="s">
        <v>83</v>
      </c>
      <c r="B50" s="92"/>
      <c r="C50" s="96" t="s">
        <v>84</v>
      </c>
      <c r="D50" s="97"/>
      <c r="E50" s="97"/>
      <c r="F50" s="97"/>
      <c r="G50" s="97"/>
      <c r="H50" s="98"/>
    </row>
    <row r="51" spans="1:8" ht="90" customHeight="1" x14ac:dyDescent="0.25">
      <c r="A51" s="92" t="s">
        <v>85</v>
      </c>
      <c r="B51" s="92"/>
      <c r="C51" s="106" t="s">
        <v>86</v>
      </c>
      <c r="D51" s="97"/>
      <c r="E51" s="97"/>
      <c r="F51" s="97"/>
      <c r="G51" s="97"/>
      <c r="H51" s="98"/>
    </row>
    <row r="52" spans="1:8" ht="40.5" customHeight="1" x14ac:dyDescent="0.25">
      <c r="A52" s="92" t="s">
        <v>87</v>
      </c>
      <c r="B52" s="92"/>
      <c r="C52" s="96" t="s">
        <v>88</v>
      </c>
      <c r="D52" s="97"/>
      <c r="E52" s="97"/>
      <c r="F52" s="97"/>
      <c r="G52" s="97"/>
      <c r="H52" s="98"/>
    </row>
    <row r="53" spans="1:8" ht="32.25" customHeight="1" x14ac:dyDescent="0.25">
      <c r="A53" s="92" t="s">
        <v>89</v>
      </c>
      <c r="B53" s="92"/>
      <c r="C53" s="96" t="s">
        <v>90</v>
      </c>
      <c r="D53" s="97"/>
      <c r="E53" s="97"/>
      <c r="F53" s="97"/>
      <c r="G53" s="97"/>
      <c r="H53" s="98"/>
    </row>
    <row r="54" spans="1:8" ht="51.75" customHeight="1" x14ac:dyDescent="0.25">
      <c r="A54" s="88" t="s">
        <v>91</v>
      </c>
      <c r="B54" s="88"/>
      <c r="C54" s="96" t="s">
        <v>92</v>
      </c>
      <c r="D54" s="97"/>
      <c r="E54" s="97"/>
      <c r="F54" s="97"/>
      <c r="G54" s="97"/>
      <c r="H54" s="98"/>
    </row>
    <row r="55" spans="1:8" ht="65.25" customHeight="1" x14ac:dyDescent="0.25">
      <c r="A55" s="88" t="s">
        <v>93</v>
      </c>
      <c r="B55" s="88"/>
      <c r="C55" s="96" t="s">
        <v>94</v>
      </c>
      <c r="D55" s="97"/>
      <c r="E55" s="97"/>
      <c r="F55" s="97"/>
      <c r="G55" s="97"/>
      <c r="H55" s="98"/>
    </row>
    <row r="56" spans="1:8" ht="40.5" customHeight="1" x14ac:dyDescent="0.25">
      <c r="A56" s="88" t="s">
        <v>95</v>
      </c>
      <c r="B56" s="88"/>
      <c r="C56" s="96" t="s">
        <v>96</v>
      </c>
      <c r="D56" s="97"/>
      <c r="E56" s="97"/>
      <c r="F56" s="97"/>
      <c r="G56" s="97"/>
      <c r="H56" s="98"/>
    </row>
    <row r="57" spans="1:8" ht="60" customHeight="1" x14ac:dyDescent="0.25">
      <c r="A57" s="88" t="s">
        <v>97</v>
      </c>
      <c r="B57" s="88"/>
      <c r="C57" s="96" t="s">
        <v>98</v>
      </c>
      <c r="D57" s="97"/>
      <c r="E57" s="97"/>
      <c r="F57" s="97"/>
      <c r="G57" s="97"/>
      <c r="H57" s="98"/>
    </row>
    <row r="58" spans="1:8" ht="51.75" customHeight="1" x14ac:dyDescent="0.25">
      <c r="A58" s="88" t="s">
        <v>99</v>
      </c>
      <c r="B58" s="88"/>
      <c r="C58" s="96" t="s">
        <v>100</v>
      </c>
      <c r="D58" s="97"/>
      <c r="E58" s="97"/>
      <c r="F58" s="97"/>
      <c r="G58" s="97"/>
      <c r="H58" s="98"/>
    </row>
    <row r="59" spans="1:8" ht="54.75" customHeight="1" x14ac:dyDescent="0.25">
      <c r="A59" s="89" t="s">
        <v>101</v>
      </c>
      <c r="B59" s="89"/>
      <c r="C59" s="96" t="s">
        <v>102</v>
      </c>
      <c r="D59" s="97"/>
      <c r="E59" s="97"/>
      <c r="F59" s="97"/>
      <c r="G59" s="97"/>
      <c r="H59" s="98"/>
    </row>
    <row r="61" spans="1:8" s="34" customFormat="1" ht="182.25" customHeight="1" x14ac:dyDescent="0.25">
      <c r="A61" s="101" t="s">
        <v>103</v>
      </c>
      <c r="B61" s="102"/>
      <c r="C61" s="102"/>
      <c r="D61" s="102"/>
      <c r="E61" s="102"/>
      <c r="F61" s="102"/>
      <c r="G61" s="102"/>
      <c r="H61" s="102"/>
    </row>
    <row r="62" spans="1:8" s="34" customFormat="1" ht="64.5" customHeight="1" x14ac:dyDescent="0.25">
      <c r="A62" s="90" t="s">
        <v>104</v>
      </c>
      <c r="B62" s="90"/>
      <c r="C62" s="106" t="s">
        <v>105</v>
      </c>
      <c r="D62" s="107"/>
      <c r="E62" s="107"/>
      <c r="F62" s="107"/>
      <c r="G62" s="107"/>
      <c r="H62" s="108"/>
    </row>
    <row r="63" spans="1:8" s="34" customFormat="1" ht="69.75" customHeight="1" x14ac:dyDescent="0.25">
      <c r="A63" s="90" t="s">
        <v>106</v>
      </c>
      <c r="B63" s="90"/>
      <c r="C63" s="106" t="s">
        <v>107</v>
      </c>
      <c r="D63" s="107"/>
      <c r="E63" s="107"/>
      <c r="F63" s="107"/>
      <c r="G63" s="107"/>
      <c r="H63" s="108"/>
    </row>
  </sheetData>
  <mergeCells count="88">
    <mergeCell ref="C43:H43"/>
    <mergeCell ref="C54:H54"/>
    <mergeCell ref="C55:H55"/>
    <mergeCell ref="C56:H56"/>
    <mergeCell ref="C63:H63"/>
    <mergeCell ref="C44:H44"/>
    <mergeCell ref="C50:H50"/>
    <mergeCell ref="C51:H51"/>
    <mergeCell ref="C52:H52"/>
    <mergeCell ref="C53:H53"/>
    <mergeCell ref="C57:H57"/>
    <mergeCell ref="C58:H58"/>
    <mergeCell ref="C59:H59"/>
    <mergeCell ref="C62:H62"/>
    <mergeCell ref="B3:H3"/>
    <mergeCell ref="B4:H4"/>
    <mergeCell ref="B5:H5"/>
    <mergeCell ref="B6:H6"/>
    <mergeCell ref="B7:H7"/>
    <mergeCell ref="B8:H8"/>
    <mergeCell ref="B9:H9"/>
    <mergeCell ref="B10:H10"/>
    <mergeCell ref="B11:H11"/>
    <mergeCell ref="B12:H12"/>
    <mergeCell ref="B13:H13"/>
    <mergeCell ref="B14:H14"/>
    <mergeCell ref="B15:H15"/>
    <mergeCell ref="B16:H16"/>
    <mergeCell ref="B17:H17"/>
    <mergeCell ref="B18:H18"/>
    <mergeCell ref="B19:H19"/>
    <mergeCell ref="C37:H37"/>
    <mergeCell ref="C38:H38"/>
    <mergeCell ref="C39:H39"/>
    <mergeCell ref="B25:I25"/>
    <mergeCell ref="B26:I26"/>
    <mergeCell ref="B27:I27"/>
    <mergeCell ref="B20:H20"/>
    <mergeCell ref="B21:H21"/>
    <mergeCell ref="A24:I24"/>
    <mergeCell ref="A22:I22"/>
    <mergeCell ref="A29:I29"/>
    <mergeCell ref="C40:H40"/>
    <mergeCell ref="A63:B63"/>
    <mergeCell ref="A61:H61"/>
    <mergeCell ref="B28:I28"/>
    <mergeCell ref="A35:B35"/>
    <mergeCell ref="A30:I30"/>
    <mergeCell ref="A31:B31"/>
    <mergeCell ref="A32:B32"/>
    <mergeCell ref="A33:B33"/>
    <mergeCell ref="A34:B34"/>
    <mergeCell ref="C34:H34"/>
    <mergeCell ref="C31:H31"/>
    <mergeCell ref="C32:H32"/>
    <mergeCell ref="A54:B54"/>
    <mergeCell ref="A55:B55"/>
    <mergeCell ref="A43:B43"/>
    <mergeCell ref="A44:B44"/>
    <mergeCell ref="A45:B45"/>
    <mergeCell ref="A46:B46"/>
    <mergeCell ref="A47:B47"/>
    <mergeCell ref="A49:H49"/>
    <mergeCell ref="C45:H45"/>
    <mergeCell ref="C46:H46"/>
    <mergeCell ref="C47:H47"/>
    <mergeCell ref="A48:H48"/>
    <mergeCell ref="A1:I1"/>
    <mergeCell ref="A50:B50"/>
    <mergeCell ref="A51:B51"/>
    <mergeCell ref="A52:B52"/>
    <mergeCell ref="A53:B53"/>
    <mergeCell ref="A36:B36"/>
    <mergeCell ref="A37:B37"/>
    <mergeCell ref="A38:B38"/>
    <mergeCell ref="A39:B39"/>
    <mergeCell ref="A40:B40"/>
    <mergeCell ref="A42:H42"/>
    <mergeCell ref="A23:I23"/>
    <mergeCell ref="A2:I2"/>
    <mergeCell ref="C33:H33"/>
    <mergeCell ref="C35:H35"/>
    <mergeCell ref="C36:H36"/>
    <mergeCell ref="A56:B56"/>
    <mergeCell ref="A57:B57"/>
    <mergeCell ref="A58:B58"/>
    <mergeCell ref="A59:B59"/>
    <mergeCell ref="A62:B62"/>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J26"/>
  <sheetViews>
    <sheetView tabSelected="1" topLeftCell="AJ17" zoomScale="70" zoomScaleNormal="70" workbookViewId="0">
      <selection activeCell="AJ21" sqref="AJ21"/>
    </sheetView>
  </sheetViews>
  <sheetFormatPr baseColWidth="10" defaultColWidth="11.42578125" defaultRowHeight="18.75" x14ac:dyDescent="0.25"/>
  <cols>
    <col min="1" max="1" width="17.42578125" customWidth="1"/>
    <col min="2" max="2" width="16.5703125" customWidth="1"/>
    <col min="3" max="3" width="18" customWidth="1"/>
    <col min="4" max="4" width="20.28515625" customWidth="1"/>
    <col min="5" max="5" width="23.28515625" customWidth="1"/>
    <col min="6" max="6" width="21" customWidth="1"/>
    <col min="7" max="7" width="17.5703125" customWidth="1"/>
    <col min="8" max="8" width="21.7109375" customWidth="1"/>
    <col min="9" max="9" width="21.42578125" customWidth="1"/>
    <col min="10" max="10" width="19.7109375" customWidth="1"/>
    <col min="11" max="11" width="21.85546875" customWidth="1"/>
    <col min="12" max="12" width="17.28515625" customWidth="1"/>
    <col min="13" max="13" width="17.85546875" customWidth="1"/>
    <col min="14" max="14" width="23.28515625" style="2" customWidth="1"/>
    <col min="15" max="15" width="15.5703125" style="2" customWidth="1"/>
    <col min="16" max="16" width="17.7109375" style="2" customWidth="1"/>
    <col min="17" max="17" width="22" style="2" customWidth="1"/>
    <col min="18" max="18" width="19.140625" style="3" customWidth="1"/>
    <col min="19" max="19" width="25.5703125" style="4" customWidth="1"/>
    <col min="20" max="24" width="20.28515625" style="5" customWidth="1"/>
    <col min="25" max="25" width="31.85546875" style="6" bestFit="1" customWidth="1"/>
    <col min="26" max="26" width="34.85546875" style="7" bestFit="1" customWidth="1"/>
    <col min="27" max="27" width="25.28515625" style="8" bestFit="1" customWidth="1"/>
    <col min="28" max="28" width="29.85546875" style="9" bestFit="1" customWidth="1"/>
    <col min="29" max="29" width="21.42578125" style="9" customWidth="1"/>
    <col min="30" max="30" width="25.140625" style="10" customWidth="1"/>
    <col min="31" max="31" width="22.7109375" style="10" customWidth="1"/>
    <col min="32" max="32" width="22.28515625" customWidth="1"/>
    <col min="33" max="33" width="21.85546875" customWidth="1"/>
    <col min="34" max="35" width="22.140625" customWidth="1"/>
    <col min="36" max="37" width="22.140625" style="81" customWidth="1"/>
    <col min="38" max="38" width="20.42578125" style="11" customWidth="1"/>
    <col min="39" max="39" width="20.28515625" style="12" customWidth="1"/>
    <col min="40" max="40" width="25.7109375" style="13" customWidth="1"/>
    <col min="41" max="41" width="22.5703125" customWidth="1"/>
    <col min="42" max="42" width="24.140625" customWidth="1"/>
    <col min="43" max="43" width="22" customWidth="1"/>
    <col min="44" max="44" width="23" customWidth="1"/>
    <col min="45" max="46" width="23.42578125" customWidth="1"/>
    <col min="47" max="47" width="28.42578125" customWidth="1"/>
    <col min="48" max="48" width="49" customWidth="1"/>
    <col min="49" max="49" width="25.5703125" customWidth="1"/>
    <col min="50" max="50" width="25.7109375" customWidth="1"/>
    <col min="51" max="51" width="30.140625" customWidth="1"/>
    <col min="52" max="54" width="25.7109375" customWidth="1"/>
    <col min="55" max="55" width="28.28515625" customWidth="1"/>
    <col min="56" max="56" width="63.85546875" customWidth="1"/>
    <col min="57" max="57" width="19.42578125" customWidth="1"/>
    <col min="58" max="58" width="18.85546875" customWidth="1"/>
    <col min="59" max="59" width="25.5703125" customWidth="1"/>
    <col min="60" max="60" width="98" customWidth="1"/>
    <col min="61" max="61" width="16" hidden="1" customWidth="1"/>
    <col min="62" max="62" width="27" hidden="1" customWidth="1"/>
  </cols>
  <sheetData>
    <row r="1" spans="1:62" ht="29.25" customHeight="1" x14ac:dyDescent="0.25">
      <c r="B1" s="154" t="s">
        <v>108</v>
      </c>
      <c r="C1" s="154"/>
      <c r="D1" s="151" t="s">
        <v>109</v>
      </c>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52"/>
      <c r="AE1" s="152"/>
      <c r="AF1" s="152"/>
      <c r="AG1" s="152"/>
      <c r="AH1" s="152"/>
      <c r="AI1" s="152"/>
      <c r="AJ1" s="152"/>
      <c r="AK1" s="152"/>
      <c r="AL1" s="152"/>
      <c r="AM1" s="152"/>
      <c r="AN1" s="152"/>
      <c r="AO1" s="152"/>
      <c r="AP1" s="152"/>
      <c r="AQ1" s="152"/>
      <c r="AR1" s="152"/>
      <c r="AS1" s="152"/>
      <c r="AT1" s="152"/>
      <c r="AU1" s="152"/>
      <c r="AV1" s="152"/>
      <c r="AW1" s="152"/>
      <c r="AX1" s="152"/>
      <c r="AY1" s="152"/>
      <c r="AZ1" s="152"/>
      <c r="BA1" s="152"/>
      <c r="BB1" s="152"/>
      <c r="BC1" s="153"/>
      <c r="BD1" s="14" t="s">
        <v>110</v>
      </c>
    </row>
    <row r="2" spans="1:62" ht="30" customHeight="1" x14ac:dyDescent="0.25">
      <c r="B2" s="154"/>
      <c r="C2" s="154"/>
      <c r="D2" s="151" t="s">
        <v>111</v>
      </c>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152"/>
      <c r="AK2" s="152"/>
      <c r="AL2" s="152"/>
      <c r="AM2" s="152"/>
      <c r="AN2" s="152"/>
      <c r="AO2" s="152"/>
      <c r="AP2" s="152"/>
      <c r="AQ2" s="152"/>
      <c r="AR2" s="152"/>
      <c r="AS2" s="152"/>
      <c r="AT2" s="152"/>
      <c r="AU2" s="152"/>
      <c r="AV2" s="152"/>
      <c r="AW2" s="152"/>
      <c r="AX2" s="152"/>
      <c r="AY2" s="152"/>
      <c r="AZ2" s="152"/>
      <c r="BA2" s="152"/>
      <c r="BB2" s="152"/>
      <c r="BC2" s="153"/>
      <c r="BD2" s="14" t="s">
        <v>112</v>
      </c>
    </row>
    <row r="3" spans="1:62" ht="30.75" customHeight="1" x14ac:dyDescent="0.25">
      <c r="B3" s="154"/>
      <c r="C3" s="154"/>
      <c r="D3" s="151" t="s">
        <v>113</v>
      </c>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3"/>
      <c r="BD3" s="14" t="s">
        <v>114</v>
      </c>
    </row>
    <row r="4" spans="1:62" ht="24.75" customHeight="1" x14ac:dyDescent="0.25">
      <c r="B4" s="154"/>
      <c r="C4" s="154"/>
      <c r="D4" s="151" t="s">
        <v>115</v>
      </c>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152"/>
      <c r="AM4" s="152"/>
      <c r="AN4" s="152"/>
      <c r="AO4" s="152"/>
      <c r="AP4" s="152"/>
      <c r="AQ4" s="152"/>
      <c r="AR4" s="152"/>
      <c r="AS4" s="152"/>
      <c r="AT4" s="152"/>
      <c r="AU4" s="152"/>
      <c r="AV4" s="152"/>
      <c r="AW4" s="152"/>
      <c r="AX4" s="152"/>
      <c r="AY4" s="152"/>
      <c r="AZ4" s="152"/>
      <c r="BA4" s="152"/>
      <c r="BB4" s="152"/>
      <c r="BC4" s="153"/>
      <c r="BD4" s="14" t="s">
        <v>116</v>
      </c>
    </row>
    <row r="5" spans="1:62" ht="27" customHeight="1" x14ac:dyDescent="0.25">
      <c r="B5" s="148" t="s">
        <v>117</v>
      </c>
      <c r="C5" s="148"/>
      <c r="D5" s="149" t="s">
        <v>237</v>
      </c>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c r="AM5" s="149"/>
      <c r="AN5" s="149"/>
      <c r="AO5" s="149"/>
      <c r="AP5" s="149"/>
      <c r="AQ5" s="149"/>
      <c r="AR5" s="149"/>
      <c r="AS5" s="149"/>
      <c r="AT5" s="149"/>
      <c r="AU5" s="149"/>
      <c r="AV5" s="149"/>
      <c r="AW5" s="149"/>
      <c r="AX5" s="149"/>
      <c r="AY5" s="149"/>
      <c r="AZ5" s="149"/>
      <c r="BA5" s="149"/>
      <c r="BB5" s="149"/>
      <c r="BC5" s="149"/>
      <c r="BD5" s="150"/>
    </row>
    <row r="6" spans="1:62" ht="30.75" customHeight="1" x14ac:dyDescent="0.25">
      <c r="A6" s="139" t="s">
        <v>1</v>
      </c>
      <c r="B6" s="139"/>
      <c r="C6" s="139"/>
      <c r="D6" s="139"/>
      <c r="E6" s="139"/>
      <c r="F6" s="139"/>
      <c r="G6" s="139"/>
      <c r="H6" s="139"/>
      <c r="I6" s="139"/>
      <c r="J6" s="139"/>
      <c r="K6" s="139"/>
      <c r="L6" s="139"/>
      <c r="M6" s="139"/>
      <c r="N6" s="139"/>
      <c r="O6" s="139"/>
      <c r="P6" s="139"/>
      <c r="Q6" s="139"/>
      <c r="R6" s="139"/>
      <c r="S6" s="139"/>
      <c r="T6" s="139"/>
      <c r="U6" s="61"/>
      <c r="V6" s="61"/>
      <c r="W6" s="61"/>
      <c r="X6" s="61"/>
      <c r="Y6" s="140" t="s">
        <v>118</v>
      </c>
      <c r="Z6" s="140"/>
      <c r="AA6" s="140"/>
      <c r="AB6" s="141"/>
      <c r="AC6" s="144" t="s">
        <v>50</v>
      </c>
      <c r="AD6" s="140"/>
      <c r="AE6" s="140"/>
      <c r="AF6" s="140"/>
      <c r="AG6" s="140"/>
      <c r="AH6" s="140"/>
      <c r="AI6" s="140"/>
      <c r="AJ6" s="140"/>
      <c r="AK6" s="140"/>
      <c r="AL6" s="140"/>
      <c r="AM6" s="140"/>
      <c r="AN6" s="140"/>
      <c r="AO6" s="145"/>
      <c r="AP6" s="142" t="s">
        <v>71</v>
      </c>
      <c r="AQ6" s="143"/>
      <c r="AR6" s="143"/>
      <c r="AS6" s="143"/>
      <c r="AT6" s="143"/>
      <c r="AU6" s="146" t="s">
        <v>82</v>
      </c>
      <c r="AV6" s="146"/>
      <c r="AW6" s="146"/>
      <c r="AX6" s="146"/>
      <c r="AY6" s="146"/>
      <c r="AZ6" s="146"/>
      <c r="BA6" s="146"/>
      <c r="BB6" s="146"/>
      <c r="BC6" s="146"/>
      <c r="BD6" s="146"/>
      <c r="BE6" s="146"/>
      <c r="BF6" s="146"/>
      <c r="BG6" s="146"/>
      <c r="BH6" s="146"/>
      <c r="BI6" s="137" t="s">
        <v>119</v>
      </c>
      <c r="BJ6" s="137"/>
    </row>
    <row r="7" spans="1:62" s="1" customFormat="1" ht="96" customHeight="1" x14ac:dyDescent="0.2">
      <c r="A7" s="138" t="s">
        <v>2</v>
      </c>
      <c r="B7" s="90" t="s">
        <v>4</v>
      </c>
      <c r="C7" s="90" t="s">
        <v>6</v>
      </c>
      <c r="D7" s="90" t="s">
        <v>8</v>
      </c>
      <c r="E7" s="90" t="s">
        <v>10</v>
      </c>
      <c r="F7" s="90" t="s">
        <v>12</v>
      </c>
      <c r="G7" s="147" t="s">
        <v>14</v>
      </c>
      <c r="H7" s="147" t="s">
        <v>16</v>
      </c>
      <c r="I7" s="147" t="s">
        <v>120</v>
      </c>
      <c r="J7" s="90" t="s">
        <v>121</v>
      </c>
      <c r="K7" s="90" t="s">
        <v>22</v>
      </c>
      <c r="L7" s="90" t="s">
        <v>24</v>
      </c>
      <c r="M7" s="90" t="s">
        <v>26</v>
      </c>
      <c r="N7" s="90" t="s">
        <v>28</v>
      </c>
      <c r="O7" s="147" t="s">
        <v>122</v>
      </c>
      <c r="P7" s="147"/>
      <c r="Q7" s="147" t="s">
        <v>32</v>
      </c>
      <c r="R7" s="90" t="s">
        <v>34</v>
      </c>
      <c r="S7" s="90" t="s">
        <v>123</v>
      </c>
      <c r="T7" s="90" t="s">
        <v>124</v>
      </c>
      <c r="U7" s="156" t="s">
        <v>125</v>
      </c>
      <c r="V7" s="161" t="s">
        <v>126</v>
      </c>
      <c r="W7" s="163" t="s">
        <v>238</v>
      </c>
      <c r="X7" s="163" t="s">
        <v>239</v>
      </c>
      <c r="Y7" s="138" t="s">
        <v>42</v>
      </c>
      <c r="Z7" s="138" t="s">
        <v>44</v>
      </c>
      <c r="AA7" s="138" t="s">
        <v>46</v>
      </c>
      <c r="AB7" s="138" t="s">
        <v>48</v>
      </c>
      <c r="AC7" s="90" t="s">
        <v>51</v>
      </c>
      <c r="AD7" s="90" t="s">
        <v>53</v>
      </c>
      <c r="AE7" s="90" t="s">
        <v>55</v>
      </c>
      <c r="AF7" s="155" t="s">
        <v>57</v>
      </c>
      <c r="AG7" s="155" t="s">
        <v>59</v>
      </c>
      <c r="AH7" s="155" t="s">
        <v>127</v>
      </c>
      <c r="AI7" s="155" t="s">
        <v>128</v>
      </c>
      <c r="AJ7" s="117" t="s">
        <v>129</v>
      </c>
      <c r="AK7" s="117" t="s">
        <v>243</v>
      </c>
      <c r="AL7" s="155" t="s">
        <v>63</v>
      </c>
      <c r="AM7" s="155" t="s">
        <v>65</v>
      </c>
      <c r="AN7" s="155" t="s">
        <v>67</v>
      </c>
      <c r="AO7" s="158" t="s">
        <v>69</v>
      </c>
      <c r="AP7" s="158" t="s">
        <v>72</v>
      </c>
      <c r="AQ7" s="158" t="s">
        <v>74</v>
      </c>
      <c r="AR7" s="158" t="s">
        <v>76</v>
      </c>
      <c r="AS7" s="158" t="s">
        <v>78</v>
      </c>
      <c r="AT7" s="158" t="s">
        <v>80</v>
      </c>
      <c r="AU7" s="158" t="s">
        <v>83</v>
      </c>
      <c r="AV7" s="158" t="s">
        <v>85</v>
      </c>
      <c r="AW7" s="158" t="s">
        <v>87</v>
      </c>
      <c r="AX7" s="158" t="s">
        <v>89</v>
      </c>
      <c r="AY7" s="159" t="s">
        <v>245</v>
      </c>
      <c r="AZ7" s="147" t="s">
        <v>130</v>
      </c>
      <c r="BA7" s="147" t="s">
        <v>131</v>
      </c>
      <c r="BB7" s="159" t="s">
        <v>244</v>
      </c>
      <c r="BC7" s="147" t="s">
        <v>91</v>
      </c>
      <c r="BD7" s="147" t="s">
        <v>93</v>
      </c>
      <c r="BE7" s="147" t="s">
        <v>95</v>
      </c>
      <c r="BF7" s="147" t="s">
        <v>97</v>
      </c>
      <c r="BG7" s="147" t="s">
        <v>99</v>
      </c>
      <c r="BH7" s="90" t="s">
        <v>101</v>
      </c>
      <c r="BI7" s="136" t="s">
        <v>104</v>
      </c>
      <c r="BJ7" s="136" t="s">
        <v>106</v>
      </c>
    </row>
    <row r="8" spans="1:62" s="1" customFormat="1" ht="15.6" customHeight="1" x14ac:dyDescent="0.2">
      <c r="A8" s="138"/>
      <c r="B8" s="90"/>
      <c r="C8" s="90"/>
      <c r="D8" s="90"/>
      <c r="E8" s="90"/>
      <c r="F8" s="90"/>
      <c r="G8" s="147"/>
      <c r="H8" s="147"/>
      <c r="I8" s="147"/>
      <c r="J8" s="90"/>
      <c r="K8" s="90"/>
      <c r="L8" s="90"/>
      <c r="M8" s="90"/>
      <c r="N8" s="90"/>
      <c r="O8" s="41" t="s">
        <v>132</v>
      </c>
      <c r="P8" s="41" t="s">
        <v>133</v>
      </c>
      <c r="Q8" s="147"/>
      <c r="R8" s="90"/>
      <c r="S8" s="90"/>
      <c r="T8" s="90"/>
      <c r="U8" s="157"/>
      <c r="V8" s="162"/>
      <c r="W8" s="164"/>
      <c r="X8" s="164"/>
      <c r="Y8" s="138"/>
      <c r="Z8" s="138"/>
      <c r="AA8" s="138"/>
      <c r="AB8" s="138"/>
      <c r="AC8" s="90"/>
      <c r="AD8" s="90"/>
      <c r="AE8" s="90"/>
      <c r="AF8" s="155"/>
      <c r="AG8" s="155"/>
      <c r="AH8" s="155"/>
      <c r="AI8" s="155"/>
      <c r="AJ8" s="118"/>
      <c r="AK8" s="118"/>
      <c r="AL8" s="155"/>
      <c r="AM8" s="155"/>
      <c r="AN8" s="155"/>
      <c r="AO8" s="158"/>
      <c r="AP8" s="158"/>
      <c r="AQ8" s="158"/>
      <c r="AR8" s="158"/>
      <c r="AS8" s="158"/>
      <c r="AT8" s="158"/>
      <c r="AU8" s="158"/>
      <c r="AV8" s="158"/>
      <c r="AW8" s="158"/>
      <c r="AX8" s="158"/>
      <c r="AY8" s="160"/>
      <c r="AZ8" s="147"/>
      <c r="BA8" s="147"/>
      <c r="BB8" s="160"/>
      <c r="BC8" s="147"/>
      <c r="BD8" s="147"/>
      <c r="BE8" s="147"/>
      <c r="BF8" s="147"/>
      <c r="BG8" s="147"/>
      <c r="BH8" s="90"/>
      <c r="BI8" s="136"/>
      <c r="BJ8" s="136"/>
    </row>
    <row r="9" spans="1:62" s="11" customFormat="1" ht="101.45" customHeight="1" x14ac:dyDescent="0.25">
      <c r="A9" s="131" t="s">
        <v>134</v>
      </c>
      <c r="B9" s="131" t="s">
        <v>135</v>
      </c>
      <c r="C9" s="131" t="s">
        <v>136</v>
      </c>
      <c r="D9" s="131" t="s">
        <v>137</v>
      </c>
      <c r="E9" s="134">
        <v>0.54400000000000004</v>
      </c>
      <c r="F9" s="131" t="s">
        <v>138</v>
      </c>
      <c r="G9" s="135">
        <v>0.9</v>
      </c>
      <c r="H9" s="131" t="s">
        <v>139</v>
      </c>
      <c r="I9" s="131" t="s">
        <v>140</v>
      </c>
      <c r="J9" s="131" t="s">
        <v>141</v>
      </c>
      <c r="K9" s="49" t="s">
        <v>142</v>
      </c>
      <c r="L9" s="49" t="s">
        <v>143</v>
      </c>
      <c r="M9" s="49">
        <v>0</v>
      </c>
      <c r="N9" s="49" t="s">
        <v>144</v>
      </c>
      <c r="O9" s="49" t="s">
        <v>145</v>
      </c>
      <c r="P9" s="49"/>
      <c r="Q9" s="49" t="s">
        <v>146</v>
      </c>
      <c r="R9" s="50">
        <v>2</v>
      </c>
      <c r="S9" s="51" t="s">
        <v>147</v>
      </c>
      <c r="T9" s="48">
        <v>0</v>
      </c>
      <c r="U9" s="48"/>
      <c r="V9" s="48"/>
      <c r="W9" s="72" t="s">
        <v>240</v>
      </c>
      <c r="X9" s="72" t="s">
        <v>240</v>
      </c>
      <c r="Y9" s="52" t="s">
        <v>148</v>
      </c>
      <c r="Z9" s="53" t="s">
        <v>149</v>
      </c>
      <c r="AA9" s="54" t="s">
        <v>150</v>
      </c>
      <c r="AB9" s="55" t="s">
        <v>151</v>
      </c>
      <c r="AC9" s="55" t="s">
        <v>140</v>
      </c>
      <c r="AD9" s="55" t="s">
        <v>140</v>
      </c>
      <c r="AE9" s="55" t="s">
        <v>140</v>
      </c>
      <c r="AF9" s="55" t="s">
        <v>140</v>
      </c>
      <c r="AG9" s="55" t="s">
        <v>140</v>
      </c>
      <c r="AH9" s="55" t="s">
        <v>140</v>
      </c>
      <c r="AI9" s="55" t="s">
        <v>140</v>
      </c>
      <c r="AJ9" s="77" t="s">
        <v>140</v>
      </c>
      <c r="AK9" s="77"/>
      <c r="AL9" s="55" t="s">
        <v>140</v>
      </c>
      <c r="AM9" s="55" t="s">
        <v>140</v>
      </c>
      <c r="AN9" s="55" t="s">
        <v>140</v>
      </c>
      <c r="AO9" s="55" t="s">
        <v>140</v>
      </c>
      <c r="AP9" s="55" t="s">
        <v>140</v>
      </c>
      <c r="AQ9" s="55" t="s">
        <v>140</v>
      </c>
      <c r="AR9" s="49" t="s">
        <v>152</v>
      </c>
      <c r="AS9" s="55" t="s">
        <v>140</v>
      </c>
      <c r="AT9" s="55" t="s">
        <v>140</v>
      </c>
      <c r="AU9" s="55" t="s">
        <v>140</v>
      </c>
      <c r="AV9" s="55" t="s">
        <v>140</v>
      </c>
      <c r="AW9" s="55" t="s">
        <v>140</v>
      </c>
      <c r="AX9" s="55" t="s">
        <v>140</v>
      </c>
      <c r="AY9" s="71"/>
      <c r="AZ9" s="55" t="s">
        <v>140</v>
      </c>
      <c r="BA9" s="55" t="s">
        <v>140</v>
      </c>
      <c r="BB9" s="71"/>
      <c r="BC9" s="55" t="s">
        <v>140</v>
      </c>
      <c r="BD9" s="55" t="s">
        <v>140</v>
      </c>
      <c r="BE9" s="55" t="s">
        <v>140</v>
      </c>
      <c r="BF9" s="55" t="s">
        <v>140</v>
      </c>
      <c r="BG9" s="55" t="s">
        <v>140</v>
      </c>
      <c r="BH9" s="55" t="s">
        <v>153</v>
      </c>
      <c r="BI9" s="55" t="s">
        <v>140</v>
      </c>
      <c r="BJ9" s="55" t="s">
        <v>140</v>
      </c>
    </row>
    <row r="10" spans="1:62" s="11" customFormat="1" ht="116.1" customHeight="1" x14ac:dyDescent="0.25">
      <c r="A10" s="131"/>
      <c r="B10" s="131"/>
      <c r="C10" s="131"/>
      <c r="D10" s="131"/>
      <c r="E10" s="134"/>
      <c r="F10" s="131"/>
      <c r="G10" s="135"/>
      <c r="H10" s="131"/>
      <c r="I10" s="131"/>
      <c r="J10" s="131"/>
      <c r="K10" s="131" t="s">
        <v>154</v>
      </c>
      <c r="L10" s="131" t="s">
        <v>143</v>
      </c>
      <c r="M10" s="131">
        <v>23</v>
      </c>
      <c r="N10" s="131" t="s">
        <v>155</v>
      </c>
      <c r="O10" s="131"/>
      <c r="P10" s="131" t="s">
        <v>145</v>
      </c>
      <c r="Q10" s="131" t="s">
        <v>156</v>
      </c>
      <c r="R10" s="132">
        <v>19</v>
      </c>
      <c r="S10" s="121">
        <v>1</v>
      </c>
      <c r="T10" s="122">
        <v>1</v>
      </c>
      <c r="U10" s="126"/>
      <c r="V10" s="126"/>
      <c r="W10" s="129">
        <v>0</v>
      </c>
      <c r="X10" s="130">
        <f ca="1">+U10/S10</f>
        <v>5.2631578947368418E-2</v>
      </c>
      <c r="Y10" s="123" t="s">
        <v>148</v>
      </c>
      <c r="Z10" s="124" t="s">
        <v>149</v>
      </c>
      <c r="AA10" s="125" t="s">
        <v>150</v>
      </c>
      <c r="AB10" s="120" t="s">
        <v>151</v>
      </c>
      <c r="AC10" s="120" t="s">
        <v>157</v>
      </c>
      <c r="AD10" s="133">
        <v>2020130010075</v>
      </c>
      <c r="AE10" s="120" t="s">
        <v>158</v>
      </c>
      <c r="AF10" s="49" t="s">
        <v>159</v>
      </c>
      <c r="AG10" s="49" t="s">
        <v>160</v>
      </c>
      <c r="AH10" s="49">
        <v>2</v>
      </c>
      <c r="AI10" s="49">
        <v>2</v>
      </c>
      <c r="AJ10" s="78">
        <v>0</v>
      </c>
      <c r="AK10" s="79">
        <v>1</v>
      </c>
      <c r="AL10" s="56">
        <v>0.1</v>
      </c>
      <c r="AM10" s="57">
        <v>45292</v>
      </c>
      <c r="AN10" s="57">
        <v>45657</v>
      </c>
      <c r="AO10" s="49">
        <v>365</v>
      </c>
      <c r="AP10" s="48">
        <v>1043926</v>
      </c>
      <c r="AQ10" s="48">
        <v>1043926</v>
      </c>
      <c r="AR10" s="49" t="s">
        <v>152</v>
      </c>
      <c r="AS10" s="49" t="s">
        <v>161</v>
      </c>
      <c r="AT10" s="49" t="s">
        <v>162</v>
      </c>
      <c r="AU10" s="55" t="s">
        <v>140</v>
      </c>
      <c r="AV10" s="55" t="s">
        <v>140</v>
      </c>
      <c r="AW10" s="55" t="s">
        <v>140</v>
      </c>
      <c r="AX10" s="55" t="s">
        <v>140</v>
      </c>
      <c r="AY10" s="71"/>
      <c r="AZ10" s="55" t="s">
        <v>140</v>
      </c>
      <c r="BA10" s="55" t="s">
        <v>140</v>
      </c>
      <c r="BB10" s="71"/>
      <c r="BC10" s="49" t="s">
        <v>163</v>
      </c>
      <c r="BD10" s="49" t="s">
        <v>140</v>
      </c>
      <c r="BE10" s="49" t="s">
        <v>140</v>
      </c>
      <c r="BF10" s="49" t="s">
        <v>140</v>
      </c>
      <c r="BG10" s="49" t="s">
        <v>140</v>
      </c>
      <c r="BH10" s="49" t="s">
        <v>164</v>
      </c>
      <c r="BI10" s="49"/>
      <c r="BJ10" s="49"/>
    </row>
    <row r="11" spans="1:62" s="11" customFormat="1" ht="120" x14ac:dyDescent="0.25">
      <c r="A11" s="131"/>
      <c r="B11" s="131"/>
      <c r="C11" s="131"/>
      <c r="D11" s="131"/>
      <c r="E11" s="134"/>
      <c r="F11" s="131"/>
      <c r="G11" s="135"/>
      <c r="H11" s="131"/>
      <c r="I11" s="131"/>
      <c r="J11" s="131"/>
      <c r="K11" s="131"/>
      <c r="L11" s="131"/>
      <c r="M11" s="131"/>
      <c r="N11" s="131"/>
      <c r="O11" s="131"/>
      <c r="P11" s="131"/>
      <c r="Q11" s="131"/>
      <c r="R11" s="132"/>
      <c r="S11" s="121"/>
      <c r="T11" s="122"/>
      <c r="U11" s="127"/>
      <c r="V11" s="127"/>
      <c r="W11" s="129"/>
      <c r="X11" s="130"/>
      <c r="Y11" s="123"/>
      <c r="Z11" s="124"/>
      <c r="AA11" s="125"/>
      <c r="AB11" s="120"/>
      <c r="AC11" s="120"/>
      <c r="AD11" s="133"/>
      <c r="AE11" s="120"/>
      <c r="AF11" s="49" t="s">
        <v>165</v>
      </c>
      <c r="AG11" s="49" t="s">
        <v>166</v>
      </c>
      <c r="AH11" s="49" t="s">
        <v>167</v>
      </c>
      <c r="AI11" s="56">
        <v>0.71</v>
      </c>
      <c r="AJ11" s="79">
        <v>0.9</v>
      </c>
      <c r="AK11" s="79">
        <f ca="1">+AJ11</f>
        <v>0.9</v>
      </c>
      <c r="AL11" s="56">
        <v>0.1</v>
      </c>
      <c r="AM11" s="57">
        <v>45292</v>
      </c>
      <c r="AN11" s="57">
        <v>45657</v>
      </c>
      <c r="AO11" s="49">
        <v>365</v>
      </c>
      <c r="AP11" s="48">
        <v>1043926</v>
      </c>
      <c r="AQ11" s="48">
        <v>1043926</v>
      </c>
      <c r="AR11" s="49" t="s">
        <v>152</v>
      </c>
      <c r="AS11" s="49" t="s">
        <v>161</v>
      </c>
      <c r="AT11" s="49" t="s">
        <v>162</v>
      </c>
      <c r="AU11" s="68">
        <v>25000000000</v>
      </c>
      <c r="AV11" s="70" t="s">
        <v>168</v>
      </c>
      <c r="AW11" s="49" t="s">
        <v>169</v>
      </c>
      <c r="AX11" s="49" t="s">
        <v>170</v>
      </c>
      <c r="AY11" s="85">
        <v>100792805838.25999</v>
      </c>
      <c r="AZ11" s="60" t="s">
        <v>140</v>
      </c>
      <c r="BA11" s="86">
        <v>18288611000</v>
      </c>
      <c r="BB11" s="87">
        <f ca="1">+BA11/AY11</f>
        <v>0.18144758296884136</v>
      </c>
      <c r="BC11" s="49" t="s">
        <v>163</v>
      </c>
      <c r="BD11" s="49" t="s">
        <v>140</v>
      </c>
      <c r="BE11" s="49" t="s">
        <v>140</v>
      </c>
      <c r="BF11" s="49" t="s">
        <v>140</v>
      </c>
      <c r="BG11" s="49" t="s">
        <v>140</v>
      </c>
      <c r="BH11" s="49" t="s">
        <v>171</v>
      </c>
      <c r="BI11" s="49"/>
      <c r="BJ11" s="49"/>
    </row>
    <row r="12" spans="1:62" s="11" customFormat="1" ht="105" x14ac:dyDescent="0.25">
      <c r="A12" s="131"/>
      <c r="B12" s="131"/>
      <c r="C12" s="131"/>
      <c r="D12" s="131"/>
      <c r="E12" s="134"/>
      <c r="F12" s="131"/>
      <c r="G12" s="135"/>
      <c r="H12" s="131"/>
      <c r="I12" s="131"/>
      <c r="J12" s="131"/>
      <c r="K12" s="131"/>
      <c r="L12" s="131"/>
      <c r="M12" s="131"/>
      <c r="N12" s="131"/>
      <c r="O12" s="131"/>
      <c r="P12" s="131"/>
      <c r="Q12" s="131"/>
      <c r="R12" s="132"/>
      <c r="S12" s="121"/>
      <c r="T12" s="122"/>
      <c r="U12" s="127"/>
      <c r="V12" s="127"/>
      <c r="W12" s="129"/>
      <c r="X12" s="130"/>
      <c r="Y12" s="123"/>
      <c r="Z12" s="124"/>
      <c r="AA12" s="125"/>
      <c r="AB12" s="120"/>
      <c r="AC12" s="120"/>
      <c r="AD12" s="133"/>
      <c r="AE12" s="120"/>
      <c r="AF12" s="49" t="s">
        <v>172</v>
      </c>
      <c r="AG12" s="49" t="s">
        <v>173</v>
      </c>
      <c r="AH12" s="49" t="s">
        <v>167</v>
      </c>
      <c r="AI12" s="64">
        <v>0.85919999999999996</v>
      </c>
      <c r="AJ12" s="80">
        <v>0.79</v>
      </c>
      <c r="AK12" s="80">
        <f ca="1">AVERAGE(AI12:AJ12)</f>
        <v>0.8246</v>
      </c>
      <c r="AL12" s="56">
        <v>0.1</v>
      </c>
      <c r="AM12" s="57">
        <v>45292</v>
      </c>
      <c r="AN12" s="57">
        <v>45657</v>
      </c>
      <c r="AO12" s="49">
        <v>365</v>
      </c>
      <c r="AP12" s="48">
        <v>1043926</v>
      </c>
      <c r="AQ12" s="48">
        <v>1043926</v>
      </c>
      <c r="AR12" s="49" t="s">
        <v>152</v>
      </c>
      <c r="AS12" s="49" t="s">
        <v>161</v>
      </c>
      <c r="AT12" s="49" t="s">
        <v>162</v>
      </c>
      <c r="AU12" s="55" t="s">
        <v>140</v>
      </c>
      <c r="AV12" s="55" t="s">
        <v>140</v>
      </c>
      <c r="AW12" s="55" t="s">
        <v>140</v>
      </c>
      <c r="AX12" s="55" t="s">
        <v>140</v>
      </c>
      <c r="AY12" s="71"/>
      <c r="AZ12" s="55" t="s">
        <v>140</v>
      </c>
      <c r="BA12" s="55" t="s">
        <v>140</v>
      </c>
      <c r="BB12" s="71"/>
      <c r="BC12" s="49" t="s">
        <v>163</v>
      </c>
      <c r="BD12" s="49" t="s">
        <v>140</v>
      </c>
      <c r="BE12" s="49" t="s">
        <v>140</v>
      </c>
      <c r="BF12" s="49" t="s">
        <v>140</v>
      </c>
      <c r="BG12" s="49" t="s">
        <v>140</v>
      </c>
      <c r="BH12" s="49" t="s">
        <v>174</v>
      </c>
      <c r="BI12" s="49"/>
      <c r="BJ12" s="49"/>
    </row>
    <row r="13" spans="1:62" s="11" customFormat="1" ht="120" x14ac:dyDescent="0.25">
      <c r="A13" s="131"/>
      <c r="B13" s="131"/>
      <c r="C13" s="131"/>
      <c r="D13" s="131"/>
      <c r="E13" s="134"/>
      <c r="F13" s="131"/>
      <c r="G13" s="135"/>
      <c r="H13" s="131"/>
      <c r="I13" s="131"/>
      <c r="J13" s="131"/>
      <c r="K13" s="131"/>
      <c r="L13" s="131"/>
      <c r="M13" s="131"/>
      <c r="N13" s="131"/>
      <c r="O13" s="131"/>
      <c r="P13" s="131"/>
      <c r="Q13" s="131"/>
      <c r="R13" s="132"/>
      <c r="S13" s="121"/>
      <c r="T13" s="122"/>
      <c r="U13" s="127"/>
      <c r="V13" s="127"/>
      <c r="W13" s="129"/>
      <c r="X13" s="130"/>
      <c r="Y13" s="123"/>
      <c r="Z13" s="124"/>
      <c r="AA13" s="125"/>
      <c r="AB13" s="120"/>
      <c r="AC13" s="120"/>
      <c r="AD13" s="133"/>
      <c r="AE13" s="120"/>
      <c r="AF13" s="49" t="s">
        <v>175</v>
      </c>
      <c r="AG13" s="49" t="s">
        <v>176</v>
      </c>
      <c r="AH13" s="59">
        <v>32513913</v>
      </c>
      <c r="AI13" s="65">
        <v>6953229</v>
      </c>
      <c r="AJ13" s="65">
        <v>12570254</v>
      </c>
      <c r="AK13" s="82">
        <f ca="1">+(AI13+AJ13)/AH13</f>
        <v>0.60046549918491821</v>
      </c>
      <c r="AL13" s="56">
        <v>0.35</v>
      </c>
      <c r="AM13" s="57">
        <v>45292</v>
      </c>
      <c r="AN13" s="57">
        <v>45657</v>
      </c>
      <c r="AO13" s="49">
        <v>365</v>
      </c>
      <c r="AP13" s="48">
        <v>452000</v>
      </c>
      <c r="AQ13" s="48">
        <v>452000</v>
      </c>
      <c r="AR13" s="49" t="s">
        <v>152</v>
      </c>
      <c r="AS13" s="49" t="s">
        <v>161</v>
      </c>
      <c r="AT13" s="49" t="s">
        <v>162</v>
      </c>
      <c r="AU13" s="68">
        <v>27000000000</v>
      </c>
      <c r="AV13" s="69" t="s">
        <v>177</v>
      </c>
      <c r="AW13" s="49" t="s">
        <v>169</v>
      </c>
      <c r="AX13" s="49" t="s">
        <v>170</v>
      </c>
      <c r="AY13" s="73"/>
      <c r="AZ13" s="60">
        <v>0</v>
      </c>
      <c r="BA13" s="67">
        <v>0</v>
      </c>
      <c r="BB13" s="67"/>
      <c r="BC13" s="49" t="s">
        <v>163</v>
      </c>
      <c r="BD13" s="49" t="s">
        <v>140</v>
      </c>
      <c r="BE13" s="49" t="s">
        <v>140</v>
      </c>
      <c r="BF13" s="49" t="s">
        <v>140</v>
      </c>
      <c r="BG13" s="49" t="s">
        <v>140</v>
      </c>
      <c r="BH13" s="49" t="s">
        <v>178</v>
      </c>
      <c r="BI13" s="49"/>
      <c r="BJ13" s="49"/>
    </row>
    <row r="14" spans="1:62" s="11" customFormat="1" ht="270" x14ac:dyDescent="0.25">
      <c r="A14" s="131"/>
      <c r="B14" s="131"/>
      <c r="C14" s="131"/>
      <c r="D14" s="131"/>
      <c r="E14" s="134"/>
      <c r="F14" s="131"/>
      <c r="G14" s="135"/>
      <c r="H14" s="131"/>
      <c r="I14" s="131"/>
      <c r="J14" s="131"/>
      <c r="K14" s="131"/>
      <c r="L14" s="131"/>
      <c r="M14" s="131"/>
      <c r="N14" s="131"/>
      <c r="O14" s="131"/>
      <c r="P14" s="131"/>
      <c r="Q14" s="131"/>
      <c r="R14" s="132"/>
      <c r="S14" s="121"/>
      <c r="T14" s="122"/>
      <c r="U14" s="128"/>
      <c r="V14" s="128"/>
      <c r="W14" s="129"/>
      <c r="X14" s="130"/>
      <c r="Y14" s="123"/>
      <c r="Z14" s="124"/>
      <c r="AA14" s="125"/>
      <c r="AB14" s="120"/>
      <c r="AC14" s="120"/>
      <c r="AD14" s="133"/>
      <c r="AE14" s="120"/>
      <c r="AF14" s="49" t="s">
        <v>179</v>
      </c>
      <c r="AG14" s="49" t="s">
        <v>180</v>
      </c>
      <c r="AH14" s="60">
        <v>77672124485</v>
      </c>
      <c r="AI14" s="66">
        <f>AZ14/AH14</f>
        <v>3.1275557558221978E-2</v>
      </c>
      <c r="AJ14" s="66">
        <f>BA14/AH14</f>
        <v>6.3785650680338798E-2</v>
      </c>
      <c r="AK14" s="66">
        <f ca="1">+AJ14</f>
        <v>6.3785650680338798E-2</v>
      </c>
      <c r="AL14" s="56">
        <v>0.35</v>
      </c>
      <c r="AM14" s="57">
        <v>45292</v>
      </c>
      <c r="AN14" s="57">
        <v>45657</v>
      </c>
      <c r="AO14" s="49">
        <v>365</v>
      </c>
      <c r="AP14" s="48">
        <v>452000</v>
      </c>
      <c r="AQ14" s="48">
        <v>452000</v>
      </c>
      <c r="AR14" s="49" t="s">
        <v>152</v>
      </c>
      <c r="AS14" s="49" t="s">
        <v>181</v>
      </c>
      <c r="AT14" s="49" t="s">
        <v>162</v>
      </c>
      <c r="AU14" s="68">
        <v>48792805838.260002</v>
      </c>
      <c r="AV14" s="69" t="s">
        <v>182</v>
      </c>
      <c r="AW14" s="49" t="s">
        <v>169</v>
      </c>
      <c r="AX14" s="49" t="s">
        <v>170</v>
      </c>
      <c r="AY14" s="73"/>
      <c r="AZ14" s="60">
        <v>2429239000</v>
      </c>
      <c r="BA14" s="67">
        <v>4954367000</v>
      </c>
      <c r="BB14" s="67"/>
      <c r="BC14" s="49" t="s">
        <v>163</v>
      </c>
      <c r="BD14" s="49" t="s">
        <v>140</v>
      </c>
      <c r="BE14" s="49" t="s">
        <v>140</v>
      </c>
      <c r="BF14" s="49" t="s">
        <v>140</v>
      </c>
      <c r="BG14" s="49" t="s">
        <v>140</v>
      </c>
      <c r="BH14" s="49" t="s">
        <v>183</v>
      </c>
      <c r="BI14" s="49"/>
      <c r="BJ14" s="49"/>
    </row>
    <row r="15" spans="1:62" s="11" customFormat="1" ht="180" x14ac:dyDescent="0.25">
      <c r="A15" s="131"/>
      <c r="B15" s="131"/>
      <c r="C15" s="131"/>
      <c r="D15" s="131"/>
      <c r="E15" s="134"/>
      <c r="F15" s="131"/>
      <c r="G15" s="135"/>
      <c r="H15" s="131"/>
      <c r="I15" s="131"/>
      <c r="J15" s="131"/>
      <c r="K15" s="49" t="s">
        <v>184</v>
      </c>
      <c r="L15" s="49" t="s">
        <v>143</v>
      </c>
      <c r="M15" s="49">
        <v>322</v>
      </c>
      <c r="N15" s="49" t="s">
        <v>185</v>
      </c>
      <c r="O15" s="49" t="s">
        <v>145</v>
      </c>
      <c r="P15" s="49"/>
      <c r="Q15" s="49" t="s">
        <v>186</v>
      </c>
      <c r="R15" s="50">
        <v>336</v>
      </c>
      <c r="S15" s="51" t="s">
        <v>147</v>
      </c>
      <c r="T15" s="48">
        <v>0</v>
      </c>
      <c r="U15" s="48"/>
      <c r="V15" s="48"/>
      <c r="W15" s="72" t="s">
        <v>240</v>
      </c>
      <c r="X15" s="74">
        <v>0</v>
      </c>
      <c r="Y15" s="52" t="s">
        <v>148</v>
      </c>
      <c r="Z15" s="53" t="s">
        <v>149</v>
      </c>
      <c r="AA15" s="54" t="s">
        <v>150</v>
      </c>
      <c r="AB15" s="55" t="s">
        <v>151</v>
      </c>
      <c r="AC15" s="55" t="s">
        <v>140</v>
      </c>
      <c r="AD15" s="55" t="s">
        <v>140</v>
      </c>
      <c r="AE15" s="55" t="s">
        <v>140</v>
      </c>
      <c r="AF15" s="55" t="s">
        <v>140</v>
      </c>
      <c r="AG15" s="55" t="s">
        <v>140</v>
      </c>
      <c r="AH15" s="55" t="s">
        <v>140</v>
      </c>
      <c r="AI15" s="55" t="s">
        <v>140</v>
      </c>
      <c r="AJ15" s="77" t="s">
        <v>140</v>
      </c>
      <c r="AK15" s="77" t="s">
        <v>240</v>
      </c>
      <c r="AL15" s="55" t="s">
        <v>140</v>
      </c>
      <c r="AM15" s="55" t="s">
        <v>140</v>
      </c>
      <c r="AN15" s="55" t="s">
        <v>140</v>
      </c>
      <c r="AO15" s="55" t="s">
        <v>140</v>
      </c>
      <c r="AP15" s="55" t="s">
        <v>140</v>
      </c>
      <c r="AQ15" s="55" t="s">
        <v>140</v>
      </c>
      <c r="AR15" s="49" t="s">
        <v>152</v>
      </c>
      <c r="AS15" s="55" t="s">
        <v>140</v>
      </c>
      <c r="AT15" s="55" t="s">
        <v>140</v>
      </c>
      <c r="AU15" s="55" t="s">
        <v>140</v>
      </c>
      <c r="AV15" s="55" t="s">
        <v>140</v>
      </c>
      <c r="AW15" s="55" t="s">
        <v>140</v>
      </c>
      <c r="AX15" s="55" t="s">
        <v>140</v>
      </c>
      <c r="AY15" s="71"/>
      <c r="AZ15" s="55" t="s">
        <v>140</v>
      </c>
      <c r="BA15" s="55" t="s">
        <v>140</v>
      </c>
      <c r="BB15" s="71"/>
      <c r="BC15" s="55" t="s">
        <v>140</v>
      </c>
      <c r="BD15" s="55" t="s">
        <v>140</v>
      </c>
      <c r="BE15" s="55" t="s">
        <v>140</v>
      </c>
      <c r="BF15" s="55" t="s">
        <v>140</v>
      </c>
      <c r="BG15" s="55" t="s">
        <v>140</v>
      </c>
      <c r="BH15" s="58" t="s">
        <v>187</v>
      </c>
      <c r="BI15" s="55" t="s">
        <v>140</v>
      </c>
      <c r="BJ15" s="55" t="s">
        <v>140</v>
      </c>
    </row>
    <row r="16" spans="1:62" s="11" customFormat="1" ht="105" x14ac:dyDescent="0.25">
      <c r="A16" s="131"/>
      <c r="B16" s="131"/>
      <c r="C16" s="131"/>
      <c r="D16" s="131"/>
      <c r="E16" s="134"/>
      <c r="F16" s="131"/>
      <c r="G16" s="135"/>
      <c r="H16" s="131"/>
      <c r="I16" s="131"/>
      <c r="J16" s="131"/>
      <c r="K16" s="49" t="s">
        <v>188</v>
      </c>
      <c r="L16" s="49" t="s">
        <v>143</v>
      </c>
      <c r="M16" s="49">
        <v>0</v>
      </c>
      <c r="N16" s="49" t="s">
        <v>189</v>
      </c>
      <c r="O16" s="49" t="s">
        <v>145</v>
      </c>
      <c r="P16" s="49"/>
      <c r="Q16" s="49" t="s">
        <v>190</v>
      </c>
      <c r="R16" s="50">
        <v>409</v>
      </c>
      <c r="S16" s="51" t="s">
        <v>147</v>
      </c>
      <c r="T16" s="48">
        <v>0</v>
      </c>
      <c r="U16" s="48"/>
      <c r="V16" s="48"/>
      <c r="W16" s="72" t="s">
        <v>240</v>
      </c>
      <c r="X16" s="74">
        <v>0</v>
      </c>
      <c r="Y16" s="52" t="s">
        <v>148</v>
      </c>
      <c r="Z16" s="53" t="s">
        <v>149</v>
      </c>
      <c r="AA16" s="54" t="s">
        <v>150</v>
      </c>
      <c r="AB16" s="55" t="s">
        <v>151</v>
      </c>
      <c r="AC16" s="55" t="s">
        <v>140</v>
      </c>
      <c r="AD16" s="55" t="s">
        <v>140</v>
      </c>
      <c r="AE16" s="55" t="s">
        <v>140</v>
      </c>
      <c r="AF16" s="55" t="s">
        <v>140</v>
      </c>
      <c r="AG16" s="55" t="s">
        <v>140</v>
      </c>
      <c r="AH16" s="55" t="s">
        <v>140</v>
      </c>
      <c r="AI16" s="55" t="s">
        <v>140</v>
      </c>
      <c r="AJ16" s="77" t="s">
        <v>140</v>
      </c>
      <c r="AK16" s="77" t="s">
        <v>240</v>
      </c>
      <c r="AL16" s="55" t="s">
        <v>140</v>
      </c>
      <c r="AM16" s="55" t="s">
        <v>140</v>
      </c>
      <c r="AN16" s="55" t="s">
        <v>140</v>
      </c>
      <c r="AO16" s="55" t="s">
        <v>140</v>
      </c>
      <c r="AP16" s="55" t="s">
        <v>140</v>
      </c>
      <c r="AQ16" s="55" t="s">
        <v>140</v>
      </c>
      <c r="AR16" s="49" t="s">
        <v>152</v>
      </c>
      <c r="AS16" s="55" t="s">
        <v>140</v>
      </c>
      <c r="AT16" s="55" t="s">
        <v>140</v>
      </c>
      <c r="AU16" s="55" t="s">
        <v>140</v>
      </c>
      <c r="AV16" s="55" t="s">
        <v>140</v>
      </c>
      <c r="AW16" s="55" t="s">
        <v>140</v>
      </c>
      <c r="AX16" s="55" t="s">
        <v>140</v>
      </c>
      <c r="AY16" s="71"/>
      <c r="AZ16" s="55" t="s">
        <v>140</v>
      </c>
      <c r="BA16" s="55" t="s">
        <v>140</v>
      </c>
      <c r="BB16" s="71"/>
      <c r="BC16" s="55" t="s">
        <v>140</v>
      </c>
      <c r="BD16" s="55" t="s">
        <v>140</v>
      </c>
      <c r="BE16" s="55" t="s">
        <v>140</v>
      </c>
      <c r="BF16" s="55" t="s">
        <v>140</v>
      </c>
      <c r="BG16" s="55" t="s">
        <v>140</v>
      </c>
      <c r="BH16" s="58" t="s">
        <v>191</v>
      </c>
      <c r="BI16" s="55" t="s">
        <v>140</v>
      </c>
      <c r="BJ16" s="55" t="s">
        <v>140</v>
      </c>
    </row>
    <row r="17" spans="1:62" s="11" customFormat="1" ht="105" x14ac:dyDescent="0.25">
      <c r="A17" s="131"/>
      <c r="B17" s="131"/>
      <c r="C17" s="131"/>
      <c r="D17" s="131"/>
      <c r="E17" s="134"/>
      <c r="F17" s="131"/>
      <c r="G17" s="135"/>
      <c r="H17" s="131"/>
      <c r="I17" s="131"/>
      <c r="J17" s="131"/>
      <c r="K17" s="49" t="s">
        <v>192</v>
      </c>
      <c r="L17" s="49" t="s">
        <v>143</v>
      </c>
      <c r="M17" s="49">
        <v>850</v>
      </c>
      <c r="N17" s="49" t="s">
        <v>193</v>
      </c>
      <c r="O17" s="49"/>
      <c r="P17" s="49" t="s">
        <v>145</v>
      </c>
      <c r="Q17" s="49" t="s">
        <v>194</v>
      </c>
      <c r="R17" s="50">
        <v>712</v>
      </c>
      <c r="S17" s="51">
        <v>109</v>
      </c>
      <c r="T17" s="48">
        <v>104</v>
      </c>
      <c r="U17" s="48"/>
      <c r="V17" s="48"/>
      <c r="W17" s="74">
        <v>0</v>
      </c>
      <c r="X17" s="74">
        <f>+U17/S17</f>
        <v>0.14606741573033707</v>
      </c>
      <c r="Y17" s="52" t="s">
        <v>148</v>
      </c>
      <c r="Z17" s="53" t="s">
        <v>149</v>
      </c>
      <c r="AA17" s="54" t="s">
        <v>150</v>
      </c>
      <c r="AB17" s="55" t="s">
        <v>151</v>
      </c>
      <c r="AC17" s="55" t="s">
        <v>140</v>
      </c>
      <c r="AD17" s="55" t="s">
        <v>140</v>
      </c>
      <c r="AE17" s="55" t="s">
        <v>140</v>
      </c>
      <c r="AF17" s="55" t="s">
        <v>195</v>
      </c>
      <c r="AG17" s="55" t="s">
        <v>196</v>
      </c>
      <c r="AH17" s="55">
        <v>109</v>
      </c>
      <c r="AI17" s="55">
        <v>11</v>
      </c>
      <c r="AJ17" s="77">
        <v>24</v>
      </c>
      <c r="AK17" s="83">
        <f ca="1">+(AI17+AJ17)/AH17</f>
        <v>0.32110091743119268</v>
      </c>
      <c r="AL17" s="55" t="s">
        <v>140</v>
      </c>
      <c r="AM17" s="55" t="s">
        <v>140</v>
      </c>
      <c r="AN17" s="55" t="s">
        <v>140</v>
      </c>
      <c r="AO17" s="55" t="s">
        <v>140</v>
      </c>
      <c r="AP17" s="55" t="s">
        <v>140</v>
      </c>
      <c r="AQ17" s="55" t="s">
        <v>140</v>
      </c>
      <c r="AR17" s="49" t="s">
        <v>152</v>
      </c>
      <c r="AS17" s="55" t="s">
        <v>140</v>
      </c>
      <c r="AT17" s="55" t="s">
        <v>140</v>
      </c>
      <c r="AU17" s="55" t="s">
        <v>140</v>
      </c>
      <c r="AV17" s="55" t="s">
        <v>140</v>
      </c>
      <c r="AW17" s="55" t="s">
        <v>140</v>
      </c>
      <c r="AX17" s="55" t="s">
        <v>140</v>
      </c>
      <c r="AY17" s="71"/>
      <c r="AZ17" s="55" t="s">
        <v>140</v>
      </c>
      <c r="BA17" s="55" t="s">
        <v>140</v>
      </c>
      <c r="BB17" s="71"/>
      <c r="BC17" s="55" t="s">
        <v>140</v>
      </c>
      <c r="BD17" s="55" t="s">
        <v>140</v>
      </c>
      <c r="BE17" s="55" t="s">
        <v>140</v>
      </c>
      <c r="BF17" s="55" t="s">
        <v>140</v>
      </c>
      <c r="BG17" s="55" t="s">
        <v>140</v>
      </c>
      <c r="BH17" s="58" t="s">
        <v>197</v>
      </c>
      <c r="BI17" s="55" t="s">
        <v>140</v>
      </c>
      <c r="BJ17" s="55" t="s">
        <v>140</v>
      </c>
    </row>
    <row r="18" spans="1:62" s="11" customFormat="1" ht="75" customHeight="1" x14ac:dyDescent="0.25">
      <c r="K18" s="116" t="s">
        <v>241</v>
      </c>
      <c r="L18" s="116"/>
      <c r="M18" s="116"/>
      <c r="N18" s="116"/>
      <c r="O18" s="116"/>
      <c r="P18" s="116"/>
      <c r="Q18" s="116"/>
      <c r="R18" s="116"/>
      <c r="S18" s="116"/>
      <c r="T18" s="116"/>
      <c r="U18" s="116"/>
      <c r="V18" s="116"/>
      <c r="W18" s="75">
        <f>AVERAGE(W9:W17)</f>
        <v>0</v>
      </c>
      <c r="X18" s="76">
        <f>+(X17+X10)/2</f>
        <v>9.9349497338852746E-2</v>
      </c>
      <c r="Y18" s="45"/>
      <c r="Z18" s="7"/>
      <c r="AA18" s="46"/>
      <c r="AB18" s="47"/>
      <c r="AC18" s="119" t="s">
        <v>242</v>
      </c>
      <c r="AD18" s="119"/>
      <c r="AE18" s="119"/>
      <c r="AF18" s="119"/>
      <c r="AG18" s="119"/>
      <c r="AH18" s="119"/>
      <c r="AI18" s="119"/>
      <c r="AJ18" s="119"/>
      <c r="AK18" s="84">
        <f ca="1">AVERAGE(AK10:AK17)</f>
        <v>0.61832534454940824</v>
      </c>
      <c r="AV18" s="49" t="s">
        <v>140</v>
      </c>
      <c r="AW18" s="49" t="s">
        <v>140</v>
      </c>
      <c r="AX18" s="49" t="s">
        <v>140</v>
      </c>
      <c r="AY18" s="73"/>
      <c r="AZ18" s="55" t="s">
        <v>140</v>
      </c>
      <c r="BA18" s="55" t="s">
        <v>140</v>
      </c>
      <c r="BB18" s="71"/>
      <c r="BC18" s="49" t="s">
        <v>140</v>
      </c>
      <c r="BD18" s="49" t="s">
        <v>140</v>
      </c>
      <c r="BE18" s="49" t="s">
        <v>140</v>
      </c>
      <c r="BF18" s="49" t="s">
        <v>140</v>
      </c>
      <c r="BG18" s="49" t="s">
        <v>140</v>
      </c>
      <c r="BH18" s="62" t="s">
        <v>201</v>
      </c>
      <c r="BI18" s="49"/>
      <c r="BJ18" s="49"/>
    </row>
    <row r="19" spans="1:62" s="11" customFormat="1" ht="45" x14ac:dyDescent="0.25">
      <c r="R19" s="42"/>
      <c r="S19" s="43"/>
      <c r="T19" s="44"/>
      <c r="U19" s="44"/>
      <c r="V19" s="44"/>
      <c r="W19" s="44"/>
      <c r="X19" s="44"/>
      <c r="Y19" s="45"/>
      <c r="Z19" s="7"/>
      <c r="AA19" s="46"/>
      <c r="AB19" s="47"/>
      <c r="AC19" s="47"/>
      <c r="AD19" s="47"/>
      <c r="AE19" s="47"/>
      <c r="AF19" s="49" t="s">
        <v>198</v>
      </c>
      <c r="AG19" s="49" t="s">
        <v>199</v>
      </c>
      <c r="AH19" s="49">
        <v>28</v>
      </c>
      <c r="AI19" s="56">
        <v>0.42</v>
      </c>
      <c r="AJ19" s="79">
        <v>0.49</v>
      </c>
      <c r="AK19" s="79"/>
      <c r="AL19" s="49" t="s">
        <v>140</v>
      </c>
      <c r="AM19" s="57">
        <v>44927</v>
      </c>
      <c r="AN19" s="57">
        <v>45291</v>
      </c>
      <c r="AO19" s="49">
        <v>365</v>
      </c>
      <c r="AP19" s="49" t="s">
        <v>140</v>
      </c>
      <c r="AQ19" s="49" t="s">
        <v>140</v>
      </c>
      <c r="AR19" s="49" t="s">
        <v>152</v>
      </c>
      <c r="AS19" s="49" t="s">
        <v>200</v>
      </c>
      <c r="AT19" s="49" t="s">
        <v>140</v>
      </c>
      <c r="AU19" s="49" t="s">
        <v>140</v>
      </c>
      <c r="AV19" s="49" t="s">
        <v>140</v>
      </c>
      <c r="AW19" s="49" t="s">
        <v>140</v>
      </c>
      <c r="AX19" s="49" t="s">
        <v>140</v>
      </c>
      <c r="AY19" s="73"/>
      <c r="AZ19" s="55" t="s">
        <v>140</v>
      </c>
      <c r="BA19" s="55" t="s">
        <v>140</v>
      </c>
      <c r="BB19" s="71"/>
      <c r="BC19" s="49" t="s">
        <v>140</v>
      </c>
      <c r="BD19" s="49" t="s">
        <v>140</v>
      </c>
      <c r="BE19" s="49" t="s">
        <v>140</v>
      </c>
      <c r="BF19" s="49" t="s">
        <v>140</v>
      </c>
      <c r="BG19" s="49" t="s">
        <v>140</v>
      </c>
      <c r="BH19" s="62" t="s">
        <v>205</v>
      </c>
      <c r="BI19" s="49"/>
      <c r="BJ19" s="49"/>
    </row>
    <row r="20" spans="1:62" s="11" customFormat="1" ht="60" x14ac:dyDescent="0.25">
      <c r="R20" s="42"/>
      <c r="S20" s="43"/>
      <c r="T20" s="44"/>
      <c r="U20" s="44"/>
      <c r="V20" s="44"/>
      <c r="W20" s="44"/>
      <c r="X20" s="44"/>
      <c r="Y20" s="45"/>
      <c r="Z20" s="7"/>
      <c r="AA20" s="46"/>
      <c r="AB20" s="47"/>
      <c r="AC20" s="47"/>
      <c r="AD20" s="47"/>
      <c r="AE20" s="47"/>
      <c r="AF20" s="49" t="s">
        <v>202</v>
      </c>
      <c r="AG20" s="49" t="s">
        <v>199</v>
      </c>
      <c r="AH20" s="49" t="s">
        <v>203</v>
      </c>
      <c r="AI20" s="49" t="s">
        <v>204</v>
      </c>
      <c r="AJ20" s="80">
        <v>0.69159999999999999</v>
      </c>
      <c r="AK20" s="80"/>
      <c r="AL20" s="49" t="s">
        <v>140</v>
      </c>
      <c r="AM20" s="57">
        <v>44927</v>
      </c>
      <c r="AN20" s="57">
        <v>45291</v>
      </c>
      <c r="AO20" s="49">
        <v>365</v>
      </c>
      <c r="AP20" s="49" t="s">
        <v>140</v>
      </c>
      <c r="AQ20" s="49" t="s">
        <v>140</v>
      </c>
      <c r="AR20" s="49" t="s">
        <v>152</v>
      </c>
      <c r="AS20" s="49" t="s">
        <v>181</v>
      </c>
      <c r="AT20" s="49" t="s">
        <v>140</v>
      </c>
      <c r="AU20" s="49" t="s">
        <v>140</v>
      </c>
      <c r="AV20" s="49" t="s">
        <v>140</v>
      </c>
      <c r="AW20" s="49" t="s">
        <v>140</v>
      </c>
      <c r="AX20" s="49" t="s">
        <v>140</v>
      </c>
      <c r="AY20" s="73"/>
      <c r="AZ20" s="55" t="s">
        <v>140</v>
      </c>
      <c r="BA20" s="55" t="s">
        <v>140</v>
      </c>
      <c r="BB20" s="71"/>
      <c r="BC20" s="49" t="s">
        <v>140</v>
      </c>
      <c r="BD20" s="49" t="s">
        <v>140</v>
      </c>
      <c r="BE20" s="49" t="s">
        <v>140</v>
      </c>
      <c r="BF20" s="49" t="s">
        <v>140</v>
      </c>
      <c r="BG20" s="49" t="s">
        <v>140</v>
      </c>
      <c r="BH20" s="62" t="s">
        <v>207</v>
      </c>
      <c r="BI20" s="49"/>
      <c r="BJ20" s="49"/>
    </row>
    <row r="21" spans="1:62" s="11" customFormat="1" ht="60" x14ac:dyDescent="0.25">
      <c r="R21" s="42"/>
      <c r="S21" s="43"/>
      <c r="T21" s="44"/>
      <c r="U21" s="44"/>
      <c r="V21" s="44"/>
      <c r="W21" s="44"/>
      <c r="X21" s="44"/>
      <c r="Y21" s="45"/>
      <c r="Z21" s="7"/>
      <c r="AA21" s="46"/>
      <c r="AB21" s="47"/>
      <c r="AC21" s="47"/>
      <c r="AD21" s="47"/>
      <c r="AE21" s="47"/>
      <c r="AF21" s="49" t="s">
        <v>206</v>
      </c>
      <c r="AG21" s="49" t="s">
        <v>199</v>
      </c>
      <c r="AH21" s="49">
        <v>9</v>
      </c>
      <c r="AI21" s="56">
        <v>0.22</v>
      </c>
      <c r="AJ21" s="79">
        <v>0.33</v>
      </c>
      <c r="AK21" s="79"/>
      <c r="AL21" s="49" t="s">
        <v>140</v>
      </c>
      <c r="AM21" s="57">
        <v>44927</v>
      </c>
      <c r="AN21" s="57">
        <v>45291</v>
      </c>
      <c r="AO21" s="49">
        <v>365</v>
      </c>
      <c r="AP21" s="49" t="s">
        <v>140</v>
      </c>
      <c r="AQ21" s="49" t="s">
        <v>140</v>
      </c>
      <c r="AR21" s="49" t="s">
        <v>152</v>
      </c>
      <c r="AS21" s="49" t="s">
        <v>181</v>
      </c>
      <c r="AT21" s="49" t="s">
        <v>140</v>
      </c>
      <c r="AU21" s="49" t="s">
        <v>140</v>
      </c>
      <c r="AV21" s="49" t="s">
        <v>140</v>
      </c>
      <c r="AW21" s="49" t="s">
        <v>140</v>
      </c>
      <c r="AX21" s="49" t="s">
        <v>140</v>
      </c>
      <c r="AY21" s="73"/>
      <c r="AZ21" s="55" t="s">
        <v>140</v>
      </c>
      <c r="BA21" s="55" t="s">
        <v>140</v>
      </c>
      <c r="BB21" s="71"/>
      <c r="BC21" s="49" t="s">
        <v>140</v>
      </c>
      <c r="BD21" s="49" t="s">
        <v>140</v>
      </c>
      <c r="BE21" s="49" t="s">
        <v>140</v>
      </c>
      <c r="BF21" s="49" t="s">
        <v>140</v>
      </c>
      <c r="BG21" s="49" t="s">
        <v>140</v>
      </c>
      <c r="BH21" s="62" t="s">
        <v>209</v>
      </c>
      <c r="BI21" s="49"/>
      <c r="BJ21" s="49"/>
    </row>
    <row r="22" spans="1:62" s="11" customFormat="1" ht="60" x14ac:dyDescent="0.25">
      <c r="R22" s="42"/>
      <c r="S22" s="43"/>
      <c r="T22" s="44"/>
      <c r="U22" s="44"/>
      <c r="V22" s="44"/>
      <c r="W22" s="44"/>
      <c r="X22" s="44"/>
      <c r="Y22" s="45"/>
      <c r="Z22" s="7"/>
      <c r="AA22" s="46"/>
      <c r="AB22" s="47"/>
      <c r="AC22" s="47"/>
      <c r="AD22" s="47"/>
      <c r="AE22" s="47"/>
      <c r="AF22" s="49" t="s">
        <v>208</v>
      </c>
      <c r="AG22" s="49" t="s">
        <v>199</v>
      </c>
      <c r="AH22" s="49">
        <v>205</v>
      </c>
      <c r="AI22" s="56">
        <v>0.16</v>
      </c>
      <c r="AJ22" s="79">
        <v>0.22</v>
      </c>
      <c r="AK22" s="79"/>
      <c r="AL22" s="49" t="s">
        <v>140</v>
      </c>
      <c r="AM22" s="57">
        <v>44927</v>
      </c>
      <c r="AN22" s="57">
        <v>45291</v>
      </c>
      <c r="AO22" s="49">
        <v>365</v>
      </c>
      <c r="AP22" s="49" t="s">
        <v>140</v>
      </c>
      <c r="AQ22" s="49" t="s">
        <v>140</v>
      </c>
      <c r="AR22" s="49" t="s">
        <v>152</v>
      </c>
      <c r="AS22" s="49" t="s">
        <v>181</v>
      </c>
      <c r="AT22" s="49" t="s">
        <v>140</v>
      </c>
      <c r="AU22" s="49" t="s">
        <v>140</v>
      </c>
      <c r="AV22" s="49" t="s">
        <v>140</v>
      </c>
      <c r="AW22" s="49" t="s">
        <v>140</v>
      </c>
      <c r="AX22" s="49" t="s">
        <v>140</v>
      </c>
      <c r="AY22" s="73"/>
      <c r="AZ22" s="55" t="s">
        <v>140</v>
      </c>
      <c r="BA22" s="55" t="s">
        <v>140</v>
      </c>
      <c r="BB22" s="71"/>
      <c r="BC22" s="49" t="s">
        <v>140</v>
      </c>
      <c r="BD22" s="49" t="s">
        <v>140</v>
      </c>
      <c r="BE22" s="49" t="s">
        <v>140</v>
      </c>
      <c r="BF22" s="49" t="s">
        <v>140</v>
      </c>
      <c r="BG22" s="49" t="s">
        <v>140</v>
      </c>
      <c r="BH22" s="62" t="s">
        <v>211</v>
      </c>
      <c r="BI22" s="49"/>
      <c r="BJ22" s="49"/>
    </row>
    <row r="23" spans="1:62" s="11" customFormat="1" ht="45" x14ac:dyDescent="0.25">
      <c r="R23" s="42"/>
      <c r="S23" s="43"/>
      <c r="T23" s="44"/>
      <c r="U23" s="44"/>
      <c r="V23" s="44"/>
      <c r="W23" s="44"/>
      <c r="X23" s="44"/>
      <c r="Y23" s="45"/>
      <c r="Z23" s="7"/>
      <c r="AA23" s="46"/>
      <c r="AB23" s="47"/>
      <c r="AC23" s="47"/>
      <c r="AD23" s="47"/>
      <c r="AE23" s="47"/>
      <c r="AF23" s="49" t="s">
        <v>210</v>
      </c>
      <c r="AG23" s="49" t="s">
        <v>199</v>
      </c>
      <c r="AH23" s="49">
        <v>26</v>
      </c>
      <c r="AI23" s="56">
        <v>0.12</v>
      </c>
      <c r="AJ23" s="79">
        <v>0.15</v>
      </c>
      <c r="AK23" s="79"/>
      <c r="AL23" s="49" t="s">
        <v>140</v>
      </c>
      <c r="AM23" s="57">
        <v>44927</v>
      </c>
      <c r="AN23" s="57">
        <v>45291</v>
      </c>
      <c r="AO23" s="49">
        <v>365</v>
      </c>
      <c r="AP23" s="49" t="s">
        <v>140</v>
      </c>
      <c r="AQ23" s="49" t="s">
        <v>140</v>
      </c>
      <c r="AR23" s="49" t="s">
        <v>152</v>
      </c>
      <c r="AS23" s="49" t="s">
        <v>181</v>
      </c>
      <c r="AT23" s="49" t="s">
        <v>140</v>
      </c>
      <c r="AU23" s="49" t="s">
        <v>140</v>
      </c>
      <c r="AV23" s="49" t="s">
        <v>140</v>
      </c>
      <c r="AW23" s="49" t="s">
        <v>140</v>
      </c>
      <c r="AX23" s="49" t="s">
        <v>140</v>
      </c>
      <c r="AY23" s="73"/>
      <c r="AZ23" s="55" t="s">
        <v>140</v>
      </c>
      <c r="BA23" s="55" t="s">
        <v>140</v>
      </c>
      <c r="BB23" s="71"/>
      <c r="BC23" s="49" t="s">
        <v>140</v>
      </c>
      <c r="BD23" s="49" t="s">
        <v>140</v>
      </c>
      <c r="BE23" s="49" t="s">
        <v>140</v>
      </c>
      <c r="BF23" s="49" t="s">
        <v>140</v>
      </c>
      <c r="BG23" s="49" t="s">
        <v>140</v>
      </c>
      <c r="BH23" s="62" t="s">
        <v>213</v>
      </c>
      <c r="BI23" s="49"/>
      <c r="BJ23" s="49"/>
    </row>
    <row r="24" spans="1:62" ht="60" x14ac:dyDescent="0.25">
      <c r="AF24" s="49" t="s">
        <v>212</v>
      </c>
      <c r="AG24" s="49" t="s">
        <v>199</v>
      </c>
      <c r="AH24" s="49">
        <v>48</v>
      </c>
      <c r="AI24" s="56">
        <v>0.17</v>
      </c>
      <c r="AJ24" s="79">
        <v>0.23</v>
      </c>
      <c r="AK24" s="79"/>
      <c r="AL24" s="49" t="s">
        <v>140</v>
      </c>
      <c r="AM24" s="57">
        <v>44927</v>
      </c>
      <c r="AN24" s="57">
        <v>45291</v>
      </c>
      <c r="AO24" s="49">
        <v>365</v>
      </c>
      <c r="AP24" s="49" t="s">
        <v>140</v>
      </c>
      <c r="AQ24" s="49" t="s">
        <v>140</v>
      </c>
      <c r="AR24" s="49" t="s">
        <v>152</v>
      </c>
      <c r="AS24" s="49" t="s">
        <v>181</v>
      </c>
      <c r="AT24" s="49" t="s">
        <v>140</v>
      </c>
      <c r="AU24" s="49" t="s">
        <v>140</v>
      </c>
      <c r="AV24" s="49" t="s">
        <v>140</v>
      </c>
      <c r="AW24" s="49" t="s">
        <v>140</v>
      </c>
      <c r="AX24" s="49" t="s">
        <v>140</v>
      </c>
      <c r="AY24" s="73"/>
      <c r="AZ24" s="55" t="s">
        <v>140</v>
      </c>
      <c r="BA24" s="55" t="s">
        <v>140</v>
      </c>
      <c r="BB24" s="71"/>
      <c r="BC24" s="49" t="s">
        <v>140</v>
      </c>
      <c r="BD24" s="49" t="s">
        <v>140</v>
      </c>
      <c r="BE24" s="49" t="s">
        <v>140</v>
      </c>
      <c r="BF24" s="49" t="s">
        <v>140</v>
      </c>
      <c r="BG24" s="49" t="s">
        <v>140</v>
      </c>
      <c r="BH24" s="62" t="s">
        <v>215</v>
      </c>
      <c r="BI24" s="34"/>
      <c r="BJ24" s="34"/>
    </row>
    <row r="25" spans="1:62" ht="180" x14ac:dyDescent="0.25">
      <c r="AF25" s="49" t="s">
        <v>214</v>
      </c>
      <c r="AG25" s="49" t="s">
        <v>199</v>
      </c>
      <c r="AH25" s="49">
        <v>131</v>
      </c>
      <c r="AI25" s="56">
        <v>0.16</v>
      </c>
      <c r="AJ25" s="79">
        <v>0.31</v>
      </c>
      <c r="AK25" s="79"/>
      <c r="AL25" s="49" t="s">
        <v>140</v>
      </c>
      <c r="AM25" s="57">
        <v>44927</v>
      </c>
      <c r="AN25" s="57">
        <v>45291</v>
      </c>
      <c r="AO25" s="49">
        <v>365</v>
      </c>
      <c r="AP25" s="49" t="s">
        <v>140</v>
      </c>
      <c r="AQ25" s="49" t="s">
        <v>140</v>
      </c>
      <c r="AR25" s="49" t="s">
        <v>152</v>
      </c>
      <c r="AS25" s="49" t="s">
        <v>181</v>
      </c>
      <c r="AT25" s="49" t="s">
        <v>140</v>
      </c>
      <c r="AU25" s="49" t="s">
        <v>140</v>
      </c>
      <c r="AV25" s="49" t="s">
        <v>140</v>
      </c>
      <c r="AW25" s="49" t="s">
        <v>140</v>
      </c>
      <c r="AX25" s="49" t="s">
        <v>140</v>
      </c>
      <c r="AY25" s="73"/>
      <c r="AZ25" s="55" t="s">
        <v>140</v>
      </c>
      <c r="BA25" s="55" t="s">
        <v>140</v>
      </c>
      <c r="BB25" s="71"/>
      <c r="BC25" s="49" t="s">
        <v>140</v>
      </c>
      <c r="BD25" s="49" t="s">
        <v>140</v>
      </c>
      <c r="BE25" s="49" t="s">
        <v>140</v>
      </c>
      <c r="BF25" s="49" t="s">
        <v>140</v>
      </c>
      <c r="BG25" s="49" t="s">
        <v>140</v>
      </c>
      <c r="BH25" s="63" t="s">
        <v>219</v>
      </c>
      <c r="BI25" s="34"/>
      <c r="BJ25" s="34"/>
    </row>
    <row r="26" spans="1:62" ht="60" x14ac:dyDescent="0.25">
      <c r="AF26" s="49" t="s">
        <v>216</v>
      </c>
      <c r="AG26" s="49" t="s">
        <v>217</v>
      </c>
      <c r="AH26" s="49">
        <v>1</v>
      </c>
      <c r="AI26" s="56">
        <v>0.4</v>
      </c>
      <c r="AJ26" s="79">
        <v>0.6</v>
      </c>
      <c r="AK26" s="79"/>
      <c r="AL26" s="49" t="s">
        <v>140</v>
      </c>
      <c r="AM26" s="57">
        <v>44927</v>
      </c>
      <c r="AN26" s="57">
        <v>45291</v>
      </c>
      <c r="AO26" s="49">
        <v>365</v>
      </c>
      <c r="AP26" s="49" t="s">
        <v>140</v>
      </c>
      <c r="AQ26" s="49" t="s">
        <v>140</v>
      </c>
      <c r="AR26" s="49" t="s">
        <v>152</v>
      </c>
      <c r="AS26" s="49" t="s">
        <v>218</v>
      </c>
      <c r="AT26" s="49" t="s">
        <v>140</v>
      </c>
      <c r="AU26" s="49" t="s">
        <v>140</v>
      </c>
    </row>
  </sheetData>
  <mergeCells count="107">
    <mergeCell ref="BB7:BB8"/>
    <mergeCell ref="AY7:AY8"/>
    <mergeCell ref="B7:B8"/>
    <mergeCell ref="C7:C8"/>
    <mergeCell ref="D7:D8"/>
    <mergeCell ref="E7:E8"/>
    <mergeCell ref="F7:F8"/>
    <mergeCell ref="G7:G8"/>
    <mergeCell ref="I7:I8"/>
    <mergeCell ref="AD7:AD8"/>
    <mergeCell ref="J7:J8"/>
    <mergeCell ref="K7:K8"/>
    <mergeCell ref="L7:L8"/>
    <mergeCell ref="M7:M8"/>
    <mergeCell ref="N7:N8"/>
    <mergeCell ref="O7:P7"/>
    <mergeCell ref="H7:H8"/>
    <mergeCell ref="V7:V8"/>
    <mergeCell ref="W7:W8"/>
    <mergeCell ref="X7:X8"/>
    <mergeCell ref="AQ7:AQ8"/>
    <mergeCell ref="AR7:AR8"/>
    <mergeCell ref="AS7:AS8"/>
    <mergeCell ref="AT7:AT8"/>
    <mergeCell ref="AU7:AU8"/>
    <mergeCell ref="AV7:AV8"/>
    <mergeCell ref="AW7:AW8"/>
    <mergeCell ref="AZ7:AZ8"/>
    <mergeCell ref="BA7:BA8"/>
    <mergeCell ref="B5:C5"/>
    <mergeCell ref="D5:BD5"/>
    <mergeCell ref="D1:BC1"/>
    <mergeCell ref="D2:BC2"/>
    <mergeCell ref="D3:BC3"/>
    <mergeCell ref="D4:BC4"/>
    <mergeCell ref="B1:C4"/>
    <mergeCell ref="AM7:AM8"/>
    <mergeCell ref="Q7:Q8"/>
    <mergeCell ref="R7:R8"/>
    <mergeCell ref="S7:S8"/>
    <mergeCell ref="T7:T8"/>
    <mergeCell ref="AC7:AC8"/>
    <mergeCell ref="AA7:AA8"/>
    <mergeCell ref="AB7:AB8"/>
    <mergeCell ref="AE7:AE8"/>
    <mergeCell ref="AF7:AF8"/>
    <mergeCell ref="AG7:AG8"/>
    <mergeCell ref="AH7:AH8"/>
    <mergeCell ref="AL7:AL8"/>
    <mergeCell ref="AI7:AI8"/>
    <mergeCell ref="U7:U8"/>
    <mergeCell ref="AJ7:AJ8"/>
    <mergeCell ref="AX7:AX8"/>
    <mergeCell ref="J9:J17"/>
    <mergeCell ref="K10:K14"/>
    <mergeCell ref="L10:L14"/>
    <mergeCell ref="M10:M14"/>
    <mergeCell ref="BI7:BI8"/>
    <mergeCell ref="BJ7:BJ8"/>
    <mergeCell ref="BI6:BJ6"/>
    <mergeCell ref="A7:A8"/>
    <mergeCell ref="Y7:Y8"/>
    <mergeCell ref="Z7:Z8"/>
    <mergeCell ref="A6:T6"/>
    <mergeCell ref="Y6:AB6"/>
    <mergeCell ref="AP6:AT6"/>
    <mergeCell ref="AC6:AO6"/>
    <mergeCell ref="AU6:BH6"/>
    <mergeCell ref="BD7:BD8"/>
    <mergeCell ref="BE7:BE8"/>
    <mergeCell ref="BF7:BF8"/>
    <mergeCell ref="BG7:BG8"/>
    <mergeCell ref="BH7:BH8"/>
    <mergeCell ref="BC7:BC8"/>
    <mergeCell ref="AN7:AN8"/>
    <mergeCell ref="AO7:AO8"/>
    <mergeCell ref="AP7:AP8"/>
    <mergeCell ref="A9:A17"/>
    <mergeCell ref="B9:B17"/>
    <mergeCell ref="C9:C17"/>
    <mergeCell ref="D9:D17"/>
    <mergeCell ref="E9:E17"/>
    <mergeCell ref="F9:F17"/>
    <mergeCell ref="G9:G17"/>
    <mergeCell ref="H9:H17"/>
    <mergeCell ref="I9:I17"/>
    <mergeCell ref="K18:V18"/>
    <mergeCell ref="AK7:AK8"/>
    <mergeCell ref="AC18:AJ18"/>
    <mergeCell ref="AB10:AB14"/>
    <mergeCell ref="S10:S14"/>
    <mergeCell ref="T10:T14"/>
    <mergeCell ref="Y10:Y14"/>
    <mergeCell ref="Z10:Z14"/>
    <mergeCell ref="AA10:AA14"/>
    <mergeCell ref="U10:U14"/>
    <mergeCell ref="V10:V14"/>
    <mergeCell ref="W10:W14"/>
    <mergeCell ref="X10:X14"/>
    <mergeCell ref="N10:N14"/>
    <mergeCell ref="O10:O14"/>
    <mergeCell ref="P10:P14"/>
    <mergeCell ref="Q10:Q14"/>
    <mergeCell ref="R10:R14"/>
    <mergeCell ref="AE10:AE14"/>
    <mergeCell ref="AD10:AD14"/>
    <mergeCell ref="AC10:AC14"/>
  </mergeCell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zoomScale="60" zoomScaleNormal="60" workbookViewId="0">
      <selection activeCell="B3" sqref="B3:F3"/>
    </sheetView>
  </sheetViews>
  <sheetFormatPr baseColWidth="10" defaultColWidth="10.7109375" defaultRowHeight="15" x14ac:dyDescent="0.25"/>
  <cols>
    <col min="1" max="1" width="20.7109375" customWidth="1"/>
    <col min="2" max="2" width="25" customWidth="1"/>
    <col min="3" max="3" width="19.85546875" customWidth="1"/>
    <col min="4" max="4" width="20.42578125" customWidth="1"/>
    <col min="5" max="5" width="30.28515625" customWidth="1"/>
    <col min="6" max="6" width="34.28515625" customWidth="1"/>
    <col min="7" max="7" width="43.7109375" customWidth="1"/>
  </cols>
  <sheetData>
    <row r="1" spans="1:7" ht="44.25" customHeight="1" x14ac:dyDescent="0.25">
      <c r="A1" s="170" t="s">
        <v>220</v>
      </c>
      <c r="B1" s="171"/>
      <c r="C1" s="171"/>
      <c r="D1" s="171"/>
      <c r="E1" s="171"/>
      <c r="F1" s="171"/>
      <c r="G1" s="172"/>
    </row>
    <row r="2" spans="1:7" s="25" customFormat="1" ht="43.5" customHeight="1" x14ac:dyDescent="0.25">
      <c r="A2" s="40" t="s">
        <v>221</v>
      </c>
      <c r="B2" s="173" t="s">
        <v>222</v>
      </c>
      <c r="C2" s="173"/>
      <c r="D2" s="173"/>
      <c r="E2" s="173"/>
      <c r="F2" s="173"/>
      <c r="G2" s="27" t="s">
        <v>223</v>
      </c>
    </row>
    <row r="3" spans="1:7" ht="45" customHeight="1" x14ac:dyDescent="0.25">
      <c r="A3" s="20" t="s">
        <v>224</v>
      </c>
      <c r="B3" s="174" t="s">
        <v>225</v>
      </c>
      <c r="C3" s="175"/>
      <c r="D3" s="175"/>
      <c r="E3" s="175"/>
      <c r="F3" s="176"/>
      <c r="G3" s="15" t="s">
        <v>226</v>
      </c>
    </row>
    <row r="4" spans="1:7" ht="45" customHeight="1" x14ac:dyDescent="0.25">
      <c r="A4" s="16"/>
      <c r="B4" s="177"/>
      <c r="C4" s="178"/>
      <c r="D4" s="178"/>
      <c r="E4" s="178"/>
      <c r="F4" s="179"/>
      <c r="G4" s="17"/>
    </row>
    <row r="5" spans="1:7" ht="45" customHeight="1" x14ac:dyDescent="0.25">
      <c r="A5" s="16"/>
      <c r="B5" s="177"/>
      <c r="C5" s="178"/>
      <c r="D5" s="178"/>
      <c r="E5" s="178"/>
      <c r="F5" s="179"/>
      <c r="G5" s="17"/>
    </row>
    <row r="6" spans="1:7" ht="45" customHeight="1" thickBot="1" x14ac:dyDescent="0.3">
      <c r="A6" s="18"/>
      <c r="B6" s="166"/>
      <c r="C6" s="166"/>
      <c r="D6" s="166"/>
      <c r="E6" s="166"/>
      <c r="F6" s="166"/>
      <c r="G6" s="19"/>
    </row>
    <row r="7" spans="1:7" ht="45" customHeight="1" thickBot="1" x14ac:dyDescent="0.3">
      <c r="A7" s="167"/>
      <c r="B7" s="167"/>
      <c r="C7" s="167"/>
      <c r="D7" s="167"/>
      <c r="E7" s="167"/>
      <c r="F7" s="167"/>
      <c r="G7" s="167"/>
    </row>
    <row r="8" spans="1:7" s="25" customFormat="1" ht="45" customHeight="1" x14ac:dyDescent="0.25">
      <c r="A8" s="23"/>
      <c r="B8" s="168" t="s">
        <v>227</v>
      </c>
      <c r="C8" s="168"/>
      <c r="D8" s="168" t="s">
        <v>228</v>
      </c>
      <c r="E8" s="168"/>
      <c r="F8" s="36" t="s">
        <v>221</v>
      </c>
      <c r="G8" s="24" t="s">
        <v>229</v>
      </c>
    </row>
    <row r="9" spans="1:7" ht="45" customHeight="1" x14ac:dyDescent="0.25">
      <c r="A9" s="26" t="s">
        <v>230</v>
      </c>
      <c r="B9" s="169" t="s">
        <v>231</v>
      </c>
      <c r="C9" s="169"/>
      <c r="D9" s="165" t="s">
        <v>232</v>
      </c>
      <c r="E9" s="165"/>
      <c r="F9" s="20" t="s">
        <v>224</v>
      </c>
      <c r="G9" s="21"/>
    </row>
    <row r="10" spans="1:7" ht="45" customHeight="1" x14ac:dyDescent="0.25">
      <c r="A10" s="26" t="s">
        <v>233</v>
      </c>
      <c r="B10" s="165" t="s">
        <v>234</v>
      </c>
      <c r="C10" s="165"/>
      <c r="D10" s="165" t="s">
        <v>235</v>
      </c>
      <c r="E10" s="165"/>
      <c r="F10" s="20" t="s">
        <v>224</v>
      </c>
      <c r="G10" s="21"/>
    </row>
    <row r="11" spans="1:7" ht="45" customHeight="1" thickBot="1" x14ac:dyDescent="0.3">
      <c r="A11" s="39" t="s">
        <v>236</v>
      </c>
      <c r="B11" s="165" t="s">
        <v>234</v>
      </c>
      <c r="C11" s="165"/>
      <c r="D11" s="165" t="s">
        <v>235</v>
      </c>
      <c r="E11" s="165"/>
      <c r="F11" s="20" t="s">
        <v>224</v>
      </c>
      <c r="G11" s="22"/>
    </row>
    <row r="12" spans="1:7" ht="45" customHeight="1" x14ac:dyDescent="0.25"/>
    <row r="13" spans="1:7" ht="45" customHeight="1" x14ac:dyDescent="0.25"/>
    <row r="14" spans="1:7" ht="45" customHeight="1" x14ac:dyDescent="0.25"/>
    <row r="15" spans="1:7" ht="45" customHeight="1" x14ac:dyDescent="0.25"/>
    <row r="16" spans="1:7" ht="45" customHeight="1" x14ac:dyDescent="0.25"/>
    <row r="17" ht="45" customHeight="1" x14ac:dyDescent="0.25"/>
    <row r="18" ht="45" customHeight="1" x14ac:dyDescent="0.25"/>
    <row r="19" ht="45" customHeight="1" x14ac:dyDescent="0.25"/>
    <row r="20" ht="45" customHeight="1" x14ac:dyDescent="0.25"/>
    <row r="21" ht="45" customHeight="1" x14ac:dyDescent="0.25"/>
    <row r="22" ht="45" customHeight="1" x14ac:dyDescent="0.25"/>
    <row r="23" ht="45" customHeight="1" x14ac:dyDescent="0.25"/>
    <row r="24" ht="45" customHeight="1" x14ac:dyDescent="0.25"/>
    <row r="25" ht="45" customHeight="1" x14ac:dyDescent="0.25"/>
  </sheetData>
  <mergeCells count="15">
    <mergeCell ref="A1:G1"/>
    <mergeCell ref="B2:F2"/>
    <mergeCell ref="B3:F3"/>
    <mergeCell ref="B4:F4"/>
    <mergeCell ref="B5:F5"/>
    <mergeCell ref="B10:C10"/>
    <mergeCell ref="D10:E10"/>
    <mergeCell ref="B11:C11"/>
    <mergeCell ref="D11:E11"/>
    <mergeCell ref="B6:F6"/>
    <mergeCell ref="A7:G7"/>
    <mergeCell ref="B8:C8"/>
    <mergeCell ref="D8:E8"/>
    <mergeCell ref="B9:C9"/>
    <mergeCell ref="D9:E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INSTRUCTIVO</vt:lpstr>
      <vt:lpstr>PLAN DE ACCIÓN</vt:lpstr>
      <vt:lpstr>CONTROL DE CAMBIOS </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Mernarda Perez Carmona</dc:creator>
  <cp:keywords/>
  <dc:description/>
  <cp:lastModifiedBy>maria bernarda perez carmona</cp:lastModifiedBy>
  <cp:revision/>
  <dcterms:created xsi:type="dcterms:W3CDTF">2022-12-26T20:23:47Z</dcterms:created>
  <dcterms:modified xsi:type="dcterms:W3CDTF">2024-07-11T17:23:48Z</dcterms:modified>
  <cp:category/>
  <cp:contentStatus/>
</cp:coreProperties>
</file>