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F:\PLANEACION 2024\PLANES DE ACCION 2024\GEPM\MARZO 2024\"/>
    </mc:Choice>
  </mc:AlternateContent>
  <xr:revisionPtr revIDLastSave="0" documentId="13_ncr:1_{9EF87A7F-35D6-4E97-85AF-518FCD0B76E3}" xr6:coauthVersionLast="47" xr6:coauthVersionMax="47" xr10:uidLastSave="{00000000-0000-0000-0000-000000000000}"/>
  <bookViews>
    <workbookView xWindow="-120" yWindow="-120" windowWidth="20730" windowHeight="11160" activeTab="1" xr2:uid="{00000000-000D-0000-FFFF-FFFF00000000}"/>
  </bookViews>
  <sheets>
    <sheet name="INSTRUCTIVO" sheetId="4" r:id="rId1"/>
    <sheet name="PLAN DE ACCIÓN 2024 " sheetId="5" r:id="rId2"/>
    <sheet name="ANEXO 1"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2" i="5" l="1"/>
  <c r="AX62" i="5"/>
  <c r="AS62" i="5"/>
  <c r="AW62" i="5"/>
  <c r="AJ62" i="5"/>
  <c r="X62" i="5"/>
  <c r="AY48" i="5"/>
  <c r="AX61" i="5"/>
  <c r="AW61" i="5"/>
  <c r="AY61" i="5" s="1"/>
  <c r="AS61" i="5"/>
  <c r="AY47" i="5"/>
  <c r="AY40" i="5"/>
  <c r="AX47" i="5"/>
  <c r="AW47" i="5"/>
  <c r="AS47" i="5"/>
  <c r="AY38" i="5"/>
  <c r="AX38" i="5"/>
  <c r="AW38" i="5"/>
  <c r="AV38" i="5"/>
  <c r="AY29" i="5"/>
  <c r="AS38" i="5"/>
  <c r="AY28" i="5"/>
  <c r="AX28" i="5"/>
  <c r="AW28" i="5"/>
  <c r="AS28" i="5"/>
  <c r="AJ47" i="5"/>
  <c r="AJ38" i="5"/>
  <c r="AJ28" i="5"/>
  <c r="AY25" i="5"/>
  <c r="AX25" i="5"/>
  <c r="AW25" i="5"/>
  <c r="AS25" i="5"/>
  <c r="AJ25" i="5"/>
  <c r="X61" i="5"/>
  <c r="U61" i="5"/>
  <c r="X43" i="5"/>
  <c r="X40" i="5"/>
  <c r="X39" i="5"/>
  <c r="X47" i="5" s="1"/>
  <c r="U47" i="5"/>
  <c r="X29" i="5"/>
  <c r="X38" i="5" s="1"/>
  <c r="U38" i="5"/>
  <c r="U28" i="5"/>
  <c r="V28" i="5"/>
  <c r="X26" i="5"/>
  <c r="X19" i="5"/>
  <c r="X14" i="5"/>
  <c r="X10" i="5"/>
  <c r="X2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6"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F7" authorId="0" shapeId="0" xr:uid="{00000000-0006-0000-0100-00000200000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H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T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B7" authorId="2" shapeId="0" xr:uid="{00000000-0006-0000-0100-000005000000}">
      <text>
        <r>
          <rPr>
            <sz val="9"/>
            <color indexed="81"/>
            <rFont val="Tahoma"/>
            <family val="2"/>
          </rPr>
          <t xml:space="preserve">VER ANEXO 1
</t>
        </r>
      </text>
    </comment>
    <comment ref="BC7"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<sst xmlns="http://schemas.openxmlformats.org/spreadsheetml/2006/main" count="403" uniqueCount="290">
  <si>
    <t>PLAN GENERAL DE COMPRAS</t>
  </si>
  <si>
    <t>PILAR</t>
  </si>
  <si>
    <t>LINEA ESTRATEGICA</t>
  </si>
  <si>
    <t>INDICADOR DE BIENESTAR</t>
  </si>
  <si>
    <t>LINEA BASE INDICADOR DE BIENESTAR A 2019</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</si>
  <si>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</si>
  <si>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</si>
  <si>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</si>
  <si>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</si>
  <si>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</si>
  <si>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</si>
  <si>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</si>
  <si>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</si>
  <si>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</si>
  <si>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</si>
  <si>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</si>
  <si>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</si>
  <si>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</si>
  <si>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</si>
  <si>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</si>
  <si>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</si>
  <si>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</si>
  <si>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</si>
  <si>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</si>
  <si>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</si>
  <si>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</si>
  <si>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</si>
  <si>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</si>
  <si>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</si>
  <si>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</si>
  <si>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</si>
  <si>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</si>
  <si>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</si>
  <si>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</si>
  <si>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</si>
  <si>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</si>
  <si>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</si>
  <si>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</si>
  <si>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</si>
  <si>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</si>
  <si>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</si>
  <si>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</si>
  <si>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</si>
  <si>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</si>
  <si>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</si>
  <si>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</si>
  <si>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</si>
  <si>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</si>
  <si>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</si>
  <si>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</si>
  <si>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</si>
  <si>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</si>
  <si>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</si>
  <si>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</si>
  <si>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</si>
  <si>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</si>
  <si>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</si>
  <si>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</si>
  <si>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</si>
  <si>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</si>
  <si>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</si>
  <si>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</si>
  <si>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</si>
  <si>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</si>
  <si>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</si>
  <si>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</si>
  <si>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</si>
  <si>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</si>
  <si>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</si>
  <si>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ACTIVIDADES DE PROYECTO DE INVERSION VIABILIZADAS EN SUIFP
( HITOS )</t>
  </si>
  <si>
    <t>DENOMINACION DEL PRODUCTO</t>
  </si>
  <si>
    <t>Objetivo de Desarrollo Sostenible</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</si>
  <si>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</si>
  <si>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</si>
  <si>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</si>
  <si>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</si>
  <si>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</si>
  <si>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</si>
  <si>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</si>
  <si>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</si>
  <si>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</si>
  <si>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</si>
  <si>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</si>
  <si>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</si>
  <si>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</si>
  <si>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</si>
  <si>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</si>
  <si>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</si>
  <si>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</si>
  <si>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</si>
  <si>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</si>
  <si>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</si>
  <si>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</si>
  <si>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</si>
  <si>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</si>
  <si>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</si>
  <si>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</si>
  <si>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</si>
  <si>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</si>
  <si>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</si>
  <si>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</si>
  <si>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</si>
  <si>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</si>
  <si>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</si>
  <si>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</si>
  <si>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</si>
  <si>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</si>
  <si>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</si>
  <si>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</si>
  <si>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</si>
  <si>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</si>
  <si>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</si>
  <si>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</si>
  <si>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</si>
  <si>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</si>
  <si>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</si>
  <si>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</si>
  <si>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</si>
  <si>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</si>
  <si>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</si>
  <si>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</si>
  <si>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</si>
  <si>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</si>
  <si>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</si>
  <si>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</si>
  <si>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</si>
  <si>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</si>
  <si>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</si>
  <si>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</si>
  <si>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</si>
  <si>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</si>
  <si>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</si>
  <si>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</si>
  <si>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</si>
  <si>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</si>
  <si>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PROGRAMACION NUMERICA DE LA ACTIVIDAD PROYECTO 2023</t>
  </si>
  <si>
    <t>Nombre de la fuente origen de los recursos
1. Recursos Propios - ICLD
2. SGP
3. Donaciones</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</si>
  <si>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</si>
  <si>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</si>
  <si>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</si>
  <si>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</si>
  <si>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</si>
  <si>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</si>
  <si>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</si>
  <si>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</si>
  <si>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</si>
  <si>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 xml:space="preserve">INDICADOR DE BIENESTAR </t>
  </si>
  <si>
    <t xml:space="preserve">ARTICULACION </t>
  </si>
  <si>
    <t>POLICA DE ADMINISTRACION DE RIESGOS</t>
  </si>
  <si>
    <t>PLAN DE ACCIÓN - INFORMACIÓN DE ACTIVIDADES</t>
  </si>
  <si>
    <t>2. SERVICIO</t>
  </si>
  <si>
    <t>ALCALDIA DISTRITAL DE Cartagena DE INDIAS</t>
  </si>
  <si>
    <t>PROGRAMACIÓN META PRODUCTO A 2024</t>
  </si>
  <si>
    <t>ACUMULADO DE META PRODUCTO 2020- 2023</t>
  </si>
  <si>
    <t>PROGRAMACION META BIENESTAR 2024</t>
  </si>
  <si>
    <t>INSTRUCTIVO PARA EL DILIGENCIAMIENTO DEL PLAN DE ACCION VIGENCIA 2024</t>
  </si>
  <si>
    <t>PROGRAMACION NUMERICA DE LA ACTIVIDAD PROYECTO 2024</t>
  </si>
  <si>
    <t>GERENCIA DE ESPACIO PÚBLICO Y MOVILIDAD</t>
  </si>
  <si>
    <t>Cartagena Resiliente</t>
  </si>
  <si>
    <t>Espacio Público, Movilidad y Transporte Resiliente</t>
  </si>
  <si>
    <t>M2 de Espacio Público Efectivo por Habitante</t>
  </si>
  <si>
    <t>8.14 m2/h</t>
  </si>
  <si>
    <t>8.39 m2/h</t>
  </si>
  <si>
    <t>M2</t>
  </si>
  <si>
    <t>Movilidad en Cartagena</t>
  </si>
  <si>
    <t>Sostenibilidad del Espacio Público</t>
  </si>
  <si>
    <t>Recuperación del Espacio Público</t>
  </si>
  <si>
    <t>Generación del Espacio Público</t>
  </si>
  <si>
    <t>Plan Maestro de Movilidad formulado y adaptado</t>
  </si>
  <si>
    <t>Documento actualizado</t>
  </si>
  <si>
    <t>Documento sigma titulado "Informe final - V1: Formulación del Plan de Movilidad del Distrito de Cartagena" del 28 de Septiembre de 2011</t>
  </si>
  <si>
    <t xml:space="preserve">Formular un Plan Maestro de Movilidad </t>
  </si>
  <si>
    <t>x</t>
  </si>
  <si>
    <t>Documentos de lineamientos técnicos realizados (450303100)</t>
  </si>
  <si>
    <t>Plan de Adaptación de Cruces Viales Elaborados</t>
  </si>
  <si>
    <t>Formular un Plan De Adaptacion de Cruces</t>
  </si>
  <si>
    <t>Medios de Movilidad Alternativa Diseñados</t>
  </si>
  <si>
    <t>Diseñar medios de movilidad alternativa</t>
  </si>
  <si>
    <t>plan maestro formulado y adoptado</t>
  </si>
  <si>
    <t xml:space="preserve"> Diseño de Plan Integral para Mejorar la Movilidad en la ciudad de Cartagena</t>
  </si>
  <si>
    <t>Consolidad los mecanismos que generan políticas de movilidad integrales y sostenibles</t>
  </si>
  <si>
    <t>Diseño de plan de adaptación de cruces viales</t>
  </si>
  <si>
    <t>Plan maestro formulado y adoptado</t>
  </si>
  <si>
    <t>Plan de Adaptación de Cruces Viales adoptado</t>
  </si>
  <si>
    <t>GEPM</t>
  </si>
  <si>
    <t>RECURSOS PROPIOS</t>
  </si>
  <si>
    <t>1.2.1.0.00-001 - ICLD</t>
  </si>
  <si>
    <t xml:space="preserve">1.2.3.2.22-100  -  APROVECHAMIENTO ECONÓMICO DEL ESPACIO PUBLICO </t>
  </si>
  <si>
    <t>2.3.2499.0600.2020130010160</t>
  </si>
  <si>
    <t>DISEÑO DE PLAN INTEGRAL PARA MEJORAR LA MOVILIDAD EN CARTAGENA DE INDIAS</t>
  </si>
  <si>
    <t>SI</t>
  </si>
  <si>
    <t xml:space="preserve">IMPLEMENTACIÓN DE SISTEMA DE CICLORUTA                                                 SEGUIMIENTO AL PLAN MAESTRO DE MOVILIDAD </t>
  </si>
  <si>
    <t>Selección Abreviada</t>
  </si>
  <si>
    <t>RECURSOS DE INVERSIÓN</t>
  </si>
  <si>
    <t>Ciclo infraestructura construida en vía urbana</t>
  </si>
  <si>
    <t>Metros lineales de cicloinfraestructura</t>
  </si>
  <si>
    <t>Ciclo infraestructura urbana construida (240209300)</t>
  </si>
  <si>
    <t>Implementación del Sistema Distrital de Cicloinfraestructura Cartagena de Indias</t>
  </si>
  <si>
    <t>Aumentar la cantidad de biciusuarios de la ciudad de cartagena</t>
  </si>
  <si>
    <t>Contratar servicios profesionales y de apoyo a la gestión en marco del proyecto de inversión " Implementación del Sistema Distrital de Cicloinfraestructura Cartagena de Indias</t>
  </si>
  <si>
    <t>implementacion de Cicloruta</t>
  </si>
  <si>
    <t>2.3.2402.0600.2021130010272</t>
  </si>
  <si>
    <t xml:space="preserve">IMPLEMENTACIÓN DE SISTEMA DE CICLORUTA </t>
  </si>
  <si>
    <t>Contratación Directa - Selección Abreviada</t>
  </si>
  <si>
    <t>Número de campañas ejecutadas para la transición de los vendedores informales a la formalidad</t>
  </si>
  <si>
    <t xml:space="preserve">Personas capacitadas </t>
  </si>
  <si>
    <t>Realizar campañas de formación para los vendedores informales inscritos en el RUV</t>
  </si>
  <si>
    <t>Servicio de educación informal (4503002)</t>
  </si>
  <si>
    <t>m2 intervenidos</t>
  </si>
  <si>
    <t>Conservación Integral del Espacio Público Cartagena</t>
  </si>
  <si>
    <t>Consolidar la sostenibilidad del espacio público en la ciudad de Cartagena</t>
  </si>
  <si>
    <t>Contratar servicios profesionales y de apoyo a la gestión que permita  realizar la reglamentación del espacio público para el aprovechamiento económico y adopcion de parques</t>
  </si>
  <si>
    <t>2 Campañas de formación para los vendedores informales inscritos en el RUV</t>
  </si>
  <si>
    <t>CONSERVACIÓN INTEGRAL DEL ESPACIO PÚBLICO CARTAGENA DE INDIAS</t>
  </si>
  <si>
    <t>2.3.3299.0900.2020130010211</t>
  </si>
  <si>
    <t>CONVENIO DE ASOCIACIÓN  (CAMPAÑAS DE FORMALIZACIÓN PARA LOS VENDEDORES ESTACIONARIOS INFORMALES EN ESPACIO PÚBLICO)</t>
  </si>
  <si>
    <t>Contratacion Directa</t>
  </si>
  <si>
    <t>Número de M2 de revitalización de parques y zonas verdes de la ciudad de Cartagena</t>
  </si>
  <si>
    <t>20.000 M2</t>
  </si>
  <si>
    <t>Aumentar en 100.000 M2 de revitalización de parques, parques para la primera infancia y zonas verdes</t>
  </si>
  <si>
    <t>Número de campañas a la ciudadanía cartagenara y visitantes sobe el uso adecuado y sostenible del espacio público</t>
  </si>
  <si>
    <t>9 Campañas</t>
  </si>
  <si>
    <t>Efectuar 9 campañas de concientización al millon de habitantes de la ciudad de Cartagena</t>
  </si>
  <si>
    <t>Número de operativos para la defensa y control de los M2 de espacio público</t>
  </si>
  <si>
    <t>numero de actividades</t>
  </si>
  <si>
    <t>3 Operativos</t>
  </si>
  <si>
    <t>Efectuar 200 operativos para la defensa y control del espacio público</t>
  </si>
  <si>
    <t>m2 Intervenidos</t>
  </si>
  <si>
    <t>Mejoramiento de parques y zonas verdes para la recuperación  del  Espacio Público   Cartagena de Indias</t>
  </si>
  <si>
    <t>Recuperación del Espacio Público Cartagena de Indias</t>
  </si>
  <si>
    <t>Aumentar el espacio público y las estrategias de recuperación integrales</t>
  </si>
  <si>
    <t>Adecuar M2 de espacio público, revitalizando parques, parques para laprimera infancia y zonas verdes.</t>
  </si>
  <si>
    <t>1.2.3.2.22-008  - AMOBLAMIENTO URBANO</t>
  </si>
  <si>
    <t>1.2.3.2.22-080 - OCUPACION DE VIAS</t>
  </si>
  <si>
    <t>1.3.2.3.11-147 - RF AMOBLAMIENTO URBANO</t>
  </si>
  <si>
    <t>Mejoramiento de Parques y Zonas Verdes para la Recuperación del Espacio Público Cartagena de Indias</t>
  </si>
  <si>
    <t>2.3.4002.1400.2021130010268</t>
  </si>
  <si>
    <t>TANNYS ROCIO PUELLO MIRANDA</t>
  </si>
  <si>
    <t>2.3.4599.1000.2021130010267</t>
  </si>
  <si>
    <t>CONTRATAR LA ADQUISICIÓN DE VIDEOPROYECTOR Y TELÓN PARA VIDEO PROYECCIÓN PARA EL CUMPLIMIENTO DE METAS ESTABLECIDAS POR LA GERENCIA DE ESPACIO PÚBLICO Y MOVILIDAD URBANA EN EL DISTRITO DE CARTAGENA (PANTALLAS O DESPLEGADORES PARA PROYECCIÓN Y PROYECTORES DE VIDEO) .
•	  BICICLETAS ELECTRICAS Y PATINETAS-BICICLETERO                                                       CONTRATO DE SUMINISTRO (Carpas, Cabina de sonido, Dummies, Personaje, Pendones Kit taller de bici, Kit de juegos lúdicos, Paletas publicitarias, vinilo adhesivo,  gorras, Libretas, canecas, Refrigerios, Almuerzos)             
•	 ALQUILER DE VEHICULOS (transporte de pasajeros por carretera) PARA CUMPLIR CON LA MISIONALIDAD DE LA GERENCIA DE ESPACIO PÚBLICO             
•	contratar un    OPERADOR LOGISTICO</t>
  </si>
  <si>
    <t>Parques Mejorados</t>
  </si>
  <si>
    <t>AUSENCIA DE RECUERSOS FINANCIERO PARA LA COMPRA DE INSUMOS Y ELEMENTOS</t>
  </si>
  <si>
    <t>GESTIONAR RECURSOS NECESARIOS PARA LA COMPRA DE MATERIALES E INSUMOS</t>
  </si>
  <si>
    <t>Número de M2 de espacio público recuperado</t>
  </si>
  <si>
    <t>Aumentar a 100.000 M2 el espacio público recuperado</t>
  </si>
  <si>
    <t>Número de M2 de espacio público destinado al goce y disfrute de las personas con discapacidad</t>
  </si>
  <si>
    <t>Aumentar en 98.640 M2 el espacio público destinado al goce y disfrute de las personas con discapacidad de la ciudad de Cartagena</t>
  </si>
  <si>
    <t>Generación del Espacio Público Cartagena</t>
  </si>
  <si>
    <t>Aumentar la generación de nuevos espacios públicos en la ciudad de Cartagena</t>
  </si>
  <si>
    <t>Espacio publico adecuado (400202000)</t>
  </si>
  <si>
    <t>Aumentar los M2 de espacio público renaturalizado</t>
  </si>
  <si>
    <t>Aumentar el espacio público para el goce y disfrute de las personas con discapacidad y con enfoque de genero</t>
  </si>
  <si>
    <t>2.3.4002.1400.2021130010266</t>
  </si>
  <si>
    <t xml:space="preserve">CONTRATO  INTERADMINISTRATIVO PARA LA CREACIÓN DE PARQUES PARA LA CIUDAD DE CARTAGENA                                                                          CONTRATAR LA ADQUISICIÓN DE EQUIPOS Y/ O MOBILIARIO INFANTIL PARA ADECUACIÓN Y REVITALIZACIÓN DE PARQUES DENTRO DEL PROYECTO DE GENERACIÓN DEL ESPACIO                                                                                                  COMPRA DE TAPAS PARA REPARAR EL ESPACIO PUBLICO DEL CENTRO DE LA CIUDAD                                                                           MAQUINARIA AMARILLA (DEMOLICIÓN ) (DINERO QUE SE DA A SEC. DE INFRAESTRUCTURA ) </t>
  </si>
  <si>
    <t>Información suministrada por la entidad es errónea o desactualizada</t>
  </si>
  <si>
    <t>Revision Mensual de las Actividades y Procesos de Ejecución en la información suministrada</t>
  </si>
  <si>
    <t>Insuficiencia de mano de obra o profesionales especializados</t>
  </si>
  <si>
    <t>Revisión minuciosa del personal idoneo para la su debido proceso contractual</t>
  </si>
  <si>
    <t xml:space="preserve">AUSENCIA DE RECUERSOS FINANCIERO </t>
  </si>
  <si>
    <t>GESTIONAR RECURSOS NECESARIOS PARA EL BUEN DESARROLLO DE LA EJECUCIÓN DEL PROYECTO APUNTANDO A LOS OBJETIVOS DEL PROGRAMA</t>
  </si>
  <si>
    <t>Elaborar plan de adaptación de cruces viales</t>
  </si>
  <si>
    <t xml:space="preserve"> Realizar 2 campañas de formación para los 2.321 vendedores estacionarios, e iniciar la transición a la formalidad.</t>
  </si>
  <si>
    <t>Realizar 39 nuesvos convenios para la adopción  de parques</t>
  </si>
  <si>
    <t>Aumentar en 30.000 M2 de revitalización de parques, parques para la primera infancia y zonas verdes</t>
  </si>
  <si>
    <t>Efectuar 3 campañas de concientización al millón de habitantes de la ciudad de Cartagena</t>
  </si>
  <si>
    <t>Aumentar a 30.000 M2 el espacio público recuperado</t>
  </si>
  <si>
    <t>Aumentar en 30.000 M2 el espacio público destinado al goce y disfrute de las personas con discapacidad de la ciudad de Cartagena</t>
  </si>
  <si>
    <t>Reporte Meta Producto Ejecutada Enero 1 a Marzo 31 de 2024</t>
  </si>
  <si>
    <t>ACUMULADO DE META PRODUCTO 2024</t>
  </si>
  <si>
    <t>Contratar servicios profesionales y de apoyo a la gestión para la formulación del plan maestro de movilidad</t>
  </si>
  <si>
    <t>Impulsar el plan maestro de movilidad y parqueadero para la ciudad de cartagena.</t>
  </si>
  <si>
    <t>AVANCE METAS CUATRENIO</t>
  </si>
  <si>
    <t>AVANCE PROGRAMA MOVILIDAD EN CARTAGENA</t>
  </si>
  <si>
    <t>AVANCE PROGRAMA  SOSTENIBILIDAD DEL ESPACIO PUBLICO</t>
  </si>
  <si>
    <t>AVANCE DEL PROGRAMA RECUPERACION DEL ESPACIO PUBLICO</t>
  </si>
  <si>
    <t>AVANCE DEL PROGRAMA GENERACION  DEL ESPACIO PUBLICO</t>
  </si>
  <si>
    <t>Avance proyecto Diseño de Plan Integral para Mejorar la Movilidad en la ciudad de Cartagena</t>
  </si>
  <si>
    <t>AVANCE DE LAS ACTIVIDADES  DE PROYECTO MARZO  2024</t>
  </si>
  <si>
    <t>AVANCE META PROYECTOS</t>
  </si>
  <si>
    <t>EJECUCION FINACIERA DEL PROYECTO</t>
  </si>
  <si>
    <t>EJECUCION PRESUESTAL COMPROMISOS</t>
  </si>
  <si>
    <t>EJECUCION PRESUPUESTAL GIROS</t>
  </si>
  <si>
    <t>AVANCE PRESUPUESTAL DEL PROYECTO A MARZO 2024</t>
  </si>
  <si>
    <t>Avance proyecto Implementación del Sistema Distrital de Cicloinfraestructura Cartagena de Indias</t>
  </si>
  <si>
    <t>Avance proyecto Conservación Integral del Espacio Público Cartagena</t>
  </si>
  <si>
    <t>Avance proyecto Recuperación del Espacio Público Cartagena de Indias</t>
  </si>
  <si>
    <t>Avance proyecto Generación del Espacio Público Cartagena</t>
  </si>
  <si>
    <t>AVANCE PLAN DE ACCION MARZO 2024</t>
  </si>
  <si>
    <t>AVANCE PRESUPUESTAL A MARZO 2024</t>
  </si>
  <si>
    <t>AVANCE PLAN DE DESARROLLO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</si>
</sst>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43" formatCode="_-* #,##0.00_-;\-* #,##0.00_-;_-* &quot;-&quot;??_-;_-@_-"/>
    <numFmt numFmtId="164" formatCode="0;[Red]0"/>
    <numFmt numFmtId="165" formatCode="_-[$$-2C0A]\ * #,##0.00_-;\-[$$-2C0A]\ * #,##0.00_-;_-[$$-2C0A]\ * &quot;-&quot;??_-;_-@_-"/>
  </numFmts>
  <fonts count="63"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2"/>
      <name val="Arial"/>
      <family val="2"/>
    </font>
    <font>
      <b/>
      <sz val="12"/>
      <color theme="1"/>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0"/>
      <color theme="1" tint="4.9989318521683403E-2"/>
      <name val="Arial"/>
      <family val="2"/>
    </font>
    <font>
      <b/>
      <sz val="9"/>
      <name val="Arial"/>
      <family val="2"/>
    </font>
    <font>
      <b/>
      <sz val="10"/>
      <color rgb="FFFF0000"/>
      <name val="Arial"/>
      <family val="2"/>
    </font>
    <font>
      <sz val="11"/>
      <color theme="1"/>
      <name val="Calibri"/>
      <family val="2"/>
      <scheme val="minor"/>
    </font>
    <font>
      <b/>
      <sz val="24"/>
      <color rgb="FFFF0000"/>
      <name val="Arial"/>
      <family val="2"/>
    </font>
    <font>
      <b/>
      <sz val="24"/>
      <color rgb="FFFF0000"/>
      <name val="Calibri"/>
      <family val="2"/>
      <scheme val="minor"/>
    </font>
    <font>
      <sz val="24"/>
      <color rgb="FFFF0000"/>
      <name val="Arial"/>
      <family val="2"/>
    </font>
    <font>
      <sz val="24"/>
      <color rgb="FFFF0000"/>
      <name val="Calibri"/>
      <family val="2"/>
      <scheme val="minor"/>
    </font>
    <font>
      <sz val="22"/>
      <color theme="1"/>
      <name val="Calibri"/>
      <family val="2"/>
      <scheme val="minor"/>
    </font>
    <font>
      <b/>
      <sz val="22"/>
      <color theme="1"/>
      <name val="Calibri"/>
      <family val="2"/>
      <scheme val="minor"/>
    </font>
    <font>
      <sz val="16"/>
      <color theme="1"/>
      <name val="Calibri"/>
      <family val="2"/>
      <scheme val="minor"/>
    </font>
    <font>
      <sz val="18"/>
      <color theme="1"/>
      <name val="Calibri"/>
      <family val="2"/>
      <scheme val="minor"/>
    </font>
    <font>
      <sz val="12"/>
      <name val="Arial"/>
      <family val="2"/>
    </font>
    <font>
      <b/>
      <sz val="12"/>
      <color theme="1" tint="4.9989318521683403E-2"/>
      <name val="Arial"/>
      <family val="2"/>
    </font>
    <font>
      <sz val="11"/>
      <color theme="1" tint="4.9989318521683403E-2"/>
      <name val="Calibri"/>
      <family val="2"/>
      <scheme val="minor"/>
    </font>
    <font>
      <sz val="11"/>
      <color theme="1" tint="4.9989318521683403E-2"/>
      <name val="Arial"/>
      <family val="2"/>
    </font>
    <font>
      <sz val="11"/>
      <color rgb="FFFF0000"/>
      <name val="Calibri"/>
      <family val="2"/>
      <scheme val="minor"/>
    </font>
    <font>
      <b/>
      <sz val="18"/>
      <color theme="1"/>
      <name val="Arial"/>
      <family val="2"/>
    </font>
    <font>
      <b/>
      <sz val="20"/>
      <color rgb="FFFF0000"/>
      <name val="Calibri"/>
      <family val="2"/>
      <scheme val="minor"/>
    </font>
    <font>
      <b/>
      <sz val="22"/>
      <color rgb="FFFF0000"/>
      <name val="Calibri"/>
      <family val="2"/>
      <scheme val="minor"/>
    </font>
    <font>
      <sz val="11"/>
      <color rgb="FFFF0000"/>
      <name val="Arial"/>
      <family val="2"/>
    </font>
    <font>
      <b/>
      <sz val="22"/>
      <color rgb="FFFF0000"/>
      <name val="Arial"/>
      <family val="2"/>
    </font>
    <font>
      <b/>
      <sz val="12"/>
      <color rgb="FFFF0000"/>
      <name val="Calibri"/>
      <family val="2"/>
      <scheme val="minor"/>
    </font>
    <font>
      <b/>
      <sz val="26"/>
      <color rgb="FFFF0000"/>
      <name val="Calibri"/>
      <family val="2"/>
      <scheme val="minor"/>
    </font>
    <font>
      <b/>
      <sz val="9"/>
      <color rgb="FF0D0D0D"/>
      <name val="Arial"/>
      <family val="2"/>
    </font>
    <font>
      <b/>
      <sz val="12"/>
      <color rgb="FFFF0000"/>
      <name val="Arial"/>
      <family val="2"/>
    </font>
    <font>
      <b/>
      <sz val="14"/>
      <color rgb="FFFF0000"/>
      <name val="Arial"/>
      <family val="2"/>
    </font>
    <font>
      <b/>
      <sz val="18"/>
      <color rgb="FFFF0000"/>
      <name val="Arial"/>
      <family val="2"/>
    </font>
    <font>
      <b/>
      <sz val="28"/>
      <color rgb="FFFF0000"/>
      <name val="Calibri"/>
      <family val="2"/>
      <scheme val="minor"/>
    </font>
    <font>
      <b/>
      <sz val="20"/>
      <color rgb="FFFF0000"/>
      <name val="Arial"/>
      <family val="2"/>
    </font>
  </fonts>
  <fills count="10">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s>
  <cellStyleXfs count="8">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10" fillId="0" borderId="0"/>
    <xf numFmtId="43" fontId="36" fillId="0" borderId="0" applyFont="0" applyFill="0" applyBorder="0" applyAlignment="0" applyProtection="0"/>
    <xf numFmtId="9" fontId="36" fillId="0" borderId="0" applyFont="0" applyFill="0" applyBorder="0" applyAlignment="0" applyProtection="0"/>
    <xf numFmtId="44" fontId="36" fillId="0" borderId="0" applyFont="0" applyFill="0" applyBorder="0" applyAlignment="0" applyProtection="0"/>
  </cellStyleXfs>
  <cellXfs count="356">
    <xf numFmtId="0" fontId="0" fillId="0" borderId="0" xfId="0"/>
    <xf numFmtId="0" fontId="3" fillId="2" borderId="1" xfId="1" applyBorder="1" applyProtection="1">
      <alignment horizontal="center" vertical="center"/>
    </xf>
    <xf numFmtId="3" fontId="4" fillId="0" borderId="1" xfId="3" applyBorder="1" applyAlignment="1" applyProtection="1">
      <alignment horizontal="center" vertical="center"/>
    </xf>
    <xf numFmtId="49" fontId="4" fillId="0" borderId="1" xfId="2" applyBorder="1" applyProtection="1">
      <alignment horizontal="left" vertical="center"/>
    </xf>
    <xf numFmtId="0" fontId="14" fillId="0" borderId="0" xfId="0" applyFont="1" applyAlignment="1">
      <alignment horizontal="center" vertical="center" wrapText="1"/>
    </xf>
    <xf numFmtId="0" fontId="18" fillId="0" borderId="0" xfId="0" applyFont="1"/>
    <xf numFmtId="164"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8" fillId="0" borderId="0" xfId="0" applyFont="1" applyAlignment="1">
      <alignment horizontal="center" vertical="center" wrapText="1"/>
    </xf>
    <xf numFmtId="0" fontId="19" fillId="0" borderId="1" xfId="0" applyFont="1" applyBorder="1" applyAlignment="1">
      <alignment horizontal="left" vertical="center" wrapText="1"/>
    </xf>
    <xf numFmtId="0" fontId="27" fillId="0" borderId="1" xfId="0" applyFont="1" applyBorder="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8" fillId="0" borderId="0" xfId="0" applyFont="1" applyAlignment="1">
      <alignment horizontal="center" vertical="center" wrapText="1"/>
    </xf>
    <xf numFmtId="0" fontId="25"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1" fontId="22" fillId="0" borderId="0" xfId="0" applyNumberFormat="1" applyFont="1" applyAlignment="1">
      <alignment horizontal="center" vertical="center" wrapText="1"/>
    </xf>
    <xf numFmtId="0" fontId="30" fillId="0" borderId="0" xfId="0" applyFont="1" applyAlignment="1">
      <alignment horizontal="center" vertical="center" wrapText="1"/>
    </xf>
    <xf numFmtId="0" fontId="19" fillId="3" borderId="1" xfId="0" applyFont="1" applyFill="1" applyBorder="1" applyAlignment="1">
      <alignment horizontal="left" vertical="center" wrapText="1"/>
    </xf>
    <xf numFmtId="0" fontId="30" fillId="0" borderId="0" xfId="0" applyFont="1" applyAlignment="1">
      <alignment horizontal="left" vertical="center" wrapText="1"/>
    </xf>
    <xf numFmtId="0" fontId="26" fillId="3" borderId="1" xfId="0" applyFont="1" applyFill="1" applyBorder="1" applyAlignment="1">
      <alignment horizontal="left" vertical="center" wrapText="1"/>
    </xf>
    <xf numFmtId="0" fontId="26" fillId="0" borderId="1" xfId="0" applyFont="1" applyBorder="1" applyAlignment="1">
      <alignment horizontal="left" vertical="center" wrapText="1"/>
    </xf>
    <xf numFmtId="0" fontId="18" fillId="0" borderId="0" xfId="0" applyFont="1" applyAlignment="1">
      <alignment horizontal="left" vertical="center"/>
    </xf>
    <xf numFmtId="14" fontId="21" fillId="0" borderId="0" xfId="0" applyNumberFormat="1" applyFont="1" applyAlignment="1">
      <alignment horizontal="center" vertical="center" wrapText="1"/>
    </xf>
    <xf numFmtId="42" fontId="21" fillId="0" borderId="0" xfId="0" applyNumberFormat="1" applyFont="1" applyAlignment="1">
      <alignment horizontal="center" vertical="center" wrapText="1"/>
    </xf>
    <xf numFmtId="0" fontId="13"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13"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vertical="center" wrapText="1"/>
    </xf>
    <xf numFmtId="1" fontId="0" fillId="0" borderId="0" xfId="0" applyNumberFormat="1" applyAlignment="1">
      <alignment horizontal="center" vertical="center" wrapText="1"/>
    </xf>
    <xf numFmtId="1" fontId="13" fillId="0" borderId="0" xfId="0" applyNumberFormat="1" applyFont="1" applyAlignment="1">
      <alignment horizontal="center" vertical="center" wrapText="1"/>
    </xf>
    <xf numFmtId="0" fontId="0" fillId="0" borderId="0" xfId="0" applyAlignment="1">
      <alignment wrapText="1"/>
    </xf>
    <xf numFmtId="0" fontId="13" fillId="0" borderId="1" xfId="0" applyFont="1" applyBorder="1" applyAlignment="1">
      <alignment horizontal="left" vertical="center" wrapText="1"/>
    </xf>
    <xf numFmtId="0" fontId="12" fillId="0" borderId="1" xfId="4" applyFont="1" applyBorder="1" applyAlignment="1">
      <alignment horizontal="left" vertical="center" wrapText="1"/>
    </xf>
    <xf numFmtId="0" fontId="35" fillId="0" borderId="2" xfId="0" applyFont="1" applyBorder="1" applyAlignment="1">
      <alignment vertical="center" wrapText="1"/>
    </xf>
    <xf numFmtId="0" fontId="12" fillId="0" borderId="9" xfId="0" applyFont="1" applyBorder="1" applyAlignment="1">
      <alignment horizontal="center" vertical="center" wrapText="1"/>
    </xf>
    <xf numFmtId="0" fontId="8" fillId="6" borderId="1" xfId="0" applyFont="1" applyFill="1" applyBorder="1" applyAlignment="1">
      <alignment horizontal="center" vertical="center" textRotation="90" wrapText="1"/>
    </xf>
    <xf numFmtId="0" fontId="8" fillId="6" borderId="2" xfId="0" applyFont="1" applyFill="1" applyBorder="1" applyAlignment="1">
      <alignment horizontal="center" vertical="center" textRotation="90" wrapText="1"/>
    </xf>
    <xf numFmtId="0" fontId="8" fillId="6" borderId="2" xfId="0" applyFont="1" applyFill="1" applyBorder="1" applyAlignment="1">
      <alignment horizontal="center" vertical="center" wrapText="1"/>
    </xf>
    <xf numFmtId="9" fontId="8" fillId="6" borderId="2" xfId="0" applyNumberFormat="1" applyFont="1" applyFill="1" applyBorder="1" applyAlignment="1">
      <alignment horizontal="center" vertical="center" wrapText="1"/>
    </xf>
    <xf numFmtId="0" fontId="25" fillId="6" borderId="2" xfId="0" applyFont="1" applyFill="1" applyBorder="1" applyAlignment="1">
      <alignment horizontal="center" vertical="center" wrapText="1"/>
    </xf>
    <xf numFmtId="0" fontId="8" fillId="6" borderId="2" xfId="0" applyFont="1" applyFill="1" applyBorder="1" applyAlignment="1">
      <alignment horizontal="left" vertical="center" wrapText="1"/>
    </xf>
    <xf numFmtId="0" fontId="24" fillId="6" borderId="2" xfId="0" applyFont="1" applyFill="1" applyBorder="1" applyAlignment="1">
      <alignment horizontal="center" vertical="center" wrapText="1"/>
    </xf>
    <xf numFmtId="14" fontId="24" fillId="6" borderId="2"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20" fillId="3" borderId="9" xfId="0" applyFont="1" applyFill="1" applyBorder="1" applyAlignment="1">
      <alignment horizontal="center" vertical="center" wrapText="1"/>
    </xf>
    <xf numFmtId="0" fontId="30" fillId="0" borderId="1" xfId="0" applyFont="1" applyBorder="1" applyAlignment="1">
      <alignment horizontal="center" vertical="center" wrapText="1"/>
    </xf>
    <xf numFmtId="0" fontId="18" fillId="0" borderId="2" xfId="0" applyFont="1" applyBorder="1" applyAlignment="1">
      <alignment horizontal="center" vertical="center" wrapText="1"/>
    </xf>
    <xf numFmtId="9" fontId="21" fillId="0" borderId="1" xfId="6" applyFont="1" applyBorder="1" applyAlignment="1">
      <alignment horizontal="center" vertical="center" wrapText="1"/>
    </xf>
    <xf numFmtId="0" fontId="45"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4" fontId="18" fillId="0" borderId="2" xfId="0" applyNumberFormat="1" applyFont="1" applyBorder="1" applyAlignment="1">
      <alignment horizontal="center" vertical="center" wrapText="1"/>
    </xf>
    <xf numFmtId="165" fontId="21"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0" fontId="43" fillId="0" borderId="1" xfId="0" applyFont="1" applyBorder="1" applyAlignment="1">
      <alignment horizontal="center" wrapText="1"/>
    </xf>
    <xf numFmtId="0" fontId="43" fillId="0" borderId="1" xfId="0" applyFont="1" applyBorder="1" applyAlignment="1">
      <alignment horizontal="center" vertical="center" wrapText="1"/>
    </xf>
    <xf numFmtId="0" fontId="45" fillId="0" borderId="1" xfId="0" applyFont="1" applyBorder="1" applyAlignment="1">
      <alignment horizontal="left" vertical="center" wrapText="1"/>
    </xf>
    <xf numFmtId="0" fontId="8" fillId="0" borderId="1" xfId="0" applyFont="1" applyBorder="1" applyAlignment="1">
      <alignment horizontal="center" vertical="center" wrapText="1"/>
    </xf>
    <xf numFmtId="0" fontId="13" fillId="0" borderId="1" xfId="0" applyFont="1" applyBorder="1" applyAlignment="1">
      <alignment vertical="center" wrapText="1"/>
    </xf>
    <xf numFmtId="0" fontId="44" fillId="0" borderId="1" xfId="0" applyFont="1" applyBorder="1" applyAlignment="1">
      <alignment vertical="center" wrapText="1"/>
    </xf>
    <xf numFmtId="0" fontId="47" fillId="0" borderId="1" xfId="0" applyFont="1" applyBorder="1" applyAlignment="1">
      <alignment horizontal="center" vertical="center" wrapText="1"/>
    </xf>
    <xf numFmtId="14"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1" xfId="0" applyFont="1" applyBorder="1" applyAlignment="1">
      <alignment horizontal="center" vertical="center" wrapText="1"/>
    </xf>
    <xf numFmtId="1" fontId="29"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9" fontId="24" fillId="0" borderId="1" xfId="0" applyNumberFormat="1" applyFont="1" applyBorder="1" applyAlignment="1">
      <alignment horizontal="center" vertical="center" wrapText="1"/>
    </xf>
    <xf numFmtId="44" fontId="21" fillId="0" borderId="1" xfId="7" applyFont="1" applyBorder="1" applyAlignment="1">
      <alignment vertical="center" wrapText="1"/>
    </xf>
    <xf numFmtId="0" fontId="21" fillId="0" borderId="1" xfId="0" applyFont="1" applyBorder="1" applyAlignment="1">
      <alignment vertical="center" wrapText="1"/>
    </xf>
    <xf numFmtId="1" fontId="0" fillId="0" borderId="1" xfId="0" applyNumberFormat="1" applyBorder="1" applyAlignment="1">
      <alignment horizontal="center" vertical="center" wrapText="1"/>
    </xf>
    <xf numFmtId="1" fontId="13" fillId="0" borderId="1" xfId="0" applyNumberFormat="1" applyFont="1" applyBorder="1" applyAlignment="1">
      <alignment horizontal="center" vertical="center" wrapText="1"/>
    </xf>
    <xf numFmtId="0" fontId="48" fillId="7" borderId="1" xfId="0" applyFont="1" applyFill="1" applyBorder="1" applyAlignment="1">
      <alignment horizontal="center" vertical="center" wrapText="1"/>
    </xf>
    <xf numFmtId="9" fontId="48" fillId="7" borderId="1" xfId="0" applyNumberFormat="1" applyFont="1" applyFill="1" applyBorder="1" applyAlignment="1">
      <alignment horizontal="center" vertical="center" wrapText="1"/>
    </xf>
    <xf numFmtId="0" fontId="18" fillId="0" borderId="2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 xfId="0" applyFont="1" applyBorder="1" applyAlignment="1">
      <alignment horizontal="center" vertical="center" wrapText="1"/>
    </xf>
    <xf numFmtId="44" fontId="21" fillId="0" borderId="1" xfId="7" applyFont="1" applyBorder="1" applyAlignment="1">
      <alignment horizontal="center" vertical="center" wrapText="1"/>
    </xf>
    <xf numFmtId="0" fontId="21" fillId="0" borderId="2" xfId="0" applyFont="1" applyBorder="1" applyAlignment="1">
      <alignment horizontal="center" vertical="center" wrapText="1"/>
    </xf>
    <xf numFmtId="14" fontId="21" fillId="0" borderId="2" xfId="0" applyNumberFormat="1" applyFont="1" applyBorder="1" applyAlignment="1">
      <alignment horizontal="center" vertical="center" wrapText="1"/>
    </xf>
    <xf numFmtId="9" fontId="18" fillId="7" borderId="1" xfId="0" applyNumberFormat="1" applyFont="1" applyFill="1" applyBorder="1" applyAlignment="1">
      <alignment horizontal="center" vertical="center" wrapText="1"/>
    </xf>
    <xf numFmtId="165" fontId="21" fillId="0" borderId="21" xfId="0" applyNumberFormat="1" applyFont="1" applyBorder="1" applyAlignment="1">
      <alignment horizontal="center" vertical="center" wrapText="1"/>
    </xf>
    <xf numFmtId="0" fontId="12" fillId="3" borderId="12" xfId="0" applyFont="1" applyFill="1" applyBorder="1" applyAlignment="1">
      <alignment horizontal="center" vertical="center" wrapText="1"/>
    </xf>
    <xf numFmtId="0" fontId="43" fillId="7" borderId="1" xfId="0" applyFont="1" applyFill="1" applyBorder="1" applyAlignment="1">
      <alignment horizontal="center" vertical="center" wrapText="1"/>
    </xf>
    <xf numFmtId="0" fontId="43" fillId="0" borderId="1" xfId="0" applyFont="1" applyBorder="1" applyAlignment="1">
      <alignment wrapText="1"/>
    </xf>
    <xf numFmtId="0" fontId="7" fillId="0" borderId="1" xfId="0" applyFont="1" applyBorder="1" applyAlignment="1">
      <alignment horizontal="center" vertical="center" wrapText="1"/>
    </xf>
    <xf numFmtId="9" fontId="53" fillId="0" borderId="1" xfId="6" applyFont="1" applyFill="1" applyBorder="1" applyAlignment="1">
      <alignment horizontal="center" vertical="center" wrapText="1"/>
    </xf>
    <xf numFmtId="1" fontId="49" fillId="0" borderId="1" xfId="0" applyNumberFormat="1" applyFont="1" applyBorder="1" applyAlignment="1">
      <alignment horizontal="center" vertical="center" wrapText="1"/>
    </xf>
    <xf numFmtId="9" fontId="54" fillId="0" borderId="22" xfId="0" applyNumberFormat="1" applyFont="1" applyBorder="1" applyAlignment="1">
      <alignment horizontal="center" vertical="center" wrapText="1"/>
    </xf>
    <xf numFmtId="9" fontId="38" fillId="0" borderId="2" xfId="0" applyNumberFormat="1" applyFont="1" applyBorder="1" applyAlignment="1">
      <alignment horizontal="center" vertical="center" wrapText="1"/>
    </xf>
    <xf numFmtId="9" fontId="38" fillId="0" borderId="1" xfId="6" applyFont="1" applyBorder="1" applyAlignment="1">
      <alignment horizontal="center" vertical="center" wrapText="1"/>
    </xf>
    <xf numFmtId="9" fontId="51" fillId="7" borderId="1" xfId="0" applyNumberFormat="1" applyFont="1" applyFill="1" applyBorder="1" applyAlignment="1">
      <alignment horizontal="center" vertical="center" wrapText="1"/>
    </xf>
    <xf numFmtId="0" fontId="55" fillId="0" borderId="1" xfId="0" applyFont="1" applyBorder="1" applyAlignment="1">
      <alignment vertical="center" wrapText="1"/>
    </xf>
    <xf numFmtId="165" fontId="13" fillId="0" borderId="21" xfId="0" applyNumberFormat="1" applyFont="1" applyBorder="1" applyAlignment="1">
      <alignment horizontal="center" vertical="center" wrapText="1"/>
    </xf>
    <xf numFmtId="9" fontId="58" fillId="0" borderId="21" xfId="6" applyFont="1" applyBorder="1" applyAlignment="1">
      <alignment horizontal="center" vertical="center" wrapText="1"/>
    </xf>
    <xf numFmtId="164" fontId="22" fillId="0" borderId="1" xfId="0" applyNumberFormat="1" applyFont="1" applyBorder="1" applyAlignment="1">
      <alignment vertical="center" wrapText="1"/>
    </xf>
    <xf numFmtId="1" fontId="13" fillId="0" borderId="5" xfId="0" applyNumberFormat="1" applyFont="1" applyBorder="1" applyAlignment="1">
      <alignment horizontal="center" vertical="center" wrapText="1"/>
    </xf>
    <xf numFmtId="44" fontId="13" fillId="0" borderId="2" xfId="0" applyNumberFormat="1" applyFont="1" applyBorder="1" applyAlignment="1">
      <alignment horizontal="center" vertical="center" wrapText="1"/>
    </xf>
    <xf numFmtId="9" fontId="60" fillId="0" borderId="2" xfId="0" applyNumberFormat="1" applyFont="1" applyBorder="1" applyAlignment="1">
      <alignment horizontal="center" vertical="center" wrapText="1"/>
    </xf>
    <xf numFmtId="44" fontId="13" fillId="0" borderId="1" xfId="0" applyNumberFormat="1" applyFont="1" applyBorder="1" applyAlignment="1">
      <alignment horizontal="center" vertical="center" wrapText="1"/>
    </xf>
    <xf numFmtId="9" fontId="37" fillId="0" borderId="1" xfId="0" applyNumberFormat="1" applyFont="1" applyBorder="1" applyAlignment="1">
      <alignment horizontal="center" vertical="center" wrapText="1"/>
    </xf>
    <xf numFmtId="10" fontId="59" fillId="0" borderId="1" xfId="6" applyNumberFormat="1" applyFont="1" applyBorder="1" applyAlignment="1">
      <alignment horizontal="center" vertical="center" wrapText="1"/>
    </xf>
    <xf numFmtId="44" fontId="21" fillId="0" borderId="1" xfId="0" applyNumberFormat="1" applyFont="1" applyBorder="1" applyAlignment="1">
      <alignment vertical="center" wrapText="1"/>
    </xf>
    <xf numFmtId="44" fontId="13" fillId="0" borderId="1" xfId="0" applyNumberFormat="1" applyFont="1" applyBorder="1" applyAlignment="1">
      <alignment vertical="center" wrapText="1"/>
    </xf>
    <xf numFmtId="9" fontId="59" fillId="0" borderId="1" xfId="6" applyFont="1" applyBorder="1" applyAlignment="1">
      <alignment horizontal="center" vertical="center" wrapText="1"/>
    </xf>
    <xf numFmtId="9" fontId="61" fillId="0" borderId="1" xfId="6" applyFont="1" applyBorder="1" applyAlignment="1">
      <alignment horizontal="center" vertical="center" wrapText="1"/>
    </xf>
    <xf numFmtId="165" fontId="54" fillId="0" borderId="7" xfId="0" applyNumberFormat="1" applyFont="1" applyBorder="1" applyAlignment="1">
      <alignment vertical="center" wrapText="1"/>
    </xf>
    <xf numFmtId="10" fontId="54" fillId="0" borderId="1" xfId="6" applyNumberFormat="1" applyFont="1" applyBorder="1" applyAlignment="1">
      <alignment vertical="center" wrapText="1"/>
    </xf>
    <xf numFmtId="165" fontId="54" fillId="0" borderId="1" xfId="0" applyNumberFormat="1" applyFont="1" applyBorder="1" applyAlignment="1">
      <alignment vertical="center" wrapText="1"/>
    </xf>
    <xf numFmtId="1" fontId="22" fillId="0" borderId="1" xfId="0" applyNumberFormat="1" applyFont="1" applyBorder="1" applyAlignment="1">
      <alignment horizontal="center" vertical="center" wrapText="1"/>
    </xf>
    <xf numFmtId="0" fontId="31" fillId="0" borderId="5" xfId="0" applyFont="1" applyBorder="1" applyAlignment="1">
      <alignment horizontal="left" vertical="center" wrapText="1"/>
    </xf>
    <xf numFmtId="0" fontId="31" fillId="0" borderId="7" xfId="0" applyFont="1" applyBorder="1" applyAlignment="1">
      <alignment horizontal="left" vertical="center" wrapText="1"/>
    </xf>
    <xf numFmtId="0" fontId="31" fillId="0" borderId="6" xfId="0" applyFont="1" applyBorder="1" applyAlignment="1">
      <alignment horizontal="left" vertical="center" wrapText="1"/>
    </xf>
    <xf numFmtId="0" fontId="19" fillId="5" borderId="1" xfId="0" applyFont="1" applyFill="1" applyBorder="1" applyAlignment="1">
      <alignment horizontal="center" vertical="center"/>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32" fillId="0" borderId="6" xfId="0" applyFont="1" applyBorder="1" applyAlignment="1">
      <alignment horizontal="left" vertical="center" wrapText="1"/>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19" fillId="3"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6" xfId="0" applyFont="1" applyBorder="1" applyAlignment="1">
      <alignment horizontal="center" vertical="center" wrapText="1"/>
    </xf>
    <xf numFmtId="0" fontId="18" fillId="0" borderId="8" xfId="0" applyFont="1" applyBorder="1" applyAlignment="1">
      <alignment horizontal="center"/>
    </xf>
    <xf numFmtId="0" fontId="19" fillId="5" borderId="1" xfId="0" applyFont="1" applyFill="1" applyBorder="1" applyAlignment="1">
      <alignment horizontal="center" vertical="center" wrapText="1"/>
    </xf>
    <xf numFmtId="0" fontId="18" fillId="0" borderId="5"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center" vertical="center"/>
    </xf>
    <xf numFmtId="0" fontId="19" fillId="0" borderId="1" xfId="0" applyFont="1" applyBorder="1" applyAlignment="1">
      <alignment horizontal="justify" vertical="center" wrapText="1"/>
    </xf>
    <xf numFmtId="0" fontId="30"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7" xfId="0" applyFont="1" applyBorder="1" applyAlignment="1">
      <alignment horizontal="center" vertical="center" wrapText="1"/>
    </xf>
    <xf numFmtId="44" fontId="13" fillId="0" borderId="21" xfId="7" applyFont="1" applyBorder="1" applyAlignment="1">
      <alignment horizontal="center" vertical="center" wrapText="1"/>
    </xf>
    <xf numFmtId="44" fontId="13" fillId="0" borderId="2" xfId="7" applyFont="1" applyBorder="1" applyAlignment="1">
      <alignment horizontal="center" vertical="center" wrapText="1"/>
    </xf>
    <xf numFmtId="9" fontId="16" fillId="0" borderId="21" xfId="6" applyFont="1" applyBorder="1" applyAlignment="1">
      <alignment horizontal="center" vertical="center" wrapText="1"/>
    </xf>
    <xf numFmtId="9" fontId="16" fillId="0" borderId="2" xfId="6" applyFont="1" applyBorder="1" applyAlignment="1">
      <alignment horizontal="center" vertical="center" wrapText="1"/>
    </xf>
    <xf numFmtId="44" fontId="0" fillId="0" borderId="21" xfId="7" applyFont="1" applyBorder="1" applyAlignment="1">
      <alignment horizontal="center" vertical="center" wrapText="1"/>
    </xf>
    <xf numFmtId="44" fontId="0" fillId="0" borderId="22" xfId="7" applyFont="1" applyBorder="1" applyAlignment="1">
      <alignment horizontal="center" vertical="center" wrapText="1"/>
    </xf>
    <xf numFmtId="44" fontId="0" fillId="0" borderId="2" xfId="7" applyFont="1" applyBorder="1" applyAlignment="1">
      <alignment horizontal="center" vertical="center" wrapText="1"/>
    </xf>
    <xf numFmtId="9" fontId="13" fillId="0" borderId="21" xfId="6" applyFont="1" applyBorder="1" applyAlignment="1">
      <alignment horizontal="center" vertical="center" wrapText="1"/>
    </xf>
    <xf numFmtId="9" fontId="13" fillId="0" borderId="22" xfId="6" applyFont="1" applyBorder="1" applyAlignment="1">
      <alignment horizontal="center" vertical="center" wrapText="1"/>
    </xf>
    <xf numFmtId="9" fontId="13" fillId="0" borderId="2" xfId="6" applyFont="1" applyBorder="1" applyAlignment="1">
      <alignment horizontal="center" vertical="center" wrapText="1"/>
    </xf>
    <xf numFmtId="44" fontId="21" fillId="0" borderId="21" xfId="7" applyFont="1" applyBorder="1" applyAlignment="1">
      <alignment horizontal="center" vertical="center" wrapText="1"/>
    </xf>
    <xf numFmtId="44" fontId="21" fillId="0" borderId="22" xfId="7" applyFont="1" applyBorder="1" applyAlignment="1">
      <alignment horizontal="center" vertical="center" wrapText="1"/>
    </xf>
    <xf numFmtId="44" fontId="21" fillId="0" borderId="2" xfId="7" applyFont="1" applyBorder="1" applyAlignment="1">
      <alignment horizontal="center" vertical="center" wrapText="1"/>
    </xf>
    <xf numFmtId="9" fontId="21" fillId="0" borderId="21" xfId="6" applyFont="1" applyBorder="1" applyAlignment="1">
      <alignment horizontal="center" vertical="center" wrapText="1"/>
    </xf>
    <xf numFmtId="9" fontId="21" fillId="0" borderId="22" xfId="6" applyFont="1" applyBorder="1" applyAlignment="1">
      <alignment horizontal="center" vertical="center" wrapText="1"/>
    </xf>
    <xf numFmtId="9" fontId="21" fillId="0" borderId="2" xfId="6" applyFont="1" applyBorder="1" applyAlignment="1">
      <alignment horizontal="center" vertical="center" wrapText="1"/>
    </xf>
    <xf numFmtId="164" fontId="22" fillId="0" borderId="21" xfId="0" applyNumberFormat="1" applyFont="1" applyBorder="1" applyAlignment="1">
      <alignment horizontal="center" vertical="center" wrapText="1"/>
    </xf>
    <xf numFmtId="164" fontId="22" fillId="0" borderId="22" xfId="0" applyNumberFormat="1" applyFont="1" applyBorder="1" applyAlignment="1">
      <alignment horizontal="center" vertical="center" wrapText="1"/>
    </xf>
    <xf numFmtId="164" fontId="22" fillId="0" borderId="2" xfId="0" applyNumberFormat="1" applyFont="1" applyBorder="1" applyAlignment="1">
      <alignment horizontal="center" vertical="center" wrapText="1"/>
    </xf>
    <xf numFmtId="0" fontId="47" fillId="0" borderId="21"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2" xfId="0" applyFont="1" applyBorder="1" applyAlignment="1">
      <alignment horizontal="center" vertical="center" wrapText="1"/>
    </xf>
    <xf numFmtId="0" fontId="56" fillId="7" borderId="5" xfId="0" applyFont="1" applyFill="1" applyBorder="1" applyAlignment="1">
      <alignment horizontal="center" vertical="center" wrapText="1"/>
    </xf>
    <xf numFmtId="0" fontId="56" fillId="7" borderId="7" xfId="0" applyFont="1" applyFill="1" applyBorder="1" applyAlignment="1">
      <alignment horizontal="center" vertical="center" wrapText="1"/>
    </xf>
    <xf numFmtId="0" fontId="56" fillId="7" borderId="6" xfId="0" applyFont="1" applyFill="1" applyBorder="1" applyAlignment="1">
      <alignment horizontal="center" vertical="center" wrapText="1"/>
    </xf>
    <xf numFmtId="0" fontId="47" fillId="0" borderId="1"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 xfId="0" applyFont="1" applyBorder="1" applyAlignment="1">
      <alignment horizontal="center" vertical="center" wrapText="1"/>
    </xf>
    <xf numFmtId="9"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 fontId="46" fillId="7" borderId="1" xfId="0" applyNumberFormat="1" applyFont="1" applyFill="1" applyBorder="1" applyAlignment="1">
      <alignment horizontal="center" vertical="center" wrapText="1"/>
    </xf>
    <xf numFmtId="1" fontId="19" fillId="0" borderId="1" xfId="5" applyNumberFormat="1" applyFont="1" applyFill="1" applyBorder="1" applyAlignment="1">
      <alignment horizontal="center" vertical="center" wrapText="1"/>
    </xf>
    <xf numFmtId="0" fontId="45" fillId="0" borderId="1"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6" xfId="0" applyFont="1" applyBorder="1" applyAlignment="1">
      <alignment horizontal="center" vertical="center" wrapText="1"/>
    </xf>
    <xf numFmtId="9" fontId="48" fillId="0" borderId="21" xfId="0" applyNumberFormat="1" applyFont="1" applyBorder="1" applyAlignment="1">
      <alignment horizontal="center" vertical="center" wrapText="1"/>
    </xf>
    <xf numFmtId="0" fontId="48" fillId="0" borderId="22" xfId="0" applyFont="1" applyBorder="1" applyAlignment="1">
      <alignment horizontal="center" vertical="center" wrapText="1"/>
    </xf>
    <xf numFmtId="0" fontId="48" fillId="0" borderId="2" xfId="0" applyFont="1" applyBorder="1" applyAlignment="1">
      <alignment horizontal="center" vertical="center" wrapText="1"/>
    </xf>
    <xf numFmtId="9" fontId="18" fillId="0" borderId="21" xfId="0"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center" wrapText="1"/>
    </xf>
    <xf numFmtId="0" fontId="18" fillId="0" borderId="1" xfId="0" applyFont="1" applyBorder="1" applyAlignment="1">
      <alignment horizontal="center" vertical="center" wrapText="1"/>
    </xf>
    <xf numFmtId="0" fontId="8" fillId="0" borderId="1" xfId="0" applyFont="1" applyBorder="1" applyAlignment="1">
      <alignment horizontal="center" vertical="center" wrapText="1"/>
    </xf>
    <xf numFmtId="9" fontId="52" fillId="0" borderId="1" xfId="0" applyNumberFormat="1" applyFont="1" applyBorder="1" applyAlignment="1">
      <alignment horizontal="center" vertical="center" wrapText="1"/>
    </xf>
    <xf numFmtId="0" fontId="52" fillId="0" borderId="1" xfId="0" applyFont="1" applyBorder="1" applyAlignment="1">
      <alignment horizontal="center" vertical="center" wrapText="1"/>
    </xf>
    <xf numFmtId="9" fontId="21" fillId="0" borderId="1" xfId="6" applyFont="1" applyBorder="1" applyAlignment="1">
      <alignment horizontal="center" vertical="center" wrapText="1"/>
    </xf>
    <xf numFmtId="9" fontId="18" fillId="7" borderId="1" xfId="0"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48" fillId="0" borderId="21" xfId="0" applyFont="1" applyBorder="1" applyAlignment="1">
      <alignment horizontal="center" vertical="center" wrapText="1"/>
    </xf>
    <xf numFmtId="0" fontId="18" fillId="0" borderId="21" xfId="0" applyFont="1" applyBorder="1" applyAlignment="1">
      <alignment horizontal="center" vertical="center" wrapText="1"/>
    </xf>
    <xf numFmtId="9" fontId="18" fillId="0" borderId="21" xfId="6" applyFont="1" applyBorder="1" applyAlignment="1">
      <alignment horizontal="center" vertical="center" wrapText="1"/>
    </xf>
    <xf numFmtId="9" fontId="18" fillId="0" borderId="22" xfId="6" applyFont="1" applyBorder="1" applyAlignment="1">
      <alignment horizontal="center" vertical="center" wrapText="1"/>
    </xf>
    <xf numFmtId="9" fontId="18" fillId="0" borderId="2" xfId="6" applyFont="1" applyBorder="1" applyAlignment="1">
      <alignment horizontal="center" vertical="center" wrapText="1"/>
    </xf>
    <xf numFmtId="0" fontId="12" fillId="8" borderId="14"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3" fillId="0" borderId="1" xfId="0" applyFont="1" applyBorder="1" applyAlignment="1">
      <alignment horizontal="center" vertical="center" wrapText="1"/>
    </xf>
    <xf numFmtId="0" fontId="21"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 xfId="0" applyFont="1" applyBorder="1" applyAlignment="1">
      <alignment horizontal="center" vertical="center" wrapText="1"/>
    </xf>
    <xf numFmtId="44" fontId="21" fillId="0" borderId="1" xfId="7"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 xfId="0" applyFont="1" applyBorder="1" applyAlignment="1">
      <alignment horizontal="center" vertical="center" wrapText="1"/>
    </xf>
    <xf numFmtId="14" fontId="21" fillId="0" borderId="1" xfId="0" applyNumberFormat="1" applyFont="1" applyBorder="1" applyAlignment="1">
      <alignment horizontal="center" vertical="center" wrapText="1"/>
    </xf>
    <xf numFmtId="1" fontId="29" fillId="0" borderId="6"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30" fillId="0" borderId="6" xfId="0" applyFont="1" applyBorder="1" applyAlignment="1">
      <alignment horizontal="center" vertical="center" wrapText="1"/>
    </xf>
    <xf numFmtId="0" fontId="44"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 fontId="29" fillId="0" borderId="1" xfId="0" applyNumberFormat="1" applyFont="1" applyBorder="1" applyAlignment="1">
      <alignment horizontal="center" vertical="center" wrapText="1"/>
    </xf>
    <xf numFmtId="0" fontId="48" fillId="0" borderId="1" xfId="0" applyFont="1" applyBorder="1" applyAlignment="1">
      <alignment horizontal="center" vertical="center" wrapText="1"/>
    </xf>
    <xf numFmtId="9" fontId="21" fillId="0" borderId="1" xfId="6" applyFont="1" applyFill="1" applyBorder="1" applyAlignment="1">
      <alignment horizontal="center" vertical="center" wrapText="1"/>
    </xf>
    <xf numFmtId="14" fontId="21" fillId="0" borderId="21" xfId="0" applyNumberFormat="1" applyFont="1" applyBorder="1" applyAlignment="1">
      <alignment horizontal="center" vertical="center" wrapText="1"/>
    </xf>
    <xf numFmtId="14" fontId="21" fillId="0" borderId="22" xfId="0" applyNumberFormat="1" applyFont="1" applyBorder="1" applyAlignment="1">
      <alignment horizontal="center" vertical="center" wrapText="1"/>
    </xf>
    <xf numFmtId="14" fontId="21" fillId="0" borderId="2" xfId="0" applyNumberFormat="1" applyFont="1" applyBorder="1" applyAlignment="1">
      <alignment horizontal="center" vertical="center" wrapText="1"/>
    </xf>
    <xf numFmtId="14" fontId="13" fillId="0" borderId="21" xfId="0" applyNumberFormat="1" applyFont="1" applyBorder="1" applyAlignment="1">
      <alignment horizontal="center" vertical="center" wrapText="1"/>
    </xf>
    <xf numFmtId="0" fontId="28" fillId="0" borderId="1" xfId="0" applyFont="1" applyBorder="1" applyAlignment="1">
      <alignment horizontal="center" vertical="center" wrapText="1"/>
    </xf>
    <xf numFmtId="165" fontId="21" fillId="0" borderId="21" xfId="0" applyNumberFormat="1" applyFont="1" applyBorder="1" applyAlignment="1">
      <alignment horizontal="center" vertical="center" wrapText="1"/>
    </xf>
    <xf numFmtId="165" fontId="21" fillId="0" borderId="22" xfId="0" applyNumberFormat="1" applyFont="1" applyBorder="1" applyAlignment="1">
      <alignment horizontal="center" vertical="center" wrapText="1"/>
    </xf>
    <xf numFmtId="165" fontId="21" fillId="0" borderId="2" xfId="0" applyNumberFormat="1" applyFont="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12" fillId="3" borderId="17" xfId="0" applyFont="1" applyFill="1" applyBorder="1" applyAlignment="1">
      <alignment horizontal="left" vertical="center" wrapText="1"/>
    </xf>
    <xf numFmtId="0" fontId="12"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20" fillId="0" borderId="7" xfId="0" applyFont="1" applyBorder="1" applyAlignment="1">
      <alignment horizontal="left"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14" fontId="22" fillId="0" borderId="7"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20" fillId="0" borderId="1" xfId="0" applyFont="1" applyBorder="1" applyAlignment="1">
      <alignment horizontal="left" vertical="center" wrapText="1"/>
    </xf>
    <xf numFmtId="0" fontId="37" fillId="0" borderId="10" xfId="0" applyFont="1" applyBorder="1" applyAlignment="1">
      <alignment horizontal="center" vertical="center" wrapText="1"/>
    </xf>
    <xf numFmtId="0" fontId="37"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37" fillId="0" borderId="4" xfId="0" applyFont="1" applyBorder="1" applyAlignment="1">
      <alignment horizontal="left" vertical="center" wrapText="1"/>
    </xf>
    <xf numFmtId="0" fontId="39" fillId="0" borderId="4" xfId="0" applyFont="1" applyBorder="1" applyAlignment="1">
      <alignment horizontal="center" vertical="center" wrapText="1"/>
    </xf>
    <xf numFmtId="0" fontId="40" fillId="0" borderId="4" xfId="0" applyFont="1" applyBorder="1" applyAlignment="1">
      <alignment horizontal="center" vertical="center" wrapText="1"/>
    </xf>
    <xf numFmtId="14" fontId="37" fillId="0" borderId="4" xfId="0" applyNumberFormat="1" applyFont="1" applyBorder="1" applyAlignment="1">
      <alignment horizontal="center" vertical="center" wrapText="1"/>
    </xf>
    <xf numFmtId="0" fontId="37" fillId="0" borderId="1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2"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8"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22" fillId="3" borderId="18" xfId="0" applyFont="1" applyFill="1" applyBorder="1" applyAlignment="1">
      <alignment horizontal="center" vertical="center" wrapText="1"/>
    </xf>
    <xf numFmtId="14" fontId="22" fillId="3" borderId="18" xfId="0" applyNumberFormat="1"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50" fillId="0" borderId="21" xfId="0" applyFont="1" applyBorder="1" applyAlignment="1">
      <alignment horizontal="center" vertical="center" wrapText="1"/>
    </xf>
    <xf numFmtId="0" fontId="50" fillId="0" borderId="2" xfId="0" applyFont="1" applyBorder="1" applyAlignment="1">
      <alignment horizontal="center" vertical="center" wrapText="1"/>
    </xf>
    <xf numFmtId="0" fontId="16" fillId="9" borderId="1" xfId="0" applyFont="1" applyFill="1" applyBorder="1" applyAlignment="1">
      <alignment horizontal="center" vertical="center" wrapText="1"/>
    </xf>
    <xf numFmtId="0" fontId="41" fillId="0" borderId="21" xfId="0" applyFont="1" applyBorder="1" applyAlignment="1">
      <alignment horizontal="center" wrapText="1"/>
    </xf>
    <xf numFmtId="0" fontId="41" fillId="0" borderId="22" xfId="0" applyFont="1" applyBorder="1" applyAlignment="1">
      <alignment horizontal="center" wrapText="1"/>
    </xf>
    <xf numFmtId="0" fontId="42" fillId="0" borderId="1" xfId="0" applyFont="1" applyBorder="1" applyAlignment="1">
      <alignment horizontal="center" vertical="center" wrapText="1"/>
    </xf>
    <xf numFmtId="0" fontId="17" fillId="0" borderId="2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43" fillId="7" borderId="1" xfId="0" applyFont="1" applyFill="1" applyBorder="1" applyAlignment="1">
      <alignment horizontal="center" vertical="center" wrapText="1"/>
    </xf>
    <xf numFmtId="0" fontId="43" fillId="7" borderId="5" xfId="0" applyFont="1" applyFill="1" applyBorder="1" applyAlignment="1">
      <alignment horizontal="center" vertical="center" wrapText="1"/>
    </xf>
    <xf numFmtId="0" fontId="43" fillId="0" borderId="1" xfId="0" applyFont="1" applyBorder="1" applyAlignment="1">
      <alignment wrapText="1"/>
    </xf>
    <xf numFmtId="165" fontId="21" fillId="0" borderId="1" xfId="0" applyNumberFormat="1" applyFont="1" applyBorder="1" applyAlignment="1">
      <alignment horizontal="center" vertical="center" wrapText="1"/>
    </xf>
    <xf numFmtId="14" fontId="18" fillId="0" borderId="21" xfId="0" applyNumberFormat="1" applyFont="1" applyBorder="1" applyAlignment="1">
      <alignment horizontal="center" vertical="center" wrapText="1"/>
    </xf>
    <xf numFmtId="14" fontId="18" fillId="0" borderId="22" xfId="0" applyNumberFormat="1" applyFont="1" applyBorder="1" applyAlignment="1">
      <alignment horizontal="center" vertical="center" wrapText="1"/>
    </xf>
    <xf numFmtId="14" fontId="18" fillId="0" borderId="2" xfId="0" applyNumberFormat="1" applyFont="1" applyBorder="1" applyAlignment="1">
      <alignment horizontal="center" vertical="center" wrapText="1"/>
    </xf>
    <xf numFmtId="14" fontId="18"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4" fillId="0" borderId="1" xfId="2" applyBorder="1" applyAlignment="1" applyProtection="1">
      <alignment horizontal="left" vertical="center" wrapText="1"/>
    </xf>
    <xf numFmtId="0" fontId="3" fillId="2" borderId="1" xfId="1" applyBorder="1" applyProtection="1">
      <alignment horizontal="center" vertical="center"/>
    </xf>
    <xf numFmtId="0" fontId="57" fillId="0" borderId="25"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0" xfId="0" applyFont="1" applyFill="1" applyAlignment="1">
      <alignment horizontal="center" vertical="center" wrapText="1"/>
    </xf>
    <xf numFmtId="0" fontId="29" fillId="0" borderId="25" xfId="0" applyFont="1" applyFill="1" applyBorder="1" applyAlignment="1">
      <alignment horizontal="center" vertical="center" wrapText="1"/>
    </xf>
    <xf numFmtId="0" fontId="29" fillId="0" borderId="2" xfId="0" applyFont="1" applyFill="1" applyBorder="1" applyAlignment="1">
      <alignment horizontal="center" vertical="center" wrapText="1"/>
    </xf>
    <xf numFmtId="9" fontId="24" fillId="0" borderId="21" xfId="0" applyNumberFormat="1"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9" fontId="56" fillId="0" borderId="24" xfId="0" applyNumberFormat="1" applyFont="1" applyFill="1" applyBorder="1" applyAlignment="1">
      <alignment horizontal="center" vertical="center" wrapText="1"/>
    </xf>
    <xf numFmtId="9" fontId="24" fillId="0" borderId="2" xfId="0" applyNumberFormat="1"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9" fontId="24" fillId="0" borderId="1" xfId="6" applyFont="1" applyFill="1" applyBorder="1" applyAlignment="1">
      <alignment horizontal="center" vertical="center" wrapText="1"/>
    </xf>
    <xf numFmtId="9" fontId="24" fillId="0" borderId="21" xfId="6" applyFont="1" applyFill="1" applyBorder="1" applyAlignment="1">
      <alignment horizontal="center" vertical="center" wrapText="1"/>
    </xf>
    <xf numFmtId="9" fontId="24" fillId="0" borderId="22" xfId="6" applyFont="1" applyFill="1" applyBorder="1" applyAlignment="1">
      <alignment horizontal="center" vertical="center" wrapText="1"/>
    </xf>
    <xf numFmtId="9" fontId="24" fillId="0" borderId="2" xfId="6" applyFont="1" applyFill="1" applyBorder="1" applyAlignment="1">
      <alignment horizontal="center" vertical="center" wrapText="1"/>
    </xf>
    <xf numFmtId="9" fontId="24" fillId="0" borderId="22" xfId="0" applyNumberFormat="1" applyFont="1" applyFill="1" applyBorder="1" applyAlignment="1">
      <alignment horizontal="center" vertical="center" wrapText="1"/>
    </xf>
    <xf numFmtId="9" fontId="24" fillId="0" borderId="2"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0" fontId="61" fillId="0" borderId="1" xfId="6" applyNumberFormat="1" applyFont="1" applyFill="1" applyBorder="1" applyAlignment="1">
      <alignment horizontal="center" vertical="center" wrapText="1"/>
    </xf>
  </cellXfs>
  <cellStyles count="8">
    <cellStyle name="BodyStyle" xfId="2" xr:uid="{00000000-0005-0000-0000-000000000000}"/>
    <cellStyle name="HeaderStyle" xfId="1" xr:uid="{00000000-0005-0000-0000-000001000000}"/>
    <cellStyle name="Millares" xfId="5" builtinId="3"/>
    <cellStyle name="Moneda" xfId="7" builtinId="4"/>
    <cellStyle name="Normal" xfId="0" builtinId="0"/>
    <cellStyle name="Normal 2" xfId="4" xr:uid="{00000000-0005-0000-0000-000005000000}"/>
    <cellStyle name="Numeric" xfId="3" xr:uid="{00000000-0005-0000-0000-000006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1269412</xdr:colOff>
      <xdr:row>7</xdr:row>
      <xdr:rowOff>175607</xdr:rowOff>
    </xdr:to>
    <xdr:pic>
      <xdr:nvPicPr>
        <xdr:cNvPr id="2" name="Imagen 1">
          <a:extLst>
            <a:ext uri="{FF2B5EF4-FFF2-40B4-BE49-F238E27FC236}">
              <a16:creationId xmlns:a16="http://schemas.microsoft.com/office/drawing/2014/main"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topLeftCell="A17" zoomScale="80" zoomScaleNormal="80" workbookViewId="0">
      <selection activeCell="A38" sqref="A38"/>
    </sheetView>
  </sheetViews>
  <sheetFormatPr baseColWidth="10" defaultColWidth="10.85546875" defaultRowHeight="15.75" x14ac:dyDescent="0.25"/>
  <cols>
    <col min="1" max="1" width="26.5703125" style="28" customWidth="1"/>
    <col min="2" max="2" width="10.85546875" style="5"/>
    <col min="3" max="3" width="28.5703125" style="5" customWidth="1"/>
    <col min="4" max="4" width="21.5703125" style="5" customWidth="1"/>
    <col min="5" max="5" width="19.42578125" style="5" customWidth="1"/>
    <col min="6" max="6" width="27.5703125" style="5" customWidth="1"/>
    <col min="7" max="7" width="17.140625" style="5" customWidth="1"/>
    <col min="8" max="8" width="27.42578125" style="5" customWidth="1"/>
    <col min="9" max="9" width="15.7109375" style="5" customWidth="1"/>
    <col min="10" max="10" width="17.7109375" style="5" customWidth="1"/>
    <col min="11" max="11" width="19.42578125" style="5" customWidth="1"/>
    <col min="12" max="12" width="25.42578125" style="5" customWidth="1"/>
    <col min="13" max="13" width="20.7109375" style="5" customWidth="1"/>
    <col min="14" max="15" width="10.85546875" style="5"/>
    <col min="16" max="16" width="16.7109375" style="5" customWidth="1"/>
    <col min="17" max="17" width="20.5703125" style="5" customWidth="1"/>
    <col min="18" max="18" width="18.7109375" style="5" customWidth="1"/>
    <col min="19" max="19" width="22.85546875" style="5" customWidth="1"/>
    <col min="20" max="20" width="22.140625" style="5" customWidth="1"/>
    <col min="21" max="21" width="25.5703125" style="5" customWidth="1"/>
    <col min="22" max="22" width="21.140625" style="5" customWidth="1"/>
    <col min="23" max="23" width="19.140625" style="5" customWidth="1"/>
    <col min="24" max="24" width="17.42578125" style="5" customWidth="1"/>
    <col min="25" max="25" width="16.5703125" style="5" customWidth="1"/>
    <col min="26" max="26" width="16.42578125" style="5" customWidth="1"/>
    <col min="27" max="27" width="28.7109375" style="5" customWidth="1"/>
    <col min="28" max="28" width="19.5703125" style="5" customWidth="1"/>
    <col min="29" max="29" width="21.140625" style="5" customWidth="1"/>
    <col min="30" max="30" width="21.7109375" style="5" customWidth="1"/>
    <col min="31" max="31" width="25.5703125" style="5" customWidth="1"/>
    <col min="32" max="32" width="22.28515625" style="5" customWidth="1"/>
    <col min="33" max="33" width="29.7109375" style="5" customWidth="1"/>
    <col min="34" max="34" width="18.7109375" style="5" customWidth="1"/>
    <col min="35" max="35" width="18.28515625" style="5" customWidth="1"/>
    <col min="36" max="36" width="22.28515625" style="5" customWidth="1"/>
    <col min="37" max="16384" width="10.85546875" style="5"/>
  </cols>
  <sheetData>
    <row r="1" spans="1:50" ht="54.75" customHeight="1" x14ac:dyDescent="0.25">
      <c r="A1" s="148" t="s">
        <v>155</v>
      </c>
      <c r="B1" s="148"/>
      <c r="C1" s="148"/>
      <c r="D1" s="148"/>
      <c r="E1" s="148"/>
      <c r="F1" s="148"/>
      <c r="G1" s="148"/>
      <c r="H1" s="148"/>
    </row>
    <row r="2" spans="1:50" ht="21" x14ac:dyDescent="0.25">
      <c r="A2" s="25"/>
      <c r="B2" s="23"/>
      <c r="C2" s="23"/>
      <c r="D2" s="23"/>
      <c r="E2" s="23"/>
      <c r="F2" s="23"/>
      <c r="G2" s="23"/>
      <c r="H2" s="23"/>
    </row>
    <row r="3" spans="1:50" ht="33" customHeight="1" x14ac:dyDescent="0.25">
      <c r="A3" s="143" t="s">
        <v>66</v>
      </c>
      <c r="B3" s="143"/>
      <c r="C3" s="143"/>
      <c r="D3" s="143"/>
      <c r="E3" s="143"/>
      <c r="F3" s="143"/>
      <c r="G3" s="143"/>
      <c r="H3" s="143"/>
      <c r="I3" s="10"/>
      <c r="J3" s="10"/>
      <c r="K3" s="10"/>
      <c r="L3" s="10"/>
      <c r="M3" s="10"/>
      <c r="N3" s="10"/>
      <c r="O3" s="10"/>
      <c r="P3" s="10"/>
      <c r="Q3" s="10"/>
      <c r="R3" s="10"/>
      <c r="S3" s="10"/>
      <c r="T3" s="10"/>
      <c r="U3" s="10"/>
      <c r="V3" s="10"/>
      <c r="W3" s="10"/>
      <c r="X3" s="10"/>
      <c r="Y3" s="10"/>
      <c r="Z3" s="10"/>
      <c r="AA3" s="11"/>
      <c r="AB3" s="11"/>
      <c r="AC3" s="11"/>
      <c r="AD3" s="11"/>
      <c r="AE3" s="11"/>
      <c r="AF3" s="11"/>
      <c r="AG3" s="12"/>
      <c r="AH3" s="12"/>
      <c r="AI3" s="12"/>
      <c r="AJ3" s="12"/>
      <c r="AK3" s="12"/>
      <c r="AL3" s="12"/>
      <c r="AM3" s="12"/>
      <c r="AN3" s="12"/>
      <c r="AO3" s="12"/>
      <c r="AP3" s="12"/>
      <c r="AQ3" s="10"/>
      <c r="AR3" s="10"/>
      <c r="AS3" s="10"/>
      <c r="AT3" s="10"/>
      <c r="AU3" s="10"/>
      <c r="AV3" s="10"/>
      <c r="AW3" s="13"/>
      <c r="AX3" s="13"/>
    </row>
    <row r="4" spans="1:50" ht="48" customHeight="1" x14ac:dyDescent="0.25">
      <c r="A4" s="24" t="s">
        <v>71</v>
      </c>
      <c r="B4" s="136" t="s">
        <v>72</v>
      </c>
      <c r="C4" s="136"/>
      <c r="D4" s="136"/>
      <c r="E4" s="136"/>
      <c r="F4" s="136"/>
      <c r="G4" s="136"/>
      <c r="H4" s="136"/>
    </row>
    <row r="5" spans="1:50" ht="31.5" customHeight="1" x14ac:dyDescent="0.25">
      <c r="A5" s="14" t="s">
        <v>1</v>
      </c>
      <c r="B5" s="136" t="s">
        <v>73</v>
      </c>
      <c r="C5" s="136"/>
      <c r="D5" s="136"/>
      <c r="E5" s="136"/>
      <c r="F5" s="136"/>
      <c r="G5" s="136"/>
      <c r="H5" s="136"/>
    </row>
    <row r="6" spans="1:50" ht="40.5" customHeight="1" x14ac:dyDescent="0.25">
      <c r="A6" s="24" t="s">
        <v>2</v>
      </c>
      <c r="B6" s="136" t="s">
        <v>74</v>
      </c>
      <c r="C6" s="136"/>
      <c r="D6" s="136"/>
      <c r="E6" s="136"/>
      <c r="F6" s="136"/>
      <c r="G6" s="136"/>
      <c r="H6" s="136"/>
    </row>
    <row r="7" spans="1:50" ht="41.1" customHeight="1" x14ac:dyDescent="0.25">
      <c r="A7" s="14" t="s">
        <v>3</v>
      </c>
      <c r="B7" s="136" t="s">
        <v>75</v>
      </c>
      <c r="C7" s="136"/>
      <c r="D7" s="136"/>
      <c r="E7" s="136"/>
      <c r="F7" s="136"/>
      <c r="G7" s="136"/>
      <c r="H7" s="136"/>
    </row>
    <row r="8" spans="1:50" ht="31.5" x14ac:dyDescent="0.25">
      <c r="A8" s="14" t="s">
        <v>4</v>
      </c>
      <c r="B8" s="136" t="s">
        <v>76</v>
      </c>
      <c r="C8" s="136"/>
      <c r="D8" s="136"/>
      <c r="E8" s="136"/>
      <c r="F8" s="136"/>
      <c r="G8" s="136"/>
      <c r="H8" s="136"/>
    </row>
    <row r="9" spans="1:50" ht="31.5" x14ac:dyDescent="0.25">
      <c r="A9" s="14" t="s">
        <v>63</v>
      </c>
      <c r="B9" s="136" t="s">
        <v>77</v>
      </c>
      <c r="C9" s="136"/>
      <c r="D9" s="136"/>
      <c r="E9" s="136"/>
      <c r="F9" s="136"/>
      <c r="G9" s="136"/>
      <c r="H9" s="136"/>
    </row>
    <row r="10" spans="1:50" ht="31.5" x14ac:dyDescent="0.25">
      <c r="A10" s="24" t="s">
        <v>65</v>
      </c>
      <c r="B10" s="136" t="s">
        <v>78</v>
      </c>
      <c r="C10" s="136"/>
      <c r="D10" s="136"/>
      <c r="E10" s="136"/>
      <c r="F10" s="136"/>
      <c r="G10" s="136"/>
      <c r="H10" s="136"/>
    </row>
    <row r="11" spans="1:50" ht="31.5" x14ac:dyDescent="0.25">
      <c r="A11" s="24" t="s">
        <v>64</v>
      </c>
      <c r="B11" s="136" t="s">
        <v>79</v>
      </c>
      <c r="C11" s="136"/>
      <c r="D11" s="136"/>
      <c r="E11" s="136"/>
      <c r="F11" s="136"/>
      <c r="G11" s="136"/>
      <c r="H11" s="136"/>
    </row>
    <row r="12" spans="1:50" ht="31.5" x14ac:dyDescent="0.25">
      <c r="A12" s="24" t="s">
        <v>154</v>
      </c>
      <c r="B12" s="136" t="s">
        <v>80</v>
      </c>
      <c r="C12" s="136"/>
      <c r="D12" s="136"/>
      <c r="E12" s="136"/>
      <c r="F12" s="136"/>
      <c r="G12" s="136"/>
      <c r="H12" s="136"/>
    </row>
    <row r="13" spans="1:50" ht="58.5" customHeight="1" x14ac:dyDescent="0.25">
      <c r="A13" s="14" t="s">
        <v>81</v>
      </c>
      <c r="B13" s="136" t="s">
        <v>82</v>
      </c>
      <c r="C13" s="136"/>
      <c r="D13" s="136"/>
      <c r="E13" s="136"/>
      <c r="F13" s="136"/>
      <c r="G13" s="136"/>
      <c r="H13" s="136"/>
    </row>
    <row r="14" spans="1:50" ht="31.5" x14ac:dyDescent="0.25">
      <c r="A14" s="14" t="s">
        <v>6</v>
      </c>
      <c r="B14" s="136" t="s">
        <v>83</v>
      </c>
      <c r="C14" s="136"/>
      <c r="D14" s="136"/>
      <c r="E14" s="136"/>
      <c r="F14" s="136"/>
      <c r="G14" s="136"/>
      <c r="H14" s="136"/>
    </row>
    <row r="15" spans="1:50" ht="47.25" x14ac:dyDescent="0.25">
      <c r="A15" s="14" t="s">
        <v>7</v>
      </c>
      <c r="B15" s="136" t="s">
        <v>84</v>
      </c>
      <c r="C15" s="136"/>
      <c r="D15" s="136"/>
      <c r="E15" s="136"/>
      <c r="F15" s="136"/>
      <c r="G15" s="136"/>
      <c r="H15" s="136"/>
    </row>
    <row r="16" spans="1:50" ht="45" customHeight="1" x14ac:dyDescent="0.25">
      <c r="A16" s="14" t="s">
        <v>8</v>
      </c>
      <c r="B16" s="136" t="s">
        <v>85</v>
      </c>
      <c r="C16" s="136"/>
      <c r="D16" s="136"/>
      <c r="E16" s="136"/>
      <c r="F16" s="136"/>
      <c r="G16" s="136"/>
      <c r="H16" s="136"/>
    </row>
    <row r="17" spans="1:8" ht="47.25" x14ac:dyDescent="0.25">
      <c r="A17" s="14" t="s">
        <v>9</v>
      </c>
      <c r="B17" s="136" t="s">
        <v>86</v>
      </c>
      <c r="C17" s="136"/>
      <c r="D17" s="136"/>
      <c r="E17" s="136"/>
      <c r="F17" s="136"/>
      <c r="G17" s="136"/>
      <c r="H17" s="136"/>
    </row>
    <row r="18" spans="1:8" ht="47.25" x14ac:dyDescent="0.25">
      <c r="A18" s="24" t="s">
        <v>87</v>
      </c>
      <c r="B18" s="136" t="s">
        <v>88</v>
      </c>
      <c r="C18" s="136"/>
      <c r="D18" s="136"/>
      <c r="E18" s="136"/>
      <c r="F18" s="136"/>
      <c r="G18" s="136"/>
      <c r="H18" s="136"/>
    </row>
    <row r="19" spans="1:8" ht="60" customHeight="1" x14ac:dyDescent="0.25">
      <c r="A19" s="24" t="s">
        <v>10</v>
      </c>
      <c r="B19" s="136" t="s">
        <v>89</v>
      </c>
      <c r="C19" s="136"/>
      <c r="D19" s="136"/>
      <c r="E19" s="136"/>
      <c r="F19" s="136"/>
      <c r="G19" s="136"/>
      <c r="H19" s="136"/>
    </row>
    <row r="20" spans="1:8" ht="31.5" x14ac:dyDescent="0.25">
      <c r="A20" s="14" t="s">
        <v>11</v>
      </c>
      <c r="B20" s="136" t="s">
        <v>90</v>
      </c>
      <c r="C20" s="136"/>
      <c r="D20" s="136"/>
      <c r="E20" s="136"/>
      <c r="F20" s="136"/>
      <c r="G20" s="136"/>
      <c r="H20" s="136"/>
    </row>
    <row r="21" spans="1:8" ht="31.5" x14ac:dyDescent="0.25">
      <c r="A21" s="14" t="s">
        <v>152</v>
      </c>
      <c r="B21" s="136" t="s">
        <v>91</v>
      </c>
      <c r="C21" s="136"/>
      <c r="D21" s="136"/>
      <c r="E21" s="136"/>
      <c r="F21" s="136"/>
      <c r="G21" s="136"/>
      <c r="H21" s="136"/>
    </row>
    <row r="22" spans="1:8" ht="31.5" x14ac:dyDescent="0.25">
      <c r="A22" s="14" t="s">
        <v>153</v>
      </c>
      <c r="B22" s="136" t="s">
        <v>92</v>
      </c>
      <c r="C22" s="136"/>
      <c r="D22" s="136"/>
      <c r="E22" s="136"/>
      <c r="F22" s="136"/>
      <c r="G22" s="136"/>
      <c r="H22" s="136"/>
    </row>
    <row r="23" spans="1:8" x14ac:dyDescent="0.25">
      <c r="A23" s="144"/>
      <c r="B23" s="145"/>
      <c r="C23" s="145"/>
      <c r="D23" s="145"/>
      <c r="E23" s="145"/>
      <c r="F23" s="145"/>
      <c r="G23" s="145"/>
      <c r="H23" s="145"/>
    </row>
    <row r="24" spans="1:8" ht="33" customHeight="1" x14ac:dyDescent="0.25">
      <c r="A24" s="143" t="s">
        <v>93</v>
      </c>
      <c r="B24" s="143"/>
      <c r="C24" s="143"/>
      <c r="D24" s="143"/>
      <c r="E24" s="143"/>
      <c r="F24" s="143"/>
      <c r="G24" s="143"/>
      <c r="H24" s="143"/>
    </row>
    <row r="25" spans="1:8" ht="102" customHeight="1" x14ac:dyDescent="0.25">
      <c r="A25" s="147" t="s">
        <v>94</v>
      </c>
      <c r="B25" s="147"/>
      <c r="C25" s="147"/>
      <c r="D25" s="147"/>
      <c r="E25" s="147"/>
      <c r="F25" s="147"/>
      <c r="G25" s="147"/>
      <c r="H25" s="147"/>
    </row>
    <row r="26" spans="1:8" ht="147.94999999999999" customHeight="1" x14ac:dyDescent="0.25">
      <c r="A26" s="24" t="s">
        <v>95</v>
      </c>
      <c r="B26" s="136" t="s">
        <v>96</v>
      </c>
      <c r="C26" s="136"/>
      <c r="D26" s="136"/>
      <c r="E26" s="136"/>
      <c r="F26" s="136"/>
      <c r="G26" s="136"/>
      <c r="H26" s="136"/>
    </row>
    <row r="27" spans="1:8" ht="59.45" customHeight="1" x14ac:dyDescent="0.25">
      <c r="A27" s="24" t="s">
        <v>97</v>
      </c>
      <c r="B27" s="136" t="s">
        <v>98</v>
      </c>
      <c r="C27" s="136"/>
      <c r="D27" s="136"/>
      <c r="E27" s="136"/>
      <c r="F27" s="136"/>
      <c r="G27" s="136"/>
      <c r="H27" s="136"/>
    </row>
    <row r="28" spans="1:8" ht="42" customHeight="1" x14ac:dyDescent="0.25">
      <c r="A28" s="24" t="s">
        <v>99</v>
      </c>
      <c r="B28" s="136" t="s">
        <v>100</v>
      </c>
      <c r="C28" s="136"/>
      <c r="D28" s="136"/>
      <c r="E28" s="136"/>
      <c r="F28" s="136"/>
      <c r="G28" s="136"/>
      <c r="H28" s="136"/>
    </row>
    <row r="29" spans="1:8" ht="28.5" customHeight="1" x14ac:dyDescent="0.25">
      <c r="A29" s="24" t="s">
        <v>101</v>
      </c>
      <c r="B29" s="136" t="s">
        <v>102</v>
      </c>
      <c r="C29" s="136"/>
      <c r="D29" s="136"/>
      <c r="E29" s="136"/>
      <c r="F29" s="136"/>
      <c r="G29" s="136"/>
      <c r="H29" s="136"/>
    </row>
    <row r="30" spans="1:8" x14ac:dyDescent="0.25">
      <c r="A30" s="146"/>
      <c r="B30" s="146"/>
      <c r="C30" s="146"/>
      <c r="D30" s="146"/>
      <c r="E30" s="146"/>
      <c r="F30" s="146"/>
      <c r="G30" s="146"/>
      <c r="H30" s="146"/>
    </row>
    <row r="31" spans="1:8" ht="33" customHeight="1" x14ac:dyDescent="0.25">
      <c r="A31" s="143" t="s">
        <v>103</v>
      </c>
      <c r="B31" s="143"/>
      <c r="C31" s="143"/>
      <c r="D31" s="143"/>
      <c r="E31" s="143"/>
      <c r="F31" s="143"/>
      <c r="G31" s="143"/>
      <c r="H31" s="143"/>
    </row>
    <row r="32" spans="1:8" ht="42" customHeight="1" x14ac:dyDescent="0.25">
      <c r="A32" s="14" t="s">
        <v>12</v>
      </c>
      <c r="B32" s="132" t="s">
        <v>104</v>
      </c>
      <c r="C32" s="133"/>
      <c r="D32" s="133"/>
      <c r="E32" s="133"/>
      <c r="F32" s="133"/>
      <c r="G32" s="133"/>
      <c r="H32" s="134"/>
    </row>
    <row r="33" spans="1:8" ht="43.5" customHeight="1" x14ac:dyDescent="0.25">
      <c r="A33" s="14" t="s">
        <v>13</v>
      </c>
      <c r="B33" s="132" t="s">
        <v>105</v>
      </c>
      <c r="C33" s="133"/>
      <c r="D33" s="133"/>
      <c r="E33" s="133"/>
      <c r="F33" s="133"/>
      <c r="G33" s="133"/>
      <c r="H33" s="134"/>
    </row>
    <row r="34" spans="1:8" ht="40.5" customHeight="1" x14ac:dyDescent="0.25">
      <c r="A34" s="14" t="s">
        <v>14</v>
      </c>
      <c r="B34" s="132" t="s">
        <v>106</v>
      </c>
      <c r="C34" s="133"/>
      <c r="D34" s="133"/>
      <c r="E34" s="133"/>
      <c r="F34" s="133"/>
      <c r="G34" s="133"/>
      <c r="H34" s="134"/>
    </row>
    <row r="35" spans="1:8" ht="75.75" customHeight="1" x14ac:dyDescent="0.25">
      <c r="A35" s="26" t="s">
        <v>107</v>
      </c>
      <c r="B35" s="139" t="s">
        <v>108</v>
      </c>
      <c r="C35" s="140"/>
      <c r="D35" s="140"/>
      <c r="E35" s="140"/>
      <c r="F35" s="140"/>
      <c r="G35" s="140"/>
      <c r="H35" s="141"/>
    </row>
    <row r="36" spans="1:8" ht="27.6" customHeight="1" x14ac:dyDescent="0.25">
      <c r="A36" s="26" t="s">
        <v>15</v>
      </c>
      <c r="B36" s="122" t="s">
        <v>109</v>
      </c>
      <c r="C36" s="123"/>
      <c r="D36" s="123"/>
      <c r="E36" s="123"/>
      <c r="F36" s="123"/>
      <c r="G36" s="123"/>
      <c r="H36" s="124"/>
    </row>
    <row r="37" spans="1:8" ht="47.45" customHeight="1" x14ac:dyDescent="0.25">
      <c r="A37" s="26" t="s">
        <v>135</v>
      </c>
      <c r="B37" s="122" t="s">
        <v>110</v>
      </c>
      <c r="C37" s="123"/>
      <c r="D37" s="123"/>
      <c r="E37" s="123"/>
      <c r="F37" s="123"/>
      <c r="G37" s="123"/>
      <c r="H37" s="124"/>
    </row>
    <row r="38" spans="1:8" ht="57.6" customHeight="1" x14ac:dyDescent="0.25">
      <c r="A38" s="26" t="s">
        <v>68</v>
      </c>
      <c r="B38" s="122" t="s">
        <v>111</v>
      </c>
      <c r="C38" s="123"/>
      <c r="D38" s="123"/>
      <c r="E38" s="123"/>
      <c r="F38" s="123"/>
      <c r="G38" s="123"/>
      <c r="H38" s="124"/>
    </row>
    <row r="39" spans="1:8" ht="45.75" customHeight="1" x14ac:dyDescent="0.25">
      <c r="A39" s="27" t="s">
        <v>16</v>
      </c>
      <c r="B39" s="122" t="s">
        <v>112</v>
      </c>
      <c r="C39" s="123"/>
      <c r="D39" s="123"/>
      <c r="E39" s="123"/>
      <c r="F39" s="123"/>
      <c r="G39" s="123"/>
      <c r="H39" s="124"/>
    </row>
    <row r="40" spans="1:8" ht="39.75" customHeight="1" x14ac:dyDescent="0.25">
      <c r="A40" s="27" t="s">
        <v>17</v>
      </c>
      <c r="B40" s="122" t="s">
        <v>113</v>
      </c>
      <c r="C40" s="123"/>
      <c r="D40" s="123"/>
      <c r="E40" s="123"/>
      <c r="F40" s="123"/>
      <c r="G40" s="123"/>
      <c r="H40" s="124"/>
    </row>
    <row r="41" spans="1:8" ht="41.45" customHeight="1" x14ac:dyDescent="0.25">
      <c r="A41" s="15" t="s">
        <v>18</v>
      </c>
      <c r="B41" s="126" t="s">
        <v>114</v>
      </c>
      <c r="C41" s="127"/>
      <c r="D41" s="127"/>
      <c r="E41" s="127"/>
      <c r="F41" s="127"/>
      <c r="G41" s="127"/>
      <c r="H41" s="128"/>
    </row>
    <row r="43" spans="1:8" ht="33" customHeight="1" x14ac:dyDescent="0.25">
      <c r="A43" s="125" t="s">
        <v>67</v>
      </c>
      <c r="B43" s="125"/>
      <c r="C43" s="125"/>
      <c r="D43" s="125"/>
      <c r="E43" s="125"/>
      <c r="F43" s="125"/>
      <c r="G43" s="125"/>
      <c r="H43" s="125"/>
    </row>
    <row r="44" spans="1:8" ht="39.950000000000003" customHeight="1" x14ac:dyDescent="0.25">
      <c r="A44" s="15" t="s">
        <v>19</v>
      </c>
      <c r="B44" s="126" t="s">
        <v>115</v>
      </c>
      <c r="C44" s="127"/>
      <c r="D44" s="127"/>
      <c r="E44" s="127"/>
      <c r="F44" s="127"/>
      <c r="G44" s="127"/>
      <c r="H44" s="128"/>
    </row>
    <row r="45" spans="1:8" ht="39.950000000000003" customHeight="1" x14ac:dyDescent="0.25">
      <c r="A45" s="15" t="s">
        <v>20</v>
      </c>
      <c r="B45" s="126" t="s">
        <v>116</v>
      </c>
      <c r="C45" s="127"/>
      <c r="D45" s="127"/>
      <c r="E45" s="127"/>
      <c r="F45" s="127"/>
      <c r="G45" s="127"/>
      <c r="H45" s="128"/>
    </row>
    <row r="46" spans="1:8" ht="39.950000000000003" customHeight="1" x14ac:dyDescent="0.25">
      <c r="A46" s="15" t="s">
        <v>21</v>
      </c>
      <c r="B46" s="126" t="s">
        <v>117</v>
      </c>
      <c r="C46" s="127"/>
      <c r="D46" s="127"/>
      <c r="E46" s="127"/>
      <c r="F46" s="127"/>
      <c r="G46" s="127"/>
      <c r="H46" s="128"/>
    </row>
    <row r="47" spans="1:8" ht="39.950000000000003" customHeight="1" x14ac:dyDescent="0.25">
      <c r="A47" s="15" t="s">
        <v>22</v>
      </c>
      <c r="B47" s="126" t="s">
        <v>118</v>
      </c>
      <c r="C47" s="127"/>
      <c r="D47" s="127"/>
      <c r="E47" s="127"/>
      <c r="F47" s="127"/>
      <c r="G47" s="127"/>
      <c r="H47" s="128"/>
    </row>
    <row r="48" spans="1:8" ht="39.950000000000003" customHeight="1" x14ac:dyDescent="0.25">
      <c r="A48" s="15" t="s">
        <v>23</v>
      </c>
      <c r="B48" s="126" t="s">
        <v>119</v>
      </c>
      <c r="C48" s="127"/>
      <c r="D48" s="127"/>
      <c r="E48" s="127"/>
      <c r="F48" s="127"/>
      <c r="G48" s="127"/>
      <c r="H48" s="128"/>
    </row>
    <row r="49" spans="1:8" x14ac:dyDescent="0.25">
      <c r="A49" s="142"/>
      <c r="B49" s="142"/>
      <c r="C49" s="142"/>
      <c r="D49" s="142"/>
      <c r="E49" s="142"/>
      <c r="F49" s="142"/>
      <c r="G49" s="142"/>
      <c r="H49" s="142"/>
    </row>
    <row r="50" spans="1:8" ht="33" customHeight="1" x14ac:dyDescent="0.25">
      <c r="A50" s="125" t="s">
        <v>0</v>
      </c>
      <c r="B50" s="125"/>
      <c r="C50" s="125"/>
      <c r="D50" s="125"/>
      <c r="E50" s="125"/>
      <c r="F50" s="125"/>
      <c r="G50" s="125"/>
      <c r="H50" s="125"/>
    </row>
    <row r="51" spans="1:8" ht="44.25" customHeight="1" x14ac:dyDescent="0.25">
      <c r="A51" s="15" t="s">
        <v>24</v>
      </c>
      <c r="B51" s="129" t="s">
        <v>120</v>
      </c>
      <c r="C51" s="130"/>
      <c r="D51" s="130"/>
      <c r="E51" s="130"/>
      <c r="F51" s="130"/>
      <c r="G51" s="130"/>
      <c r="H51" s="131"/>
    </row>
    <row r="52" spans="1:8" ht="90.95" customHeight="1" x14ac:dyDescent="0.25">
      <c r="A52" s="15" t="s">
        <v>25</v>
      </c>
      <c r="B52" s="132" t="s">
        <v>136</v>
      </c>
      <c r="C52" s="133"/>
      <c r="D52" s="133"/>
      <c r="E52" s="133"/>
      <c r="F52" s="133"/>
      <c r="G52" s="133"/>
      <c r="H52" s="134"/>
    </row>
    <row r="53" spans="1:8" ht="40.5" customHeight="1" x14ac:dyDescent="0.25">
      <c r="A53" s="15" t="s">
        <v>26</v>
      </c>
      <c r="B53" s="129" t="s">
        <v>121</v>
      </c>
      <c r="C53" s="130"/>
      <c r="D53" s="130"/>
      <c r="E53" s="130"/>
      <c r="F53" s="130"/>
      <c r="G53" s="130"/>
      <c r="H53" s="131"/>
    </row>
    <row r="54" spans="1:8" ht="32.25" customHeight="1" x14ac:dyDescent="0.25">
      <c r="A54" s="15" t="s">
        <v>27</v>
      </c>
      <c r="B54" s="129" t="s">
        <v>122</v>
      </c>
      <c r="C54" s="130"/>
      <c r="D54" s="130"/>
      <c r="E54" s="130"/>
      <c r="F54" s="130"/>
      <c r="G54" s="130"/>
      <c r="H54" s="131"/>
    </row>
    <row r="55" spans="1:8" ht="35.1" customHeight="1" x14ac:dyDescent="0.25">
      <c r="A55" s="14" t="s">
        <v>28</v>
      </c>
      <c r="B55" s="129" t="s">
        <v>123</v>
      </c>
      <c r="C55" s="130"/>
      <c r="D55" s="130"/>
      <c r="E55" s="130"/>
      <c r="F55" s="130"/>
      <c r="G55" s="130"/>
      <c r="H55" s="131"/>
    </row>
    <row r="56" spans="1:8" ht="40.5" customHeight="1" x14ac:dyDescent="0.25">
      <c r="A56" s="24" t="s">
        <v>29</v>
      </c>
      <c r="B56" s="129" t="s">
        <v>124</v>
      </c>
      <c r="C56" s="130"/>
      <c r="D56" s="130"/>
      <c r="E56" s="130"/>
      <c r="F56" s="130"/>
      <c r="G56" s="130"/>
      <c r="H56" s="131"/>
    </row>
    <row r="57" spans="1:8" ht="40.5" customHeight="1" x14ac:dyDescent="0.25">
      <c r="A57" s="24" t="s">
        <v>30</v>
      </c>
      <c r="B57" s="129" t="s">
        <v>125</v>
      </c>
      <c r="C57" s="130"/>
      <c r="D57" s="130"/>
      <c r="E57" s="130"/>
      <c r="F57" s="130"/>
      <c r="G57" s="130"/>
      <c r="H57" s="131"/>
    </row>
    <row r="58" spans="1:8" ht="35.1" customHeight="1" x14ac:dyDescent="0.25">
      <c r="A58" s="24" t="s">
        <v>31</v>
      </c>
      <c r="B58" s="129" t="s">
        <v>126</v>
      </c>
      <c r="C58" s="130"/>
      <c r="D58" s="130"/>
      <c r="E58" s="130"/>
      <c r="F58" s="130"/>
      <c r="G58" s="130"/>
      <c r="H58" s="131"/>
    </row>
    <row r="59" spans="1:8" ht="36" customHeight="1" x14ac:dyDescent="0.25">
      <c r="A59" s="24" t="s">
        <v>32</v>
      </c>
      <c r="B59" s="129" t="s">
        <v>127</v>
      </c>
      <c r="C59" s="130"/>
      <c r="D59" s="130"/>
      <c r="E59" s="130"/>
      <c r="F59" s="130"/>
      <c r="G59" s="130"/>
      <c r="H59" s="131"/>
    </row>
    <row r="60" spans="1:8" ht="54.75" customHeight="1" x14ac:dyDescent="0.25">
      <c r="A60" s="14" t="s">
        <v>128</v>
      </c>
      <c r="B60" s="129" t="s">
        <v>129</v>
      </c>
      <c r="C60" s="130"/>
      <c r="D60" s="130"/>
      <c r="E60" s="130"/>
      <c r="F60" s="130"/>
      <c r="G60" s="130"/>
      <c r="H60" s="131"/>
    </row>
    <row r="62" spans="1:8" ht="134.44999999999999" customHeight="1" x14ac:dyDescent="0.25">
      <c r="A62" s="137" t="s">
        <v>130</v>
      </c>
      <c r="B62" s="138"/>
      <c r="C62" s="138"/>
      <c r="D62" s="138"/>
      <c r="E62" s="138"/>
      <c r="F62" s="138"/>
      <c r="G62" s="138"/>
      <c r="H62" s="138"/>
    </row>
    <row r="63" spans="1:8" ht="64.5" customHeight="1" x14ac:dyDescent="0.25">
      <c r="A63" s="135" t="s">
        <v>131</v>
      </c>
      <c r="B63" s="135"/>
      <c r="C63" s="136" t="s">
        <v>132</v>
      </c>
      <c r="D63" s="136"/>
      <c r="E63" s="136"/>
      <c r="F63" s="136"/>
      <c r="G63" s="136"/>
      <c r="H63" s="136"/>
    </row>
    <row r="64" spans="1:8" ht="49.5" customHeight="1" x14ac:dyDescent="0.25">
      <c r="A64" s="135" t="s">
        <v>133</v>
      </c>
      <c r="B64" s="135"/>
      <c r="C64" s="136" t="s">
        <v>134</v>
      </c>
      <c r="D64" s="136"/>
      <c r="E64" s="136"/>
      <c r="F64" s="136"/>
      <c r="G64" s="136"/>
      <c r="H64" s="136"/>
    </row>
  </sheetData>
  <mergeCells count="63">
    <mergeCell ref="B7:H7"/>
    <mergeCell ref="A1:H1"/>
    <mergeCell ref="A3:H3"/>
    <mergeCell ref="B4:H4"/>
    <mergeCell ref="B5:H5"/>
    <mergeCell ref="B6:H6"/>
    <mergeCell ref="B19:H19"/>
    <mergeCell ref="B8:H8"/>
    <mergeCell ref="B9:H9"/>
    <mergeCell ref="B10:H10"/>
    <mergeCell ref="B11:H11"/>
    <mergeCell ref="B12:H12"/>
    <mergeCell ref="B13:H13"/>
    <mergeCell ref="B14:H14"/>
    <mergeCell ref="B15:H15"/>
    <mergeCell ref="B16:H16"/>
    <mergeCell ref="B17:H17"/>
    <mergeCell ref="B18:H18"/>
    <mergeCell ref="A31:H31"/>
    <mergeCell ref="B28:H28"/>
    <mergeCell ref="B29:H29"/>
    <mergeCell ref="B20:H20"/>
    <mergeCell ref="B21:H21"/>
    <mergeCell ref="B22:H22"/>
    <mergeCell ref="A23:H23"/>
    <mergeCell ref="A24:H24"/>
    <mergeCell ref="A30:H30"/>
    <mergeCell ref="A25:H25"/>
    <mergeCell ref="B26:H26"/>
    <mergeCell ref="B27:H27"/>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64:B64"/>
    <mergeCell ref="C64:H64"/>
    <mergeCell ref="A62:H62"/>
    <mergeCell ref="A63:B63"/>
    <mergeCell ref="C63:H63"/>
    <mergeCell ref="B54:H54"/>
    <mergeCell ref="B53:H53"/>
    <mergeCell ref="B52:H52"/>
    <mergeCell ref="B51:H51"/>
    <mergeCell ref="B44:H44"/>
    <mergeCell ref="B38:H38"/>
    <mergeCell ref="B37:H37"/>
    <mergeCell ref="B36:H36"/>
    <mergeCell ref="A43:H43"/>
    <mergeCell ref="B39:H39"/>
    <mergeCell ref="B40:H40"/>
    <mergeCell ref="B41:H41"/>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62"/>
  <sheetViews>
    <sheetView tabSelected="1" topLeftCell="BA1" zoomScale="53" zoomScaleNormal="53" workbookViewId="0">
      <pane ySplit="8" topLeftCell="A9" activePane="bottomLeft" state="frozen"/>
      <selection pane="bottomLeft" activeCell="AJ7" sqref="AJ1:AJ1048576"/>
    </sheetView>
  </sheetViews>
  <sheetFormatPr baseColWidth="10" defaultColWidth="10.85546875" defaultRowHeight="15" x14ac:dyDescent="0.25"/>
  <cols>
    <col min="1" max="1" width="20.85546875" style="31" customWidth="1"/>
    <col min="2" max="2" width="22.140625" style="7" customWidth="1"/>
    <col min="3" max="3" width="23.5703125" style="7" customWidth="1"/>
    <col min="4" max="4" width="24.5703125" style="7" customWidth="1"/>
    <col min="5" max="5" width="23.28515625" style="7" customWidth="1"/>
    <col min="6" max="6" width="26.7109375" style="7" customWidth="1"/>
    <col min="7" max="7" width="14.7109375" style="17" customWidth="1"/>
    <col min="8" max="8" width="17.5703125" style="7" customWidth="1"/>
    <col min="9" max="9" width="21.42578125" style="17" customWidth="1"/>
    <col min="10" max="10" width="28.7109375" style="8" customWidth="1"/>
    <col min="11" max="11" width="43.5703125" style="34" customWidth="1"/>
    <col min="12" max="12" width="27.28515625" style="7" customWidth="1"/>
    <col min="13" max="13" width="25.140625" style="7" customWidth="1"/>
    <col min="14" max="14" width="45.140625" style="34" customWidth="1"/>
    <col min="15" max="16" width="13.85546875" style="7" customWidth="1"/>
    <col min="17" max="17" width="28.7109375" style="7" customWidth="1"/>
    <col min="18" max="18" width="17.42578125" style="17" customWidth="1"/>
    <col min="19" max="20" width="26" style="21" customWidth="1"/>
    <col min="21" max="21" width="25" style="21" customWidth="1"/>
    <col min="22" max="22" width="40.5703125" style="22" hidden="1" customWidth="1"/>
    <col min="23" max="23" width="0.42578125" style="37" customWidth="1"/>
    <col min="24" max="24" width="41.85546875" style="37" customWidth="1"/>
    <col min="25" max="25" width="0.28515625" style="37" customWidth="1"/>
    <col min="26" max="26" width="30.7109375" style="38" hidden="1" customWidth="1"/>
    <col min="27" max="27" width="33.7109375" style="38" hidden="1" customWidth="1"/>
    <col min="28" max="28" width="36.140625" style="20" customWidth="1"/>
    <col min="29" max="29" width="22.28515625" style="4" customWidth="1"/>
    <col min="30" max="30" width="29.28515625" style="6" customWidth="1"/>
    <col min="31" max="31" width="61.28515625" style="35" customWidth="1"/>
    <col min="32" max="32" width="20.5703125" style="18" customWidth="1"/>
    <col min="33" max="34" width="17.5703125" style="19" customWidth="1"/>
    <col min="35" max="36" width="17.5703125" style="340" customWidth="1"/>
    <col min="37" max="38" width="17.5703125" style="29" customWidth="1"/>
    <col min="39" max="39" width="17.5703125" style="16" customWidth="1"/>
    <col min="40" max="40" width="17.5703125" style="17" customWidth="1"/>
    <col min="41" max="41" width="17.5703125" style="30" customWidth="1"/>
    <col min="42" max="42" width="20.85546875" style="7" customWidth="1"/>
    <col min="43" max="43" width="21.28515625" style="31" customWidth="1"/>
    <col min="44" max="44" width="19.7109375" style="36" customWidth="1"/>
    <col min="45" max="45" width="46.42578125" style="36" customWidth="1"/>
    <col min="46" max="46" width="29.140625" style="31" customWidth="1"/>
    <col min="47" max="47" width="23.42578125" style="31" customWidth="1"/>
    <col min="48" max="48" width="29.140625" style="31" customWidth="1"/>
    <col min="49" max="49" width="45" style="31" customWidth="1"/>
    <col min="50" max="50" width="48.5703125" style="31" customWidth="1"/>
    <col min="51" max="51" width="29.140625" style="31" customWidth="1"/>
    <col min="52" max="52" width="21.140625" style="7" customWidth="1"/>
    <col min="53" max="53" width="30.85546875" style="31" customWidth="1"/>
    <col min="54" max="54" width="28" style="31" customWidth="1"/>
    <col min="55" max="55" width="19.5703125" style="7" customWidth="1"/>
    <col min="56" max="56" width="23.140625" style="7" customWidth="1"/>
    <col min="57" max="57" width="41.5703125" style="33" customWidth="1"/>
    <col min="58" max="58" width="53" style="7" customWidth="1"/>
    <col min="59" max="59" width="60.140625" style="34" customWidth="1"/>
    <col min="60" max="16384" width="10.85546875" style="39"/>
  </cols>
  <sheetData>
    <row r="1" spans="1:59" ht="30" hidden="1" customHeight="1" thickBot="1" x14ac:dyDescent="0.3">
      <c r="B1" s="262" t="s">
        <v>137</v>
      </c>
      <c r="C1" s="262"/>
      <c r="D1" s="263" t="s">
        <v>151</v>
      </c>
      <c r="E1" s="264"/>
      <c r="F1" s="264"/>
      <c r="G1" s="264"/>
      <c r="H1" s="264"/>
      <c r="I1" s="264"/>
      <c r="J1" s="265"/>
      <c r="K1" s="266"/>
      <c r="L1" s="264"/>
      <c r="M1" s="264"/>
      <c r="N1" s="266"/>
      <c r="O1" s="264"/>
      <c r="P1" s="264"/>
      <c r="Q1" s="267"/>
      <c r="R1" s="264"/>
      <c r="S1" s="264"/>
      <c r="T1" s="264"/>
      <c r="U1" s="264"/>
      <c r="V1" s="264"/>
      <c r="W1" s="268"/>
      <c r="X1" s="268"/>
      <c r="Y1" s="268"/>
      <c r="Z1" s="267"/>
      <c r="AA1" s="267"/>
      <c r="AB1" s="265"/>
      <c r="AC1" s="265"/>
      <c r="AD1" s="264"/>
      <c r="AE1" s="266"/>
      <c r="AF1" s="267"/>
      <c r="AG1" s="264"/>
      <c r="AH1" s="264"/>
      <c r="AI1" s="264"/>
      <c r="AJ1" s="264"/>
      <c r="AK1" s="269"/>
      <c r="AL1" s="269"/>
      <c r="AM1" s="270"/>
      <c r="AN1" s="270"/>
      <c r="AO1" s="270"/>
      <c r="AP1" s="265"/>
      <c r="AQ1" s="265"/>
      <c r="AR1" s="264"/>
      <c r="AS1" s="265"/>
      <c r="AT1" s="265"/>
      <c r="AU1" s="265"/>
      <c r="AV1" s="265"/>
      <c r="AW1" s="265"/>
      <c r="AX1" s="265"/>
      <c r="AY1" s="265"/>
      <c r="AZ1" s="271"/>
      <c r="BA1" s="41" t="s">
        <v>138</v>
      </c>
      <c r="BE1" s="32"/>
      <c r="BF1" s="9"/>
      <c r="BG1" s="40"/>
    </row>
    <row r="2" spans="1:59" ht="51" hidden="1" customHeight="1" thickBot="1" x14ac:dyDescent="0.3">
      <c r="B2" s="262"/>
      <c r="C2" s="262"/>
      <c r="D2" s="263" t="s">
        <v>139</v>
      </c>
      <c r="E2" s="264"/>
      <c r="F2" s="264"/>
      <c r="G2" s="264"/>
      <c r="H2" s="264"/>
      <c r="I2" s="264"/>
      <c r="J2" s="265"/>
      <c r="K2" s="266"/>
      <c r="L2" s="264"/>
      <c r="M2" s="264"/>
      <c r="N2" s="266"/>
      <c r="O2" s="264"/>
      <c r="P2" s="264"/>
      <c r="Q2" s="267"/>
      <c r="R2" s="264"/>
      <c r="S2" s="264"/>
      <c r="T2" s="264"/>
      <c r="U2" s="264"/>
      <c r="V2" s="264"/>
      <c r="W2" s="268"/>
      <c r="X2" s="268"/>
      <c r="Y2" s="268"/>
      <c r="Z2" s="267"/>
      <c r="AA2" s="267"/>
      <c r="AB2" s="265"/>
      <c r="AC2" s="265"/>
      <c r="AD2" s="264"/>
      <c r="AE2" s="266"/>
      <c r="AF2" s="267"/>
      <c r="AG2" s="264"/>
      <c r="AH2" s="264"/>
      <c r="AI2" s="264"/>
      <c r="AJ2" s="264"/>
      <c r="AK2" s="269"/>
      <c r="AL2" s="269"/>
      <c r="AM2" s="270"/>
      <c r="AN2" s="270"/>
      <c r="AO2" s="270"/>
      <c r="AP2" s="265"/>
      <c r="AQ2" s="265"/>
      <c r="AR2" s="264"/>
      <c r="AS2" s="265"/>
      <c r="AT2" s="265"/>
      <c r="AU2" s="265"/>
      <c r="AV2" s="265"/>
      <c r="AW2" s="265"/>
      <c r="AX2" s="265"/>
      <c r="AY2" s="265"/>
      <c r="AZ2" s="271"/>
      <c r="BA2" s="41" t="s">
        <v>140</v>
      </c>
      <c r="BE2" s="32"/>
      <c r="BF2" s="9"/>
      <c r="BG2" s="40"/>
    </row>
    <row r="3" spans="1:59" ht="35.25" hidden="1" customHeight="1" thickBot="1" x14ac:dyDescent="0.3">
      <c r="B3" s="262"/>
      <c r="C3" s="262"/>
      <c r="D3" s="263" t="s">
        <v>141</v>
      </c>
      <c r="E3" s="264"/>
      <c r="F3" s="264"/>
      <c r="G3" s="264"/>
      <c r="H3" s="264"/>
      <c r="I3" s="264"/>
      <c r="J3" s="265"/>
      <c r="K3" s="266"/>
      <c r="L3" s="264"/>
      <c r="M3" s="264"/>
      <c r="N3" s="266"/>
      <c r="O3" s="264"/>
      <c r="P3" s="264"/>
      <c r="Q3" s="267"/>
      <c r="R3" s="264"/>
      <c r="S3" s="264"/>
      <c r="T3" s="264"/>
      <c r="U3" s="264"/>
      <c r="V3" s="264"/>
      <c r="W3" s="268"/>
      <c r="X3" s="268"/>
      <c r="Y3" s="268"/>
      <c r="Z3" s="267"/>
      <c r="AA3" s="267"/>
      <c r="AB3" s="265"/>
      <c r="AC3" s="265"/>
      <c r="AD3" s="264"/>
      <c r="AE3" s="266"/>
      <c r="AF3" s="267"/>
      <c r="AG3" s="264"/>
      <c r="AH3" s="264"/>
      <c r="AI3" s="264"/>
      <c r="AJ3" s="264"/>
      <c r="AK3" s="269"/>
      <c r="AL3" s="269"/>
      <c r="AM3" s="270"/>
      <c r="AN3" s="270"/>
      <c r="AO3" s="270"/>
      <c r="AP3" s="265"/>
      <c r="AQ3" s="265"/>
      <c r="AR3" s="264"/>
      <c r="AS3" s="265"/>
      <c r="AT3" s="265"/>
      <c r="AU3" s="265"/>
      <c r="AV3" s="265"/>
      <c r="AW3" s="265"/>
      <c r="AX3" s="265"/>
      <c r="AY3" s="265"/>
      <c r="AZ3" s="271"/>
      <c r="BA3" s="41" t="s">
        <v>142</v>
      </c>
      <c r="BE3" s="32"/>
      <c r="BF3" s="9"/>
      <c r="BG3" s="40"/>
    </row>
    <row r="4" spans="1:59" ht="71.25" hidden="1" customHeight="1" thickBot="1" x14ac:dyDescent="0.3">
      <c r="B4" s="262"/>
      <c r="C4" s="262"/>
      <c r="D4" s="263" t="s">
        <v>143</v>
      </c>
      <c r="E4" s="264"/>
      <c r="F4" s="264"/>
      <c r="G4" s="264"/>
      <c r="H4" s="264"/>
      <c r="I4" s="264"/>
      <c r="J4" s="265"/>
      <c r="K4" s="266"/>
      <c r="L4" s="264"/>
      <c r="M4" s="264"/>
      <c r="N4" s="266"/>
      <c r="O4" s="264"/>
      <c r="P4" s="264"/>
      <c r="Q4" s="267"/>
      <c r="R4" s="264"/>
      <c r="S4" s="264"/>
      <c r="T4" s="264"/>
      <c r="U4" s="264"/>
      <c r="V4" s="264"/>
      <c r="W4" s="268"/>
      <c r="X4" s="268"/>
      <c r="Y4" s="268"/>
      <c r="Z4" s="267"/>
      <c r="AA4" s="267"/>
      <c r="AB4" s="265"/>
      <c r="AC4" s="265"/>
      <c r="AD4" s="264"/>
      <c r="AE4" s="266"/>
      <c r="AF4" s="267"/>
      <c r="AG4" s="264"/>
      <c r="AH4" s="264"/>
      <c r="AI4" s="264"/>
      <c r="AJ4" s="264"/>
      <c r="AK4" s="269"/>
      <c r="AL4" s="269"/>
      <c r="AM4" s="270"/>
      <c r="AN4" s="270"/>
      <c r="AO4" s="270"/>
      <c r="AP4" s="265"/>
      <c r="AQ4" s="265"/>
      <c r="AR4" s="264"/>
      <c r="AS4" s="265"/>
      <c r="AT4" s="265"/>
      <c r="AU4" s="265"/>
      <c r="AV4" s="265"/>
      <c r="AW4" s="265"/>
      <c r="AX4" s="265"/>
      <c r="AY4" s="265"/>
      <c r="AZ4" s="271"/>
      <c r="BA4" s="41" t="s">
        <v>144</v>
      </c>
      <c r="BE4" s="32"/>
      <c r="BF4" s="9"/>
      <c r="BG4" s="40"/>
    </row>
    <row r="5" spans="1:59" ht="66" hidden="1" customHeight="1" thickBot="1" x14ac:dyDescent="0.3">
      <c r="B5" s="272" t="s">
        <v>145</v>
      </c>
      <c r="C5" s="272"/>
      <c r="D5" s="273" t="s">
        <v>157</v>
      </c>
      <c r="E5" s="274"/>
      <c r="F5" s="274"/>
      <c r="G5" s="274"/>
      <c r="H5" s="274"/>
      <c r="I5" s="274"/>
      <c r="J5" s="275"/>
      <c r="K5" s="276"/>
      <c r="L5" s="274"/>
      <c r="M5" s="274"/>
      <c r="N5" s="276"/>
      <c r="O5" s="274"/>
      <c r="P5" s="274"/>
      <c r="Q5" s="277"/>
      <c r="R5" s="274"/>
      <c r="S5" s="274"/>
      <c r="T5" s="274"/>
      <c r="U5" s="274"/>
      <c r="V5" s="274"/>
      <c r="W5" s="278"/>
      <c r="X5" s="278"/>
      <c r="Y5" s="278"/>
      <c r="Z5" s="277"/>
      <c r="AA5" s="277"/>
      <c r="AB5" s="275"/>
      <c r="AC5" s="275"/>
      <c r="AD5" s="274"/>
      <c r="AE5" s="276"/>
      <c r="AF5" s="277"/>
      <c r="AG5" s="274"/>
      <c r="AH5" s="274"/>
      <c r="AI5" s="274"/>
      <c r="AJ5" s="274"/>
      <c r="AK5" s="279"/>
      <c r="AL5" s="279"/>
      <c r="AM5" s="274"/>
      <c r="AN5" s="274"/>
      <c r="AO5" s="274"/>
      <c r="AP5" s="275"/>
      <c r="AQ5" s="275"/>
      <c r="AR5" s="274"/>
      <c r="AS5" s="275"/>
      <c r="AT5" s="275"/>
      <c r="AU5" s="275"/>
      <c r="AV5" s="275"/>
      <c r="AW5" s="275"/>
      <c r="AX5" s="275"/>
      <c r="AY5" s="275"/>
      <c r="AZ5" s="280"/>
      <c r="BA5" s="42"/>
      <c r="BE5" s="32"/>
      <c r="BF5" s="9"/>
      <c r="BG5" s="40"/>
    </row>
    <row r="6" spans="1:59" ht="97.5" hidden="1" customHeight="1" thickBot="1" x14ac:dyDescent="0.3">
      <c r="A6" s="285" t="s">
        <v>66</v>
      </c>
      <c r="B6" s="255"/>
      <c r="C6" s="255"/>
      <c r="D6" s="255"/>
      <c r="E6" s="255"/>
      <c r="F6" s="255"/>
      <c r="G6" s="254"/>
      <c r="H6" s="255"/>
      <c r="I6" s="254"/>
      <c r="J6" s="286"/>
      <c r="K6" s="287"/>
      <c r="L6" s="255"/>
      <c r="M6" s="255"/>
      <c r="N6" s="287"/>
      <c r="O6" s="255"/>
      <c r="P6" s="255"/>
      <c r="Q6" s="288"/>
      <c r="R6" s="254"/>
      <c r="S6" s="254"/>
      <c r="T6" s="254"/>
      <c r="U6" s="254"/>
      <c r="V6" s="254"/>
      <c r="W6" s="289" t="s">
        <v>147</v>
      </c>
      <c r="X6" s="290"/>
      <c r="Y6" s="291"/>
      <c r="Z6" s="292"/>
      <c r="AA6" s="293"/>
      <c r="AB6" s="294" t="s">
        <v>149</v>
      </c>
      <c r="AC6" s="295"/>
      <c r="AD6" s="296"/>
      <c r="AE6" s="297"/>
      <c r="AF6" s="298"/>
      <c r="AG6" s="299"/>
      <c r="AH6" s="299"/>
      <c r="AI6" s="299"/>
      <c r="AJ6" s="299"/>
      <c r="AK6" s="300"/>
      <c r="AL6" s="300"/>
      <c r="AM6" s="299"/>
      <c r="AN6" s="299"/>
      <c r="AO6" s="299"/>
      <c r="AP6" s="301"/>
      <c r="AQ6" s="302"/>
      <c r="AR6" s="253" t="s">
        <v>67</v>
      </c>
      <c r="AS6" s="254"/>
      <c r="AT6" s="255"/>
      <c r="AU6" s="255"/>
      <c r="AV6" s="256"/>
      <c r="AW6" s="94"/>
      <c r="AX6" s="94"/>
      <c r="AY6" s="94"/>
      <c r="AZ6" s="257" t="s">
        <v>0</v>
      </c>
      <c r="BA6" s="258"/>
      <c r="BB6" s="258"/>
      <c r="BC6" s="258"/>
      <c r="BD6" s="259"/>
      <c r="BE6" s="55"/>
      <c r="BF6" s="260" t="s">
        <v>148</v>
      </c>
      <c r="BG6" s="261"/>
    </row>
    <row r="7" spans="1:59" ht="57" customHeight="1" thickBot="1" x14ac:dyDescent="0.3">
      <c r="A7" s="281" t="s">
        <v>71</v>
      </c>
      <c r="B7" s="281" t="s">
        <v>1</v>
      </c>
      <c r="C7" s="281" t="s">
        <v>2</v>
      </c>
      <c r="D7" s="281" t="s">
        <v>146</v>
      </c>
      <c r="E7" s="281" t="s">
        <v>4</v>
      </c>
      <c r="F7" s="281" t="s">
        <v>63</v>
      </c>
      <c r="G7" s="281" t="s">
        <v>65</v>
      </c>
      <c r="H7" s="281" t="s">
        <v>64</v>
      </c>
      <c r="I7" s="281" t="s">
        <v>154</v>
      </c>
      <c r="J7" s="281" t="s">
        <v>5</v>
      </c>
      <c r="K7" s="281" t="s">
        <v>6</v>
      </c>
      <c r="L7" s="281" t="s">
        <v>7</v>
      </c>
      <c r="M7" s="305" t="s">
        <v>8</v>
      </c>
      <c r="N7" s="305" t="s">
        <v>9</v>
      </c>
      <c r="O7" s="318" t="s">
        <v>70</v>
      </c>
      <c r="P7" s="319"/>
      <c r="Q7" s="309" t="s">
        <v>10</v>
      </c>
      <c r="R7" s="305" t="s">
        <v>11</v>
      </c>
      <c r="S7" s="305" t="s">
        <v>152</v>
      </c>
      <c r="T7" s="224" t="s">
        <v>267</v>
      </c>
      <c r="U7" s="224" t="s">
        <v>268</v>
      </c>
      <c r="V7" s="305" t="s">
        <v>153</v>
      </c>
      <c r="W7" s="305" t="s">
        <v>95</v>
      </c>
      <c r="X7" s="311" t="s">
        <v>271</v>
      </c>
      <c r="Y7" s="305" t="s">
        <v>97</v>
      </c>
      <c r="Z7" s="305" t="s">
        <v>99</v>
      </c>
      <c r="AA7" s="305" t="s">
        <v>101</v>
      </c>
      <c r="AB7" s="305" t="s">
        <v>12</v>
      </c>
      <c r="AC7" s="305" t="s">
        <v>13</v>
      </c>
      <c r="AD7" s="305" t="s">
        <v>14</v>
      </c>
      <c r="AE7" s="307" t="s">
        <v>69</v>
      </c>
      <c r="AF7" s="307" t="s">
        <v>15</v>
      </c>
      <c r="AG7" s="307" t="s">
        <v>156</v>
      </c>
      <c r="AH7" s="307" t="s">
        <v>68</v>
      </c>
      <c r="AI7" s="331" t="s">
        <v>277</v>
      </c>
      <c r="AJ7" s="341" t="s">
        <v>278</v>
      </c>
      <c r="AK7" s="307" t="s">
        <v>16</v>
      </c>
      <c r="AL7" s="307" t="s">
        <v>17</v>
      </c>
      <c r="AM7" s="283" t="s">
        <v>18</v>
      </c>
      <c r="AN7" s="283" t="s">
        <v>19</v>
      </c>
      <c r="AO7" s="283" t="s">
        <v>20</v>
      </c>
      <c r="AP7" s="303" t="s">
        <v>21</v>
      </c>
      <c r="AQ7" s="303" t="s">
        <v>22</v>
      </c>
      <c r="AR7" s="281" t="s">
        <v>23</v>
      </c>
      <c r="AS7" s="303" t="s">
        <v>24</v>
      </c>
      <c r="AT7" s="303" t="s">
        <v>25</v>
      </c>
      <c r="AU7" s="303" t="s">
        <v>26</v>
      </c>
      <c r="AV7" s="303" t="s">
        <v>27</v>
      </c>
      <c r="AW7" s="313" t="s">
        <v>280</v>
      </c>
      <c r="AX7" s="313" t="s">
        <v>281</v>
      </c>
      <c r="AY7" s="313" t="s">
        <v>282</v>
      </c>
      <c r="AZ7" s="281" t="s">
        <v>28</v>
      </c>
      <c r="BA7" s="281" t="s">
        <v>29</v>
      </c>
      <c r="BB7" s="281" t="s">
        <v>30</v>
      </c>
      <c r="BC7" s="281" t="s">
        <v>31</v>
      </c>
      <c r="BD7" s="281" t="s">
        <v>32</v>
      </c>
      <c r="BE7" s="281" t="s">
        <v>128</v>
      </c>
      <c r="BF7" s="281" t="s">
        <v>131</v>
      </c>
      <c r="BG7" s="281" t="s">
        <v>133</v>
      </c>
    </row>
    <row r="8" spans="1:59" ht="36.950000000000003" customHeight="1" thickBot="1" x14ac:dyDescent="0.3">
      <c r="A8" s="282"/>
      <c r="B8" s="282"/>
      <c r="C8" s="282"/>
      <c r="D8" s="282"/>
      <c r="E8" s="282"/>
      <c r="F8" s="282"/>
      <c r="G8" s="282"/>
      <c r="H8" s="282"/>
      <c r="I8" s="282"/>
      <c r="J8" s="282"/>
      <c r="K8" s="282"/>
      <c r="L8" s="282"/>
      <c r="M8" s="306"/>
      <c r="N8" s="306"/>
      <c r="O8" s="43" t="s">
        <v>33</v>
      </c>
      <c r="P8" s="43" t="s">
        <v>150</v>
      </c>
      <c r="Q8" s="310"/>
      <c r="R8" s="306"/>
      <c r="S8" s="306"/>
      <c r="T8" s="225"/>
      <c r="U8" s="225"/>
      <c r="V8" s="306"/>
      <c r="W8" s="306"/>
      <c r="X8" s="312"/>
      <c r="Y8" s="306"/>
      <c r="Z8" s="306"/>
      <c r="AA8" s="306"/>
      <c r="AB8" s="306"/>
      <c r="AC8" s="306"/>
      <c r="AD8" s="306"/>
      <c r="AE8" s="308"/>
      <c r="AF8" s="308"/>
      <c r="AG8" s="308"/>
      <c r="AH8" s="308"/>
      <c r="AI8" s="332"/>
      <c r="AJ8" s="342"/>
      <c r="AK8" s="308"/>
      <c r="AL8" s="308"/>
      <c r="AM8" s="284"/>
      <c r="AN8" s="284"/>
      <c r="AO8" s="284"/>
      <c r="AP8" s="304"/>
      <c r="AQ8" s="304"/>
      <c r="AR8" s="282"/>
      <c r="AS8" s="304"/>
      <c r="AT8" s="304"/>
      <c r="AU8" s="304"/>
      <c r="AV8" s="304"/>
      <c r="AW8" s="313"/>
      <c r="AX8" s="313"/>
      <c r="AY8" s="313"/>
      <c r="AZ8" s="282"/>
      <c r="BA8" s="282"/>
      <c r="BB8" s="282"/>
      <c r="BC8" s="282"/>
      <c r="BD8" s="282"/>
      <c r="BE8" s="282"/>
      <c r="BF8" s="317"/>
      <c r="BG8" s="317"/>
    </row>
    <row r="9" spans="1:59" x14ac:dyDescent="0.25">
      <c r="A9" s="44"/>
      <c r="B9" s="45"/>
      <c r="C9" s="45"/>
      <c r="D9" s="46"/>
      <c r="E9" s="47"/>
      <c r="F9" s="46"/>
      <c r="G9" s="48"/>
      <c r="H9" s="46"/>
      <c r="I9" s="48"/>
      <c r="J9" s="48"/>
      <c r="K9" s="49"/>
      <c r="L9" s="46"/>
      <c r="M9" s="46"/>
      <c r="N9" s="49"/>
      <c r="O9" s="46"/>
      <c r="P9" s="46"/>
      <c r="Q9" s="46"/>
      <c r="R9" s="48"/>
      <c r="S9" s="48"/>
      <c r="T9" s="48"/>
      <c r="U9" s="48"/>
      <c r="V9" s="48"/>
      <c r="W9" s="50"/>
      <c r="X9" s="50"/>
      <c r="Y9" s="50"/>
      <c r="Z9" s="46"/>
      <c r="AA9" s="46"/>
      <c r="AB9" s="48"/>
      <c r="AC9" s="46"/>
      <c r="AD9" s="46"/>
      <c r="AE9" s="49"/>
      <c r="AF9" s="46"/>
      <c r="AG9" s="48"/>
      <c r="AH9" s="48"/>
      <c r="AI9" s="333"/>
      <c r="AJ9" s="333"/>
      <c r="AK9" s="51"/>
      <c r="AL9" s="51"/>
      <c r="AM9" s="50"/>
      <c r="AN9" s="48"/>
      <c r="AO9" s="50"/>
      <c r="AP9" s="46"/>
      <c r="AQ9" s="46"/>
      <c r="AR9" s="50"/>
      <c r="AS9" s="50"/>
      <c r="AT9" s="46"/>
      <c r="AU9" s="46"/>
      <c r="AV9" s="46"/>
      <c r="AW9" s="46"/>
      <c r="AX9" s="46"/>
      <c r="AY9" s="46"/>
      <c r="AZ9" s="52"/>
      <c r="BA9" s="52"/>
      <c r="BB9" s="52"/>
      <c r="BC9" s="52"/>
      <c r="BD9" s="52"/>
      <c r="BE9" s="53"/>
      <c r="BF9" s="52"/>
      <c r="BG9" s="54"/>
    </row>
    <row r="10" spans="1:59" ht="26.25" customHeight="1" x14ac:dyDescent="0.25">
      <c r="A10" s="314"/>
      <c r="B10" s="316" t="s">
        <v>158</v>
      </c>
      <c r="C10" s="316" t="s">
        <v>159</v>
      </c>
      <c r="D10" s="316" t="s">
        <v>160</v>
      </c>
      <c r="E10" s="316" t="s">
        <v>161</v>
      </c>
      <c r="F10" s="316" t="s">
        <v>162</v>
      </c>
      <c r="G10" s="320" t="s">
        <v>162</v>
      </c>
      <c r="H10" s="320" t="s">
        <v>163</v>
      </c>
      <c r="I10" s="320" t="s">
        <v>162</v>
      </c>
      <c r="J10" s="196" t="s">
        <v>164</v>
      </c>
      <c r="K10" s="148" t="s">
        <v>168</v>
      </c>
      <c r="L10" s="209" t="s">
        <v>169</v>
      </c>
      <c r="M10" s="148" t="s">
        <v>170</v>
      </c>
      <c r="N10" s="148" t="s">
        <v>171</v>
      </c>
      <c r="O10" s="209" t="s">
        <v>172</v>
      </c>
      <c r="P10" s="322"/>
      <c r="Q10" s="210" t="s">
        <v>173</v>
      </c>
      <c r="R10" s="210">
        <v>1</v>
      </c>
      <c r="S10" s="210" t="s">
        <v>178</v>
      </c>
      <c r="T10" s="220">
        <v>0</v>
      </c>
      <c r="U10" s="221">
        <v>0</v>
      </c>
      <c r="V10" s="214">
        <v>0.62075000000000002</v>
      </c>
      <c r="W10" s="81"/>
      <c r="X10" s="214">
        <f>+V10</f>
        <v>0.62075000000000002</v>
      </c>
      <c r="Y10" s="81"/>
      <c r="Z10" s="82"/>
      <c r="AA10" s="82"/>
      <c r="AB10" s="179" t="s">
        <v>179</v>
      </c>
      <c r="AC10" s="190">
        <v>2020130010160</v>
      </c>
      <c r="AD10" s="191" t="s">
        <v>180</v>
      </c>
      <c r="AE10" s="193" t="s">
        <v>269</v>
      </c>
      <c r="AF10" s="182" t="s">
        <v>182</v>
      </c>
      <c r="AG10" s="185">
        <v>33</v>
      </c>
      <c r="AH10" s="188">
        <v>1</v>
      </c>
      <c r="AI10" s="334">
        <v>0</v>
      </c>
      <c r="AJ10" s="343">
        <v>0</v>
      </c>
      <c r="AK10" s="327">
        <v>45322</v>
      </c>
      <c r="AL10" s="327">
        <v>45657</v>
      </c>
      <c r="AM10" s="210">
        <v>349</v>
      </c>
      <c r="AN10" s="210">
        <v>1028736</v>
      </c>
      <c r="AO10" s="210">
        <v>1028736</v>
      </c>
      <c r="AP10" s="229" t="s">
        <v>184</v>
      </c>
      <c r="AQ10" s="226" t="s">
        <v>237</v>
      </c>
      <c r="AR10" s="226" t="s">
        <v>185</v>
      </c>
      <c r="AS10" s="323">
        <v>84599413</v>
      </c>
      <c r="AT10" s="227" t="s">
        <v>186</v>
      </c>
      <c r="AU10" s="226" t="s">
        <v>189</v>
      </c>
      <c r="AV10" s="226" t="s">
        <v>188</v>
      </c>
      <c r="AW10" s="323">
        <v>0</v>
      </c>
      <c r="AX10" s="323">
        <v>0</v>
      </c>
      <c r="AY10" s="323"/>
      <c r="AZ10" s="226" t="s">
        <v>190</v>
      </c>
      <c r="BA10" s="226" t="s">
        <v>191</v>
      </c>
      <c r="BB10" s="227" t="s">
        <v>192</v>
      </c>
      <c r="BC10" s="226" t="s">
        <v>193</v>
      </c>
      <c r="BD10" s="228">
        <v>45342</v>
      </c>
      <c r="BE10" s="328"/>
      <c r="BF10" s="227" t="s">
        <v>254</v>
      </c>
      <c r="BG10" s="226" t="s">
        <v>255</v>
      </c>
    </row>
    <row r="11" spans="1:59" ht="15" customHeight="1" x14ac:dyDescent="0.25">
      <c r="A11" s="315"/>
      <c r="B11" s="316"/>
      <c r="C11" s="316"/>
      <c r="D11" s="316"/>
      <c r="E11" s="316"/>
      <c r="F11" s="316"/>
      <c r="G11" s="320"/>
      <c r="H11" s="320"/>
      <c r="I11" s="320"/>
      <c r="J11" s="197"/>
      <c r="K11" s="148"/>
      <c r="L11" s="209"/>
      <c r="M11" s="148"/>
      <c r="N11" s="148"/>
      <c r="O11" s="209"/>
      <c r="P11" s="322"/>
      <c r="Q11" s="210"/>
      <c r="R11" s="210"/>
      <c r="S11" s="210"/>
      <c r="T11" s="206"/>
      <c r="U11" s="222"/>
      <c r="V11" s="214"/>
      <c r="W11" s="81"/>
      <c r="X11" s="214"/>
      <c r="Y11" s="81"/>
      <c r="Z11" s="82"/>
      <c r="AA11" s="82"/>
      <c r="AB11" s="180"/>
      <c r="AC11" s="190"/>
      <c r="AD11" s="191"/>
      <c r="AE11" s="194"/>
      <c r="AF11" s="183"/>
      <c r="AG11" s="186"/>
      <c r="AH11" s="189"/>
      <c r="AI11" s="335"/>
      <c r="AJ11" s="335"/>
      <c r="AK11" s="327"/>
      <c r="AL11" s="327"/>
      <c r="AM11" s="210"/>
      <c r="AN11" s="210"/>
      <c r="AO11" s="210"/>
      <c r="AP11" s="230"/>
      <c r="AQ11" s="226"/>
      <c r="AR11" s="226"/>
      <c r="AS11" s="323"/>
      <c r="AT11" s="227"/>
      <c r="AU11" s="226"/>
      <c r="AV11" s="226"/>
      <c r="AW11" s="323"/>
      <c r="AX11" s="323"/>
      <c r="AY11" s="323"/>
      <c r="AZ11" s="226"/>
      <c r="BA11" s="226"/>
      <c r="BB11" s="227"/>
      <c r="BC11" s="226"/>
      <c r="BD11" s="226"/>
      <c r="BE11" s="328"/>
      <c r="BF11" s="227"/>
      <c r="BG11" s="226"/>
    </row>
    <row r="12" spans="1:59" ht="15" customHeight="1" x14ac:dyDescent="0.25">
      <c r="A12" s="315"/>
      <c r="B12" s="316"/>
      <c r="C12" s="316"/>
      <c r="D12" s="316"/>
      <c r="E12" s="316"/>
      <c r="F12" s="316"/>
      <c r="G12" s="320"/>
      <c r="H12" s="320"/>
      <c r="I12" s="320"/>
      <c r="J12" s="197"/>
      <c r="K12" s="148"/>
      <c r="L12" s="209"/>
      <c r="M12" s="148"/>
      <c r="N12" s="148"/>
      <c r="O12" s="209"/>
      <c r="P12" s="322"/>
      <c r="Q12" s="210"/>
      <c r="R12" s="210"/>
      <c r="S12" s="210"/>
      <c r="T12" s="206"/>
      <c r="U12" s="222"/>
      <c r="V12" s="214"/>
      <c r="W12" s="81"/>
      <c r="X12" s="214"/>
      <c r="Y12" s="81"/>
      <c r="Z12" s="82"/>
      <c r="AA12" s="82"/>
      <c r="AB12" s="180"/>
      <c r="AC12" s="190"/>
      <c r="AD12" s="191"/>
      <c r="AE12" s="194"/>
      <c r="AF12" s="183"/>
      <c r="AG12" s="186"/>
      <c r="AH12" s="189"/>
      <c r="AI12" s="335"/>
      <c r="AJ12" s="335"/>
      <c r="AK12" s="327"/>
      <c r="AL12" s="327"/>
      <c r="AM12" s="210"/>
      <c r="AN12" s="210"/>
      <c r="AO12" s="210"/>
      <c r="AP12" s="230"/>
      <c r="AQ12" s="226"/>
      <c r="AR12" s="226"/>
      <c r="AS12" s="323"/>
      <c r="AT12" s="227"/>
      <c r="AU12" s="226"/>
      <c r="AV12" s="226"/>
      <c r="AW12" s="323"/>
      <c r="AX12" s="323"/>
      <c r="AY12" s="323"/>
      <c r="AZ12" s="226"/>
      <c r="BA12" s="226"/>
      <c r="BB12" s="227"/>
      <c r="BC12" s="226"/>
      <c r="BD12" s="226"/>
      <c r="BE12" s="328"/>
      <c r="BF12" s="227"/>
      <c r="BG12" s="226"/>
    </row>
    <row r="13" spans="1:59" ht="27.75" customHeight="1" x14ac:dyDescent="0.25">
      <c r="A13" s="315"/>
      <c r="B13" s="316"/>
      <c r="C13" s="316"/>
      <c r="D13" s="316"/>
      <c r="E13" s="316"/>
      <c r="F13" s="316"/>
      <c r="G13" s="320"/>
      <c r="H13" s="320"/>
      <c r="I13" s="320"/>
      <c r="J13" s="197"/>
      <c r="K13" s="148"/>
      <c r="L13" s="209"/>
      <c r="M13" s="148"/>
      <c r="N13" s="148"/>
      <c r="O13" s="209"/>
      <c r="P13" s="322"/>
      <c r="Q13" s="210"/>
      <c r="R13" s="210"/>
      <c r="S13" s="210"/>
      <c r="T13" s="207"/>
      <c r="U13" s="223"/>
      <c r="V13" s="214"/>
      <c r="W13" s="81"/>
      <c r="X13" s="214"/>
      <c r="Y13" s="81"/>
      <c r="Z13" s="82"/>
      <c r="AA13" s="82"/>
      <c r="AB13" s="180"/>
      <c r="AC13" s="190"/>
      <c r="AD13" s="191"/>
      <c r="AE13" s="195"/>
      <c r="AF13" s="183"/>
      <c r="AG13" s="187"/>
      <c r="AH13" s="189"/>
      <c r="AI13" s="336"/>
      <c r="AJ13" s="336"/>
      <c r="AK13" s="327"/>
      <c r="AL13" s="327"/>
      <c r="AM13" s="210"/>
      <c r="AN13" s="210"/>
      <c r="AO13" s="210"/>
      <c r="AP13" s="230"/>
      <c r="AQ13" s="226"/>
      <c r="AR13" s="226"/>
      <c r="AS13" s="323"/>
      <c r="AT13" s="227"/>
      <c r="AU13" s="226"/>
      <c r="AV13" s="226"/>
      <c r="AW13" s="323"/>
      <c r="AX13" s="323"/>
      <c r="AY13" s="323"/>
      <c r="AZ13" s="226"/>
      <c r="BA13" s="226"/>
      <c r="BB13" s="227"/>
      <c r="BC13" s="226"/>
      <c r="BD13" s="226"/>
      <c r="BE13" s="328"/>
      <c r="BF13" s="227"/>
      <c r="BG13" s="226"/>
    </row>
    <row r="14" spans="1:59" ht="15" customHeight="1" x14ac:dyDescent="0.25">
      <c r="A14" s="315"/>
      <c r="B14" s="316"/>
      <c r="C14" s="316"/>
      <c r="D14" s="316"/>
      <c r="E14" s="316"/>
      <c r="F14" s="316"/>
      <c r="G14" s="320"/>
      <c r="H14" s="320"/>
      <c r="I14" s="320"/>
      <c r="J14" s="197"/>
      <c r="K14" s="148" t="s">
        <v>174</v>
      </c>
      <c r="L14" s="209" t="s">
        <v>169</v>
      </c>
      <c r="M14" s="208">
        <v>0</v>
      </c>
      <c r="N14" s="148" t="s">
        <v>175</v>
      </c>
      <c r="O14" s="209" t="s">
        <v>172</v>
      </c>
      <c r="P14" s="322"/>
      <c r="Q14" s="210" t="s">
        <v>173</v>
      </c>
      <c r="R14" s="210">
        <v>1</v>
      </c>
      <c r="S14" s="210" t="s">
        <v>260</v>
      </c>
      <c r="T14" s="220">
        <v>0</v>
      </c>
      <c r="U14" s="205">
        <v>0</v>
      </c>
      <c r="V14" s="214">
        <v>0.7</v>
      </c>
      <c r="W14" s="81"/>
      <c r="X14" s="214">
        <f>+V14</f>
        <v>0.7</v>
      </c>
      <c r="Y14" s="81"/>
      <c r="Z14" s="82"/>
      <c r="AA14" s="82"/>
      <c r="AB14" s="180"/>
      <c r="AC14" s="190"/>
      <c r="AD14" s="191"/>
      <c r="AE14" s="193" t="s">
        <v>270</v>
      </c>
      <c r="AF14" s="183"/>
      <c r="AG14" s="185">
        <v>33</v>
      </c>
      <c r="AH14" s="189"/>
      <c r="AI14" s="334">
        <v>0</v>
      </c>
      <c r="AJ14" s="343">
        <v>0</v>
      </c>
      <c r="AK14" s="327"/>
      <c r="AL14" s="327"/>
      <c r="AM14" s="210"/>
      <c r="AN14" s="210"/>
      <c r="AO14" s="210"/>
      <c r="AP14" s="230"/>
      <c r="AQ14" s="226"/>
      <c r="AR14" s="226"/>
      <c r="AS14" s="323"/>
      <c r="AT14" s="227"/>
      <c r="AU14" s="226"/>
      <c r="AV14" s="226"/>
      <c r="AW14" s="323"/>
      <c r="AX14" s="323"/>
      <c r="AY14" s="323"/>
      <c r="AZ14" s="226"/>
      <c r="BA14" s="226"/>
      <c r="BB14" s="227"/>
      <c r="BC14" s="226"/>
      <c r="BD14" s="226"/>
      <c r="BE14" s="328"/>
      <c r="BF14" s="227"/>
      <c r="BG14" s="226"/>
    </row>
    <row r="15" spans="1:59" ht="15" customHeight="1" x14ac:dyDescent="0.25">
      <c r="A15" s="315"/>
      <c r="B15" s="316"/>
      <c r="C15" s="316"/>
      <c r="D15" s="316"/>
      <c r="E15" s="316"/>
      <c r="F15" s="316"/>
      <c r="G15" s="320"/>
      <c r="H15" s="320"/>
      <c r="I15" s="320"/>
      <c r="J15" s="197"/>
      <c r="K15" s="148"/>
      <c r="L15" s="209"/>
      <c r="M15" s="208"/>
      <c r="N15" s="148"/>
      <c r="O15" s="209"/>
      <c r="P15" s="322"/>
      <c r="Q15" s="210"/>
      <c r="R15" s="210"/>
      <c r="S15" s="210"/>
      <c r="T15" s="206"/>
      <c r="U15" s="206"/>
      <c r="V15" s="214"/>
      <c r="W15" s="81"/>
      <c r="X15" s="214"/>
      <c r="Y15" s="81"/>
      <c r="Z15" s="82"/>
      <c r="AA15" s="82"/>
      <c r="AB15" s="180"/>
      <c r="AC15" s="190"/>
      <c r="AD15" s="191"/>
      <c r="AE15" s="194"/>
      <c r="AF15" s="183"/>
      <c r="AG15" s="186"/>
      <c r="AH15" s="189"/>
      <c r="AI15" s="335"/>
      <c r="AJ15" s="335"/>
      <c r="AK15" s="327"/>
      <c r="AL15" s="327"/>
      <c r="AM15" s="210"/>
      <c r="AN15" s="210"/>
      <c r="AO15" s="210"/>
      <c r="AP15" s="230"/>
      <c r="AQ15" s="226"/>
      <c r="AR15" s="226"/>
      <c r="AS15" s="323"/>
      <c r="AT15" s="227"/>
      <c r="AU15" s="226"/>
      <c r="AV15" s="226"/>
      <c r="AW15" s="323"/>
      <c r="AX15" s="323"/>
      <c r="AY15" s="323"/>
      <c r="AZ15" s="226"/>
      <c r="BA15" s="226"/>
      <c r="BB15" s="227"/>
      <c r="BC15" s="226"/>
      <c r="BD15" s="226"/>
      <c r="BE15" s="328"/>
      <c r="BF15" s="227"/>
      <c r="BG15" s="226"/>
    </row>
    <row r="16" spans="1:59" ht="15" customHeight="1" x14ac:dyDescent="0.25">
      <c r="A16" s="315"/>
      <c r="B16" s="316"/>
      <c r="C16" s="316"/>
      <c r="D16" s="316"/>
      <c r="E16" s="316"/>
      <c r="F16" s="316"/>
      <c r="G16" s="320"/>
      <c r="H16" s="320"/>
      <c r="I16" s="320"/>
      <c r="J16" s="197"/>
      <c r="K16" s="148"/>
      <c r="L16" s="209"/>
      <c r="M16" s="208"/>
      <c r="N16" s="148"/>
      <c r="O16" s="209"/>
      <c r="P16" s="322"/>
      <c r="Q16" s="210"/>
      <c r="R16" s="210"/>
      <c r="S16" s="210"/>
      <c r="T16" s="206"/>
      <c r="U16" s="206"/>
      <c r="V16" s="214"/>
      <c r="W16" s="81"/>
      <c r="X16" s="214"/>
      <c r="Y16" s="81"/>
      <c r="Z16" s="82"/>
      <c r="AA16" s="82"/>
      <c r="AB16" s="180"/>
      <c r="AC16" s="190"/>
      <c r="AD16" s="191"/>
      <c r="AE16" s="194"/>
      <c r="AF16" s="183"/>
      <c r="AG16" s="186"/>
      <c r="AH16" s="189"/>
      <c r="AI16" s="335"/>
      <c r="AJ16" s="335"/>
      <c r="AK16" s="327"/>
      <c r="AL16" s="327"/>
      <c r="AM16" s="210"/>
      <c r="AN16" s="210"/>
      <c r="AO16" s="210"/>
      <c r="AP16" s="230"/>
      <c r="AQ16" s="226"/>
      <c r="AR16" s="226"/>
      <c r="AS16" s="323"/>
      <c r="AT16" s="227"/>
      <c r="AU16" s="226"/>
      <c r="AV16" s="226"/>
      <c r="AW16" s="323"/>
      <c r="AX16" s="323"/>
      <c r="AY16" s="323"/>
      <c r="AZ16" s="226"/>
      <c r="BA16" s="226"/>
      <c r="BB16" s="227"/>
      <c r="BC16" s="226"/>
      <c r="BD16" s="226"/>
      <c r="BE16" s="328"/>
      <c r="BF16" s="227"/>
      <c r="BG16" s="226"/>
    </row>
    <row r="17" spans="1:59" ht="15" customHeight="1" x14ac:dyDescent="0.25">
      <c r="A17" s="315"/>
      <c r="B17" s="316"/>
      <c r="C17" s="316"/>
      <c r="D17" s="316"/>
      <c r="E17" s="316"/>
      <c r="F17" s="316"/>
      <c r="G17" s="320"/>
      <c r="H17" s="320"/>
      <c r="I17" s="320"/>
      <c r="J17" s="197"/>
      <c r="K17" s="148"/>
      <c r="L17" s="209"/>
      <c r="M17" s="208"/>
      <c r="N17" s="148"/>
      <c r="O17" s="209"/>
      <c r="P17" s="322"/>
      <c r="Q17" s="210"/>
      <c r="R17" s="210"/>
      <c r="S17" s="210"/>
      <c r="T17" s="206"/>
      <c r="U17" s="206"/>
      <c r="V17" s="214"/>
      <c r="W17" s="81"/>
      <c r="X17" s="214"/>
      <c r="Y17" s="81"/>
      <c r="Z17" s="82"/>
      <c r="AA17" s="82"/>
      <c r="AB17" s="180"/>
      <c r="AC17" s="190"/>
      <c r="AD17" s="191"/>
      <c r="AE17" s="195"/>
      <c r="AF17" s="184"/>
      <c r="AG17" s="187"/>
      <c r="AH17" s="189"/>
      <c r="AI17" s="336"/>
      <c r="AJ17" s="336"/>
      <c r="AK17" s="327"/>
      <c r="AL17" s="327"/>
      <c r="AM17" s="210"/>
      <c r="AN17" s="210"/>
      <c r="AO17" s="210"/>
      <c r="AP17" s="230"/>
      <c r="AQ17" s="226"/>
      <c r="AR17" s="226"/>
      <c r="AS17" s="323"/>
      <c r="AT17" s="227"/>
      <c r="AU17" s="226"/>
      <c r="AV17" s="226"/>
      <c r="AW17" s="323"/>
      <c r="AX17" s="323"/>
      <c r="AY17" s="323"/>
      <c r="AZ17" s="226"/>
      <c r="BA17" s="226"/>
      <c r="BB17" s="227"/>
      <c r="BC17" s="226"/>
      <c r="BD17" s="226"/>
      <c r="BE17" s="328"/>
      <c r="BF17" s="227"/>
      <c r="BG17" s="226"/>
    </row>
    <row r="18" spans="1:59" ht="15" customHeight="1" x14ac:dyDescent="0.25">
      <c r="A18" s="315"/>
      <c r="B18" s="316"/>
      <c r="C18" s="316"/>
      <c r="D18" s="316"/>
      <c r="E18" s="316"/>
      <c r="F18" s="316"/>
      <c r="G18" s="320"/>
      <c r="H18" s="320"/>
      <c r="I18" s="320"/>
      <c r="J18" s="197"/>
      <c r="K18" s="148"/>
      <c r="L18" s="209"/>
      <c r="M18" s="208"/>
      <c r="N18" s="148"/>
      <c r="O18" s="209"/>
      <c r="P18" s="322"/>
      <c r="Q18" s="210"/>
      <c r="R18" s="210"/>
      <c r="S18" s="210"/>
      <c r="T18" s="207"/>
      <c r="U18" s="207"/>
      <c r="V18" s="214"/>
      <c r="W18" s="81"/>
      <c r="X18" s="214"/>
      <c r="Y18" s="81"/>
      <c r="Z18" s="82"/>
      <c r="AA18" s="82"/>
      <c r="AB18" s="180"/>
      <c r="AC18" s="190"/>
      <c r="AD18" s="191"/>
      <c r="AE18" s="192" t="s">
        <v>181</v>
      </c>
      <c r="AF18" s="182" t="s">
        <v>183</v>
      </c>
      <c r="AG18" s="185">
        <v>33</v>
      </c>
      <c r="AH18" s="188">
        <v>1</v>
      </c>
      <c r="AI18" s="334">
        <v>0</v>
      </c>
      <c r="AJ18" s="344">
        <v>0</v>
      </c>
      <c r="AK18" s="324">
        <v>45322</v>
      </c>
      <c r="AL18" s="324">
        <v>45657</v>
      </c>
      <c r="AM18" s="220">
        <v>349</v>
      </c>
      <c r="AN18" s="220">
        <v>1028736</v>
      </c>
      <c r="AO18" s="220">
        <v>1028736</v>
      </c>
      <c r="AP18" s="230"/>
      <c r="AQ18" s="226"/>
      <c r="AR18" s="226"/>
      <c r="AS18" s="323">
        <v>914240733</v>
      </c>
      <c r="AT18" s="226" t="s">
        <v>187</v>
      </c>
      <c r="AU18" s="226"/>
      <c r="AV18" s="226"/>
      <c r="AW18" s="323">
        <v>68000000</v>
      </c>
      <c r="AX18" s="323">
        <v>0</v>
      </c>
      <c r="AY18" s="323"/>
      <c r="AZ18" s="226"/>
      <c r="BA18" s="226"/>
      <c r="BB18" s="227"/>
      <c r="BC18" s="226"/>
      <c r="BD18" s="226"/>
      <c r="BE18" s="328"/>
      <c r="BF18" s="227"/>
      <c r="BG18" s="226"/>
    </row>
    <row r="19" spans="1:59" ht="15" customHeight="1" x14ac:dyDescent="0.25">
      <c r="A19" s="315"/>
      <c r="B19" s="316"/>
      <c r="C19" s="316"/>
      <c r="D19" s="316"/>
      <c r="E19" s="316"/>
      <c r="F19" s="316"/>
      <c r="G19" s="320"/>
      <c r="H19" s="320"/>
      <c r="I19" s="320"/>
      <c r="J19" s="197"/>
      <c r="K19" s="148" t="s">
        <v>176</v>
      </c>
      <c r="L19" s="209" t="s">
        <v>169</v>
      </c>
      <c r="M19" s="208">
        <v>0</v>
      </c>
      <c r="N19" s="148" t="s">
        <v>177</v>
      </c>
      <c r="O19" s="209" t="s">
        <v>172</v>
      </c>
      <c r="P19" s="322"/>
      <c r="Q19" s="210" t="s">
        <v>173</v>
      </c>
      <c r="R19" s="210">
        <v>1</v>
      </c>
      <c r="S19" s="210" t="s">
        <v>177</v>
      </c>
      <c r="T19" s="220">
        <v>0</v>
      </c>
      <c r="U19" s="205">
        <v>0</v>
      </c>
      <c r="V19" s="214">
        <v>1</v>
      </c>
      <c r="W19" s="81"/>
      <c r="X19" s="214">
        <f>+V19</f>
        <v>1</v>
      </c>
      <c r="Y19" s="81"/>
      <c r="Z19" s="82"/>
      <c r="AA19" s="82"/>
      <c r="AB19" s="180"/>
      <c r="AC19" s="190"/>
      <c r="AD19" s="191"/>
      <c r="AE19" s="192"/>
      <c r="AF19" s="183"/>
      <c r="AG19" s="186"/>
      <c r="AH19" s="189"/>
      <c r="AI19" s="335"/>
      <c r="AJ19" s="339"/>
      <c r="AK19" s="325"/>
      <c r="AL19" s="325"/>
      <c r="AM19" s="206"/>
      <c r="AN19" s="206"/>
      <c r="AO19" s="206"/>
      <c r="AP19" s="230"/>
      <c r="AQ19" s="226"/>
      <c r="AR19" s="226"/>
      <c r="AS19" s="323"/>
      <c r="AT19" s="226"/>
      <c r="AU19" s="226"/>
      <c r="AV19" s="226"/>
      <c r="AW19" s="323"/>
      <c r="AX19" s="323"/>
      <c r="AY19" s="323"/>
      <c r="AZ19" s="226"/>
      <c r="BA19" s="226"/>
      <c r="BB19" s="227"/>
      <c r="BC19" s="226"/>
      <c r="BD19" s="226"/>
      <c r="BE19" s="328"/>
      <c r="BF19" s="227"/>
      <c r="BG19" s="226"/>
    </row>
    <row r="20" spans="1:59" ht="15" customHeight="1" x14ac:dyDescent="0.25">
      <c r="A20" s="315"/>
      <c r="B20" s="316"/>
      <c r="C20" s="316"/>
      <c r="D20" s="316"/>
      <c r="E20" s="316"/>
      <c r="F20" s="316"/>
      <c r="G20" s="320"/>
      <c r="H20" s="320"/>
      <c r="I20" s="320"/>
      <c r="J20" s="197"/>
      <c r="K20" s="148"/>
      <c r="L20" s="209"/>
      <c r="M20" s="208"/>
      <c r="N20" s="148"/>
      <c r="O20" s="209"/>
      <c r="P20" s="322"/>
      <c r="Q20" s="210"/>
      <c r="R20" s="210"/>
      <c r="S20" s="210"/>
      <c r="T20" s="206"/>
      <c r="U20" s="206"/>
      <c r="V20" s="214"/>
      <c r="W20" s="81"/>
      <c r="X20" s="214"/>
      <c r="Y20" s="81"/>
      <c r="Z20" s="82"/>
      <c r="AA20" s="82"/>
      <c r="AB20" s="180"/>
      <c r="AC20" s="190"/>
      <c r="AD20" s="191"/>
      <c r="AE20" s="192"/>
      <c r="AF20" s="183"/>
      <c r="AG20" s="186"/>
      <c r="AH20" s="189"/>
      <c r="AI20" s="335"/>
      <c r="AJ20" s="339"/>
      <c r="AK20" s="325"/>
      <c r="AL20" s="325"/>
      <c r="AM20" s="206"/>
      <c r="AN20" s="206"/>
      <c r="AO20" s="206"/>
      <c r="AP20" s="230"/>
      <c r="AQ20" s="226"/>
      <c r="AR20" s="226"/>
      <c r="AS20" s="323"/>
      <c r="AT20" s="226"/>
      <c r="AU20" s="226"/>
      <c r="AV20" s="226"/>
      <c r="AW20" s="323"/>
      <c r="AX20" s="323"/>
      <c r="AY20" s="323"/>
      <c r="AZ20" s="226"/>
      <c r="BA20" s="226"/>
      <c r="BB20" s="227"/>
      <c r="BC20" s="226"/>
      <c r="BD20" s="226"/>
      <c r="BE20" s="328"/>
      <c r="BF20" s="227"/>
      <c r="BG20" s="226"/>
    </row>
    <row r="21" spans="1:59" ht="15" customHeight="1" x14ac:dyDescent="0.25">
      <c r="A21" s="315"/>
      <c r="B21" s="316"/>
      <c r="C21" s="316"/>
      <c r="D21" s="316"/>
      <c r="E21" s="316"/>
      <c r="F21" s="316"/>
      <c r="G21" s="320"/>
      <c r="H21" s="320"/>
      <c r="I21" s="320"/>
      <c r="J21" s="197"/>
      <c r="K21" s="148"/>
      <c r="L21" s="209"/>
      <c r="M21" s="208"/>
      <c r="N21" s="148"/>
      <c r="O21" s="209"/>
      <c r="P21" s="322"/>
      <c r="Q21" s="210"/>
      <c r="R21" s="210"/>
      <c r="S21" s="210"/>
      <c r="T21" s="206"/>
      <c r="U21" s="206"/>
      <c r="V21" s="214"/>
      <c r="W21" s="81"/>
      <c r="X21" s="214"/>
      <c r="Y21" s="81"/>
      <c r="Z21" s="82"/>
      <c r="AA21" s="82"/>
      <c r="AB21" s="180"/>
      <c r="AC21" s="190"/>
      <c r="AD21" s="191"/>
      <c r="AE21" s="192"/>
      <c r="AF21" s="183"/>
      <c r="AG21" s="186"/>
      <c r="AH21" s="189"/>
      <c r="AI21" s="335"/>
      <c r="AJ21" s="339"/>
      <c r="AK21" s="325"/>
      <c r="AL21" s="325"/>
      <c r="AM21" s="206"/>
      <c r="AN21" s="206"/>
      <c r="AO21" s="206"/>
      <c r="AP21" s="230"/>
      <c r="AQ21" s="226"/>
      <c r="AR21" s="226"/>
      <c r="AS21" s="323"/>
      <c r="AT21" s="226"/>
      <c r="AU21" s="226"/>
      <c r="AV21" s="226"/>
      <c r="AW21" s="323"/>
      <c r="AX21" s="323"/>
      <c r="AY21" s="323"/>
      <c r="AZ21" s="226"/>
      <c r="BA21" s="226"/>
      <c r="BB21" s="227"/>
      <c r="BC21" s="226"/>
      <c r="BD21" s="226"/>
      <c r="BE21" s="328"/>
      <c r="BF21" s="227"/>
      <c r="BG21" s="226"/>
    </row>
    <row r="22" spans="1:59" ht="15" customHeight="1" x14ac:dyDescent="0.25">
      <c r="A22" s="315"/>
      <c r="B22" s="316"/>
      <c r="C22" s="316"/>
      <c r="D22" s="316"/>
      <c r="E22" s="316"/>
      <c r="F22" s="316"/>
      <c r="G22" s="320"/>
      <c r="H22" s="320"/>
      <c r="I22" s="320"/>
      <c r="J22" s="197"/>
      <c r="K22" s="148"/>
      <c r="L22" s="209"/>
      <c r="M22" s="208"/>
      <c r="N22" s="148"/>
      <c r="O22" s="209"/>
      <c r="P22" s="322"/>
      <c r="Q22" s="210"/>
      <c r="R22" s="210"/>
      <c r="S22" s="210"/>
      <c r="T22" s="206"/>
      <c r="U22" s="206"/>
      <c r="V22" s="214"/>
      <c r="W22" s="81"/>
      <c r="X22" s="214"/>
      <c r="Y22" s="81"/>
      <c r="Z22" s="82"/>
      <c r="AA22" s="82"/>
      <c r="AB22" s="180"/>
      <c r="AC22" s="190"/>
      <c r="AD22" s="191"/>
      <c r="AE22" s="192"/>
      <c r="AF22" s="183"/>
      <c r="AG22" s="186"/>
      <c r="AH22" s="189"/>
      <c r="AI22" s="335"/>
      <c r="AJ22" s="339"/>
      <c r="AK22" s="325"/>
      <c r="AL22" s="325"/>
      <c r="AM22" s="206"/>
      <c r="AN22" s="206"/>
      <c r="AO22" s="206"/>
      <c r="AP22" s="230"/>
      <c r="AQ22" s="226"/>
      <c r="AR22" s="226"/>
      <c r="AS22" s="323"/>
      <c r="AT22" s="226"/>
      <c r="AU22" s="226"/>
      <c r="AV22" s="226"/>
      <c r="AW22" s="323"/>
      <c r="AX22" s="323"/>
      <c r="AY22" s="323"/>
      <c r="AZ22" s="226"/>
      <c r="BA22" s="226"/>
      <c r="BB22" s="227"/>
      <c r="BC22" s="226"/>
      <c r="BD22" s="226"/>
      <c r="BE22" s="328"/>
      <c r="BF22" s="227"/>
      <c r="BG22" s="226"/>
    </row>
    <row r="23" spans="1:59" ht="15" customHeight="1" x14ac:dyDescent="0.25">
      <c r="A23" s="315"/>
      <c r="B23" s="316"/>
      <c r="C23" s="316"/>
      <c r="D23" s="316"/>
      <c r="E23" s="316"/>
      <c r="F23" s="316"/>
      <c r="G23" s="320"/>
      <c r="H23" s="320"/>
      <c r="I23" s="320"/>
      <c r="J23" s="197"/>
      <c r="K23" s="148"/>
      <c r="L23" s="209"/>
      <c r="M23" s="208"/>
      <c r="N23" s="148"/>
      <c r="O23" s="209"/>
      <c r="P23" s="322"/>
      <c r="Q23" s="210"/>
      <c r="R23" s="210"/>
      <c r="S23" s="210"/>
      <c r="T23" s="206"/>
      <c r="U23" s="206"/>
      <c r="V23" s="214"/>
      <c r="W23" s="81"/>
      <c r="X23" s="214"/>
      <c r="Y23" s="81"/>
      <c r="Z23" s="82"/>
      <c r="AA23" s="82"/>
      <c r="AB23" s="180"/>
      <c r="AC23" s="190"/>
      <c r="AD23" s="191"/>
      <c r="AE23" s="192"/>
      <c r="AF23" s="183"/>
      <c r="AG23" s="186"/>
      <c r="AH23" s="189"/>
      <c r="AI23" s="335"/>
      <c r="AJ23" s="339"/>
      <c r="AK23" s="325"/>
      <c r="AL23" s="325"/>
      <c r="AM23" s="206"/>
      <c r="AN23" s="206"/>
      <c r="AO23" s="206"/>
      <c r="AP23" s="230"/>
      <c r="AQ23" s="226"/>
      <c r="AR23" s="226"/>
      <c r="AS23" s="323"/>
      <c r="AT23" s="226"/>
      <c r="AU23" s="226"/>
      <c r="AV23" s="226"/>
      <c r="AW23" s="323"/>
      <c r="AX23" s="323"/>
      <c r="AY23" s="323"/>
      <c r="AZ23" s="226"/>
      <c r="BA23" s="226"/>
      <c r="BB23" s="227"/>
      <c r="BC23" s="226"/>
      <c r="BD23" s="226"/>
      <c r="BE23" s="328"/>
      <c r="BF23" s="227"/>
      <c r="BG23" s="226"/>
    </row>
    <row r="24" spans="1:59" ht="15" customHeight="1" x14ac:dyDescent="0.25">
      <c r="A24" s="315"/>
      <c r="B24" s="316"/>
      <c r="C24" s="316"/>
      <c r="D24" s="316"/>
      <c r="E24" s="316"/>
      <c r="F24" s="316"/>
      <c r="G24" s="320"/>
      <c r="H24" s="320"/>
      <c r="I24" s="320"/>
      <c r="J24" s="197"/>
      <c r="K24" s="148"/>
      <c r="L24" s="209"/>
      <c r="M24" s="208"/>
      <c r="N24" s="148"/>
      <c r="O24" s="209"/>
      <c r="P24" s="322"/>
      <c r="Q24" s="210"/>
      <c r="R24" s="210"/>
      <c r="S24" s="210"/>
      <c r="T24" s="207"/>
      <c r="U24" s="207"/>
      <c r="V24" s="214"/>
      <c r="W24" s="81"/>
      <c r="X24" s="214"/>
      <c r="Y24" s="81"/>
      <c r="Z24" s="82"/>
      <c r="AA24" s="82"/>
      <c r="AB24" s="180"/>
      <c r="AC24" s="190"/>
      <c r="AD24" s="191"/>
      <c r="AE24" s="192"/>
      <c r="AF24" s="184"/>
      <c r="AG24" s="187"/>
      <c r="AH24" s="189"/>
      <c r="AI24" s="336"/>
      <c r="AJ24" s="339"/>
      <c r="AK24" s="326"/>
      <c r="AL24" s="326"/>
      <c r="AM24" s="207"/>
      <c r="AN24" s="207"/>
      <c r="AO24" s="207"/>
      <c r="AP24" s="230"/>
      <c r="AQ24" s="226"/>
      <c r="AR24" s="226"/>
      <c r="AS24" s="323"/>
      <c r="AT24" s="226"/>
      <c r="AU24" s="226"/>
      <c r="AV24" s="226"/>
      <c r="AW24" s="323"/>
      <c r="AX24" s="323"/>
      <c r="AY24" s="323"/>
      <c r="AZ24" s="226"/>
      <c r="BA24" s="226"/>
      <c r="BB24" s="227"/>
      <c r="BC24" s="226"/>
      <c r="BD24" s="226"/>
      <c r="BE24" s="328"/>
      <c r="BF24" s="227"/>
      <c r="BG24" s="226"/>
    </row>
    <row r="25" spans="1:59" ht="75.75" customHeight="1" x14ac:dyDescent="0.35">
      <c r="A25" s="315"/>
      <c r="B25" s="316"/>
      <c r="C25" s="316"/>
      <c r="D25" s="316"/>
      <c r="E25" s="316"/>
      <c r="F25" s="316"/>
      <c r="G25" s="320"/>
      <c r="H25" s="320"/>
      <c r="I25" s="320"/>
      <c r="J25" s="197"/>
      <c r="K25" s="56"/>
      <c r="L25" s="65"/>
      <c r="M25" s="66"/>
      <c r="N25" s="56"/>
      <c r="O25" s="65"/>
      <c r="P25" s="96"/>
      <c r="Q25" s="61"/>
      <c r="R25" s="61"/>
      <c r="S25" s="61"/>
      <c r="T25" s="85"/>
      <c r="U25" s="85"/>
      <c r="V25" s="58"/>
      <c r="W25" s="81"/>
      <c r="X25" s="58"/>
      <c r="Y25" s="81"/>
      <c r="Z25" s="82"/>
      <c r="AA25" s="82"/>
      <c r="AB25" s="181"/>
      <c r="AC25" s="175" t="s">
        <v>276</v>
      </c>
      <c r="AD25" s="176"/>
      <c r="AE25" s="176"/>
      <c r="AF25" s="176"/>
      <c r="AG25" s="176"/>
      <c r="AH25" s="176"/>
      <c r="AI25" s="177"/>
      <c r="AJ25" s="345">
        <f>AVERAGE(AJ10:AJ24)</f>
        <v>0</v>
      </c>
      <c r="AK25" s="62"/>
      <c r="AL25" s="62"/>
      <c r="AM25" s="57"/>
      <c r="AN25" s="57"/>
      <c r="AO25" s="57"/>
      <c r="AP25" s="230"/>
      <c r="AQ25" s="226"/>
      <c r="AR25" s="226"/>
      <c r="AS25" s="63">
        <f>SUM(AS10:AS24)</f>
        <v>998840146</v>
      </c>
      <c r="AT25" s="104" t="s">
        <v>279</v>
      </c>
      <c r="AU25" s="9"/>
      <c r="AV25" s="86"/>
      <c r="AW25" s="105">
        <f>SUM(AW10:AW24)</f>
        <v>68000000</v>
      </c>
      <c r="AX25" s="105">
        <f>SUM(AX10:AX24)</f>
        <v>0</v>
      </c>
      <c r="AY25" s="106">
        <f>+AX25/AW25</f>
        <v>0</v>
      </c>
      <c r="AZ25" s="9"/>
      <c r="BA25" s="9"/>
      <c r="BB25" s="73"/>
      <c r="BC25" s="9"/>
      <c r="BD25" s="9"/>
      <c r="BE25" s="97"/>
      <c r="BF25" s="73"/>
      <c r="BG25" s="9"/>
    </row>
    <row r="26" spans="1:59" ht="56.25" customHeight="1" x14ac:dyDescent="0.25">
      <c r="A26" s="315"/>
      <c r="B26" s="316"/>
      <c r="C26" s="316"/>
      <c r="D26" s="316"/>
      <c r="E26" s="316"/>
      <c r="F26" s="316"/>
      <c r="G26" s="320"/>
      <c r="H26" s="320"/>
      <c r="I26" s="320"/>
      <c r="J26" s="197"/>
      <c r="K26" s="148" t="s">
        <v>194</v>
      </c>
      <c r="L26" s="209" t="s">
        <v>195</v>
      </c>
      <c r="M26" s="208">
        <v>0</v>
      </c>
      <c r="N26" s="148" t="s">
        <v>194</v>
      </c>
      <c r="O26" s="209" t="s">
        <v>172</v>
      </c>
      <c r="P26" s="209"/>
      <c r="Q26" s="210" t="s">
        <v>196</v>
      </c>
      <c r="R26" s="210">
        <v>1</v>
      </c>
      <c r="S26" s="210" t="s">
        <v>194</v>
      </c>
      <c r="T26" s="220">
        <v>0</v>
      </c>
      <c r="U26" s="205">
        <v>0</v>
      </c>
      <c r="V26" s="215">
        <v>0.4</v>
      </c>
      <c r="W26" s="81"/>
      <c r="X26" s="215">
        <f>+V26</f>
        <v>0.4</v>
      </c>
      <c r="Y26" s="81"/>
      <c r="Z26" s="82"/>
      <c r="AA26" s="82"/>
      <c r="AB26" s="179" t="s">
        <v>197</v>
      </c>
      <c r="AC26" s="190">
        <v>2021130010272</v>
      </c>
      <c r="AD26" s="191" t="s">
        <v>198</v>
      </c>
      <c r="AE26" s="59" t="s">
        <v>199</v>
      </c>
      <c r="AF26" s="68"/>
      <c r="AG26" s="77">
        <v>50</v>
      </c>
      <c r="AH26" s="78">
        <v>1</v>
      </c>
      <c r="AI26" s="337">
        <v>0</v>
      </c>
      <c r="AJ26" s="346">
        <v>0</v>
      </c>
      <c r="AK26" s="62">
        <v>45322</v>
      </c>
      <c r="AL26" s="62">
        <v>45657</v>
      </c>
      <c r="AM26" s="57">
        <v>349</v>
      </c>
      <c r="AN26" s="57">
        <v>887946</v>
      </c>
      <c r="AO26" s="57">
        <v>887946</v>
      </c>
      <c r="AP26" s="230"/>
      <c r="AQ26" s="226"/>
      <c r="AR26" s="226"/>
      <c r="AS26" s="63">
        <v>2000000000</v>
      </c>
      <c r="AT26" s="227" t="s">
        <v>186</v>
      </c>
      <c r="AU26" s="226" t="s">
        <v>197</v>
      </c>
      <c r="AV26" s="229" t="s">
        <v>201</v>
      </c>
      <c r="AW26" s="153">
        <v>0</v>
      </c>
      <c r="AX26" s="153"/>
      <c r="AY26" s="155">
        <v>0</v>
      </c>
      <c r="AZ26" s="226" t="s">
        <v>190</v>
      </c>
      <c r="BA26" s="226" t="s">
        <v>202</v>
      </c>
      <c r="BB26" s="227" t="s">
        <v>203</v>
      </c>
      <c r="BC26" s="226" t="s">
        <v>193</v>
      </c>
      <c r="BD26" s="228">
        <v>45342</v>
      </c>
      <c r="BE26" s="226"/>
      <c r="BF26" s="227" t="s">
        <v>256</v>
      </c>
      <c r="BG26" s="226" t="s">
        <v>257</v>
      </c>
    </row>
    <row r="27" spans="1:59" ht="59.25" customHeight="1" x14ac:dyDescent="0.25">
      <c r="A27" s="315"/>
      <c r="B27" s="316"/>
      <c r="C27" s="316"/>
      <c r="D27" s="316"/>
      <c r="E27" s="316"/>
      <c r="F27" s="316"/>
      <c r="G27" s="320"/>
      <c r="H27" s="320"/>
      <c r="I27" s="320"/>
      <c r="J27" s="197"/>
      <c r="K27" s="148"/>
      <c r="L27" s="209"/>
      <c r="M27" s="208"/>
      <c r="N27" s="148"/>
      <c r="O27" s="209"/>
      <c r="P27" s="209"/>
      <c r="Q27" s="210"/>
      <c r="R27" s="210"/>
      <c r="S27" s="210"/>
      <c r="T27" s="207"/>
      <c r="U27" s="207"/>
      <c r="V27" s="216"/>
      <c r="W27" s="81"/>
      <c r="X27" s="216"/>
      <c r="Y27" s="81"/>
      <c r="Z27" s="82"/>
      <c r="AA27" s="82"/>
      <c r="AB27" s="180"/>
      <c r="AC27" s="190"/>
      <c r="AD27" s="191"/>
      <c r="AE27" s="67" t="s">
        <v>200</v>
      </c>
      <c r="AF27" s="68" t="s">
        <v>194</v>
      </c>
      <c r="AG27" s="77">
        <v>50</v>
      </c>
      <c r="AH27" s="78">
        <v>1</v>
      </c>
      <c r="AI27" s="338">
        <v>0</v>
      </c>
      <c r="AJ27" s="347">
        <v>0</v>
      </c>
      <c r="AK27" s="60">
        <v>45322</v>
      </c>
      <c r="AL27" s="60">
        <v>45657</v>
      </c>
      <c r="AM27" s="61">
        <v>349</v>
      </c>
      <c r="AN27" s="61">
        <v>887946</v>
      </c>
      <c r="AO27" s="61">
        <v>887946</v>
      </c>
      <c r="AP27" s="230"/>
      <c r="AQ27" s="226"/>
      <c r="AR27" s="226"/>
      <c r="AS27" s="63">
        <v>13000000000</v>
      </c>
      <c r="AT27" s="227"/>
      <c r="AU27" s="226"/>
      <c r="AV27" s="231"/>
      <c r="AW27" s="154"/>
      <c r="AX27" s="154"/>
      <c r="AY27" s="156"/>
      <c r="AZ27" s="226"/>
      <c r="BA27" s="226"/>
      <c r="BB27" s="227"/>
      <c r="BC27" s="226"/>
      <c r="BD27" s="226"/>
      <c r="BE27" s="226"/>
      <c r="BF27" s="227"/>
      <c r="BG27" s="226"/>
    </row>
    <row r="28" spans="1:59" ht="83.25" customHeight="1" x14ac:dyDescent="0.25">
      <c r="A28" s="315"/>
      <c r="B28" s="316"/>
      <c r="C28" s="316"/>
      <c r="D28" s="316"/>
      <c r="E28" s="316"/>
      <c r="F28" s="316"/>
      <c r="G28" s="95"/>
      <c r="H28" s="95"/>
      <c r="I28" s="95"/>
      <c r="J28" s="198"/>
      <c r="K28" s="217" t="s">
        <v>272</v>
      </c>
      <c r="L28" s="218"/>
      <c r="M28" s="218"/>
      <c r="N28" s="218"/>
      <c r="O28" s="218"/>
      <c r="P28" s="218"/>
      <c r="Q28" s="218"/>
      <c r="R28" s="218"/>
      <c r="S28" s="218"/>
      <c r="T28" s="218"/>
      <c r="U28" s="103">
        <f>AVERAGE(U10:U27)</f>
        <v>0</v>
      </c>
      <c r="V28" s="92">
        <f>AVERAGE(V10:V27)</f>
        <v>0.68018749999999994</v>
      </c>
      <c r="W28" s="81"/>
      <c r="X28" s="103">
        <f>AVERAGE(X10:X27)</f>
        <v>0.68018749999999994</v>
      </c>
      <c r="Y28" s="81"/>
      <c r="Z28" s="82"/>
      <c r="AA28" s="82"/>
      <c r="AB28" s="181"/>
      <c r="AC28" s="175" t="s">
        <v>283</v>
      </c>
      <c r="AD28" s="176"/>
      <c r="AE28" s="176"/>
      <c r="AF28" s="176"/>
      <c r="AG28" s="176"/>
      <c r="AH28" s="176"/>
      <c r="AI28" s="177"/>
      <c r="AJ28" s="345">
        <f>AVERAGE(AJ13:AJ27)</f>
        <v>0</v>
      </c>
      <c r="AK28" s="60"/>
      <c r="AL28" s="60"/>
      <c r="AM28" s="61"/>
      <c r="AN28" s="61"/>
      <c r="AO28" s="61"/>
      <c r="AP28" s="230"/>
      <c r="AQ28" s="226"/>
      <c r="AR28" s="226"/>
      <c r="AS28" s="93">
        <f>SUM(AS26:AS27)</f>
        <v>15000000000</v>
      </c>
      <c r="AT28" s="104" t="s">
        <v>279</v>
      </c>
      <c r="AU28" s="9"/>
      <c r="AV28" s="88"/>
      <c r="AW28" s="109">
        <f>SUM(AW26)</f>
        <v>0</v>
      </c>
      <c r="AX28" s="109">
        <f>SUM(AX26)</f>
        <v>0</v>
      </c>
      <c r="AY28" s="110">
        <f>+AY26</f>
        <v>0</v>
      </c>
      <c r="AZ28" s="9"/>
      <c r="BA28" s="86"/>
      <c r="BB28" s="74"/>
      <c r="BC28" s="86"/>
      <c r="BD28" s="86"/>
      <c r="BE28" s="86"/>
      <c r="BF28" s="74"/>
      <c r="BG28" s="86"/>
    </row>
    <row r="29" spans="1:59" ht="15" customHeight="1" x14ac:dyDescent="0.25">
      <c r="A29" s="315"/>
      <c r="B29" s="316"/>
      <c r="C29" s="316"/>
      <c r="D29" s="316"/>
      <c r="E29" s="316"/>
      <c r="F29" s="316"/>
      <c r="G29" s="320" t="s">
        <v>162</v>
      </c>
      <c r="H29" s="320" t="s">
        <v>163</v>
      </c>
      <c r="I29" s="320" t="s">
        <v>162</v>
      </c>
      <c r="J29" s="196" t="s">
        <v>165</v>
      </c>
      <c r="K29" s="148" t="s">
        <v>204</v>
      </c>
      <c r="L29" s="208" t="s">
        <v>205</v>
      </c>
      <c r="M29" s="208">
        <v>0</v>
      </c>
      <c r="N29" s="148" t="s">
        <v>206</v>
      </c>
      <c r="O29" s="209" t="s">
        <v>172</v>
      </c>
      <c r="P29" s="209" t="s">
        <v>172</v>
      </c>
      <c r="Q29" s="210" t="s">
        <v>207</v>
      </c>
      <c r="R29" s="220">
        <v>8</v>
      </c>
      <c r="S29" s="220" t="s">
        <v>261</v>
      </c>
      <c r="T29" s="220">
        <v>0</v>
      </c>
      <c r="U29" s="205">
        <v>0</v>
      </c>
      <c r="V29" s="214">
        <v>1</v>
      </c>
      <c r="W29" s="81"/>
      <c r="X29" s="214">
        <f>+V29</f>
        <v>1</v>
      </c>
      <c r="Y29" s="81"/>
      <c r="Z29" s="82"/>
      <c r="AA29" s="82"/>
      <c r="AB29" s="172" t="s">
        <v>209</v>
      </c>
      <c r="AC29" s="190">
        <v>2020130010211</v>
      </c>
      <c r="AD29" s="249" t="s">
        <v>210</v>
      </c>
      <c r="AE29" s="192" t="s">
        <v>211</v>
      </c>
      <c r="AF29" s="211"/>
      <c r="AG29" s="189">
        <v>50</v>
      </c>
      <c r="AH29" s="188">
        <v>1</v>
      </c>
      <c r="AI29" s="334">
        <v>0</v>
      </c>
      <c r="AJ29" s="348">
        <v>0</v>
      </c>
      <c r="AK29" s="236">
        <v>45322</v>
      </c>
      <c r="AL29" s="236">
        <v>45657</v>
      </c>
      <c r="AM29" s="227">
        <v>349</v>
      </c>
      <c r="AN29" s="227">
        <v>1028736</v>
      </c>
      <c r="AO29" s="227">
        <v>1028736</v>
      </c>
      <c r="AP29" s="230"/>
      <c r="AQ29" s="226"/>
      <c r="AR29" s="226"/>
      <c r="AS29" s="250">
        <v>440320000</v>
      </c>
      <c r="AT29" s="227" t="s">
        <v>186</v>
      </c>
      <c r="AU29" s="226" t="s">
        <v>213</v>
      </c>
      <c r="AV29" s="226" t="s">
        <v>214</v>
      </c>
      <c r="AW29" s="157">
        <v>209600000</v>
      </c>
      <c r="AX29" s="157">
        <v>2500000</v>
      </c>
      <c r="AY29" s="160">
        <f>+AX29/AW29</f>
        <v>1.1927480916030535E-2</v>
      </c>
      <c r="AZ29" s="226" t="s">
        <v>190</v>
      </c>
      <c r="BA29" s="229" t="s">
        <v>215</v>
      </c>
      <c r="BB29" s="233" t="s">
        <v>216</v>
      </c>
      <c r="BC29" s="229" t="s">
        <v>193</v>
      </c>
      <c r="BD29" s="248">
        <v>45342</v>
      </c>
      <c r="BE29" s="229"/>
      <c r="BF29" s="233" t="s">
        <v>258</v>
      </c>
      <c r="BG29" s="229" t="s">
        <v>259</v>
      </c>
    </row>
    <row r="30" spans="1:59" ht="15" customHeight="1" x14ac:dyDescent="0.25">
      <c r="A30" s="315"/>
      <c r="B30" s="316"/>
      <c r="C30" s="316"/>
      <c r="D30" s="316"/>
      <c r="E30" s="316"/>
      <c r="F30" s="316"/>
      <c r="G30" s="320"/>
      <c r="H30" s="320"/>
      <c r="I30" s="320"/>
      <c r="J30" s="197"/>
      <c r="K30" s="148"/>
      <c r="L30" s="208"/>
      <c r="M30" s="208"/>
      <c r="N30" s="148"/>
      <c r="O30" s="209"/>
      <c r="P30" s="209"/>
      <c r="Q30" s="210"/>
      <c r="R30" s="206"/>
      <c r="S30" s="206"/>
      <c r="T30" s="206"/>
      <c r="U30" s="206"/>
      <c r="V30" s="214"/>
      <c r="W30" s="81"/>
      <c r="X30" s="214"/>
      <c r="Y30" s="81"/>
      <c r="Z30" s="82"/>
      <c r="AA30" s="82"/>
      <c r="AB30" s="173"/>
      <c r="AC30" s="190"/>
      <c r="AD30" s="249"/>
      <c r="AE30" s="192"/>
      <c r="AF30" s="211"/>
      <c r="AG30" s="189"/>
      <c r="AH30" s="189"/>
      <c r="AI30" s="335"/>
      <c r="AJ30" s="348"/>
      <c r="AK30" s="236"/>
      <c r="AL30" s="236"/>
      <c r="AM30" s="227"/>
      <c r="AN30" s="227"/>
      <c r="AO30" s="227"/>
      <c r="AP30" s="230"/>
      <c r="AQ30" s="226"/>
      <c r="AR30" s="226"/>
      <c r="AS30" s="251"/>
      <c r="AT30" s="227"/>
      <c r="AU30" s="226"/>
      <c r="AV30" s="226"/>
      <c r="AW30" s="158"/>
      <c r="AX30" s="158"/>
      <c r="AY30" s="161"/>
      <c r="AZ30" s="226"/>
      <c r="BA30" s="230"/>
      <c r="BB30" s="234"/>
      <c r="BC30" s="230"/>
      <c r="BD30" s="230"/>
      <c r="BE30" s="230"/>
      <c r="BF30" s="234"/>
      <c r="BG30" s="230"/>
    </row>
    <row r="31" spans="1:59" ht="34.5" customHeight="1" x14ac:dyDescent="0.25">
      <c r="A31" s="315"/>
      <c r="B31" s="316"/>
      <c r="C31" s="316"/>
      <c r="D31" s="316"/>
      <c r="E31" s="316"/>
      <c r="F31" s="316"/>
      <c r="G31" s="320"/>
      <c r="H31" s="320"/>
      <c r="I31" s="320"/>
      <c r="J31" s="197"/>
      <c r="K31" s="148"/>
      <c r="L31" s="208"/>
      <c r="M31" s="208"/>
      <c r="N31" s="148"/>
      <c r="O31" s="209"/>
      <c r="P31" s="209"/>
      <c r="Q31" s="210"/>
      <c r="R31" s="206"/>
      <c r="S31" s="206"/>
      <c r="T31" s="206"/>
      <c r="U31" s="206"/>
      <c r="V31" s="214"/>
      <c r="W31" s="81"/>
      <c r="X31" s="214"/>
      <c r="Y31" s="81"/>
      <c r="Z31" s="82"/>
      <c r="AA31" s="82"/>
      <c r="AB31" s="173"/>
      <c r="AC31" s="190"/>
      <c r="AD31" s="249"/>
      <c r="AE31" s="192"/>
      <c r="AF31" s="211"/>
      <c r="AG31" s="189"/>
      <c r="AH31" s="189"/>
      <c r="AI31" s="335"/>
      <c r="AJ31" s="348"/>
      <c r="AK31" s="236"/>
      <c r="AL31" s="236"/>
      <c r="AM31" s="227"/>
      <c r="AN31" s="227"/>
      <c r="AO31" s="227"/>
      <c r="AP31" s="230"/>
      <c r="AQ31" s="226"/>
      <c r="AR31" s="226"/>
      <c r="AS31" s="251"/>
      <c r="AT31" s="227"/>
      <c r="AU31" s="226"/>
      <c r="AV31" s="226"/>
      <c r="AW31" s="158"/>
      <c r="AX31" s="158"/>
      <c r="AY31" s="161"/>
      <c r="AZ31" s="226"/>
      <c r="BA31" s="230"/>
      <c r="BB31" s="234"/>
      <c r="BC31" s="230"/>
      <c r="BD31" s="230"/>
      <c r="BE31" s="230"/>
      <c r="BF31" s="234"/>
      <c r="BG31" s="230"/>
    </row>
    <row r="32" spans="1:59" ht="23.25" customHeight="1" x14ac:dyDescent="0.25">
      <c r="A32" s="315"/>
      <c r="B32" s="316"/>
      <c r="C32" s="316"/>
      <c r="D32" s="316"/>
      <c r="E32" s="316"/>
      <c r="F32" s="316"/>
      <c r="G32" s="320"/>
      <c r="H32" s="320"/>
      <c r="I32" s="320"/>
      <c r="J32" s="197"/>
      <c r="K32" s="148"/>
      <c r="L32" s="208"/>
      <c r="M32" s="208"/>
      <c r="N32" s="148"/>
      <c r="O32" s="209"/>
      <c r="P32" s="209"/>
      <c r="Q32" s="210"/>
      <c r="R32" s="206"/>
      <c r="S32" s="206"/>
      <c r="T32" s="206"/>
      <c r="U32" s="206"/>
      <c r="V32" s="214"/>
      <c r="W32" s="81"/>
      <c r="X32" s="214"/>
      <c r="Y32" s="81"/>
      <c r="Z32" s="82"/>
      <c r="AA32" s="82"/>
      <c r="AB32" s="173"/>
      <c r="AC32" s="190"/>
      <c r="AD32" s="249"/>
      <c r="AE32" s="192"/>
      <c r="AF32" s="211"/>
      <c r="AG32" s="189"/>
      <c r="AH32" s="189"/>
      <c r="AI32" s="335"/>
      <c r="AJ32" s="348"/>
      <c r="AK32" s="236"/>
      <c r="AL32" s="236"/>
      <c r="AM32" s="227"/>
      <c r="AN32" s="227"/>
      <c r="AO32" s="227"/>
      <c r="AP32" s="230"/>
      <c r="AQ32" s="226"/>
      <c r="AR32" s="226"/>
      <c r="AS32" s="251"/>
      <c r="AT32" s="227"/>
      <c r="AU32" s="226"/>
      <c r="AV32" s="226"/>
      <c r="AW32" s="158"/>
      <c r="AX32" s="158"/>
      <c r="AY32" s="161"/>
      <c r="AZ32" s="226"/>
      <c r="BA32" s="230"/>
      <c r="BB32" s="234"/>
      <c r="BC32" s="230"/>
      <c r="BD32" s="230"/>
      <c r="BE32" s="230"/>
      <c r="BF32" s="234"/>
      <c r="BG32" s="230"/>
    </row>
    <row r="33" spans="1:59" ht="26.25" customHeight="1" x14ac:dyDescent="0.25">
      <c r="A33" s="315"/>
      <c r="B33" s="316"/>
      <c r="C33" s="316"/>
      <c r="D33" s="316"/>
      <c r="E33" s="316"/>
      <c r="F33" s="316"/>
      <c r="G33" s="320"/>
      <c r="H33" s="320"/>
      <c r="I33" s="320"/>
      <c r="J33" s="197"/>
      <c r="K33" s="148"/>
      <c r="L33" s="208"/>
      <c r="M33" s="208"/>
      <c r="N33" s="148"/>
      <c r="O33" s="209"/>
      <c r="P33" s="209"/>
      <c r="Q33" s="210"/>
      <c r="R33" s="207"/>
      <c r="S33" s="207"/>
      <c r="T33" s="207"/>
      <c r="U33" s="207"/>
      <c r="V33" s="214"/>
      <c r="W33" s="81"/>
      <c r="X33" s="214"/>
      <c r="Y33" s="81"/>
      <c r="Z33" s="82"/>
      <c r="AA33" s="82"/>
      <c r="AB33" s="173"/>
      <c r="AC33" s="190"/>
      <c r="AD33" s="249"/>
      <c r="AE33" s="192"/>
      <c r="AF33" s="211"/>
      <c r="AG33" s="189"/>
      <c r="AH33" s="189"/>
      <c r="AI33" s="336"/>
      <c r="AJ33" s="348"/>
      <c r="AK33" s="236"/>
      <c r="AL33" s="236"/>
      <c r="AM33" s="227"/>
      <c r="AN33" s="227"/>
      <c r="AO33" s="227"/>
      <c r="AP33" s="230"/>
      <c r="AQ33" s="226"/>
      <c r="AR33" s="226"/>
      <c r="AS33" s="252"/>
      <c r="AT33" s="227"/>
      <c r="AU33" s="226"/>
      <c r="AV33" s="226"/>
      <c r="AW33" s="158"/>
      <c r="AX33" s="158"/>
      <c r="AY33" s="161"/>
      <c r="AZ33" s="226"/>
      <c r="BA33" s="230"/>
      <c r="BB33" s="234"/>
      <c r="BC33" s="230"/>
      <c r="BD33" s="230"/>
      <c r="BE33" s="230"/>
      <c r="BF33" s="234"/>
      <c r="BG33" s="230"/>
    </row>
    <row r="34" spans="1:59" ht="15" customHeight="1" x14ac:dyDescent="0.25">
      <c r="A34" s="315"/>
      <c r="B34" s="316"/>
      <c r="C34" s="316"/>
      <c r="D34" s="316"/>
      <c r="E34" s="316"/>
      <c r="F34" s="316"/>
      <c r="G34" s="320"/>
      <c r="H34" s="320"/>
      <c r="I34" s="320"/>
      <c r="J34" s="197"/>
      <c r="K34" s="148"/>
      <c r="L34" s="208"/>
      <c r="M34" s="208"/>
      <c r="N34" s="148"/>
      <c r="O34" s="209"/>
      <c r="P34" s="209"/>
      <c r="Q34" s="210"/>
      <c r="R34" s="220">
        <v>39</v>
      </c>
      <c r="S34" s="220" t="s">
        <v>262</v>
      </c>
      <c r="T34" s="220">
        <v>0</v>
      </c>
      <c r="U34" s="205">
        <v>0</v>
      </c>
      <c r="V34" s="214"/>
      <c r="W34" s="81"/>
      <c r="X34" s="214"/>
      <c r="Y34" s="81"/>
      <c r="Z34" s="82"/>
      <c r="AA34" s="82"/>
      <c r="AB34" s="173"/>
      <c r="AC34" s="190"/>
      <c r="AD34" s="249"/>
      <c r="AE34" s="193" t="s">
        <v>212</v>
      </c>
      <c r="AF34" s="182"/>
      <c r="AG34" s="189">
        <v>50</v>
      </c>
      <c r="AH34" s="188">
        <v>1</v>
      </c>
      <c r="AI34" s="334">
        <v>0</v>
      </c>
      <c r="AJ34" s="349">
        <v>0</v>
      </c>
      <c r="AK34" s="245">
        <v>45322</v>
      </c>
      <c r="AL34" s="236">
        <v>45657</v>
      </c>
      <c r="AM34" s="227">
        <v>349</v>
      </c>
      <c r="AN34" s="233">
        <v>1028736</v>
      </c>
      <c r="AO34" s="233">
        <v>1028736</v>
      </c>
      <c r="AP34" s="230"/>
      <c r="AQ34" s="226"/>
      <c r="AR34" s="226"/>
      <c r="AS34" s="232">
        <v>174680000</v>
      </c>
      <c r="AT34" s="227"/>
      <c r="AU34" s="226"/>
      <c r="AV34" s="226"/>
      <c r="AW34" s="158"/>
      <c r="AX34" s="158"/>
      <c r="AY34" s="161"/>
      <c r="AZ34" s="226"/>
      <c r="BA34" s="230"/>
      <c r="BB34" s="234"/>
      <c r="BC34" s="230"/>
      <c r="BD34" s="230"/>
      <c r="BE34" s="230"/>
      <c r="BF34" s="234"/>
      <c r="BG34" s="230"/>
    </row>
    <row r="35" spans="1:59" ht="15" customHeight="1" x14ac:dyDescent="0.25">
      <c r="A35" s="315"/>
      <c r="B35" s="316"/>
      <c r="C35" s="316"/>
      <c r="D35" s="316"/>
      <c r="E35" s="316"/>
      <c r="F35" s="316"/>
      <c r="G35" s="320"/>
      <c r="H35" s="320"/>
      <c r="I35" s="320"/>
      <c r="J35" s="197"/>
      <c r="K35" s="148"/>
      <c r="L35" s="208"/>
      <c r="M35" s="208"/>
      <c r="N35" s="148"/>
      <c r="O35" s="209"/>
      <c r="P35" s="209"/>
      <c r="Q35" s="210"/>
      <c r="R35" s="206"/>
      <c r="S35" s="206"/>
      <c r="T35" s="206"/>
      <c r="U35" s="206"/>
      <c r="V35" s="214"/>
      <c r="W35" s="81"/>
      <c r="X35" s="214"/>
      <c r="Y35" s="81"/>
      <c r="Z35" s="82"/>
      <c r="AA35" s="82"/>
      <c r="AB35" s="173"/>
      <c r="AC35" s="190"/>
      <c r="AD35" s="249"/>
      <c r="AE35" s="194"/>
      <c r="AF35" s="183"/>
      <c r="AG35" s="189"/>
      <c r="AH35" s="189"/>
      <c r="AI35" s="335"/>
      <c r="AJ35" s="350"/>
      <c r="AK35" s="246"/>
      <c r="AL35" s="236"/>
      <c r="AM35" s="227"/>
      <c r="AN35" s="234"/>
      <c r="AO35" s="234"/>
      <c r="AP35" s="230"/>
      <c r="AQ35" s="226"/>
      <c r="AR35" s="226"/>
      <c r="AS35" s="232"/>
      <c r="AT35" s="227"/>
      <c r="AU35" s="226"/>
      <c r="AV35" s="226"/>
      <c r="AW35" s="158"/>
      <c r="AX35" s="158"/>
      <c r="AY35" s="161"/>
      <c r="AZ35" s="226"/>
      <c r="BA35" s="230"/>
      <c r="BB35" s="234"/>
      <c r="BC35" s="230"/>
      <c r="BD35" s="230"/>
      <c r="BE35" s="230"/>
      <c r="BF35" s="234"/>
      <c r="BG35" s="230"/>
    </row>
    <row r="36" spans="1:59" ht="23.25" customHeight="1" x14ac:dyDescent="0.25">
      <c r="A36" s="315"/>
      <c r="B36" s="316"/>
      <c r="C36" s="316"/>
      <c r="D36" s="316"/>
      <c r="E36" s="316"/>
      <c r="F36" s="316"/>
      <c r="G36" s="320"/>
      <c r="H36" s="320"/>
      <c r="I36" s="320"/>
      <c r="J36" s="197"/>
      <c r="K36" s="148"/>
      <c r="L36" s="208"/>
      <c r="M36" s="208"/>
      <c r="N36" s="148"/>
      <c r="O36" s="209"/>
      <c r="P36" s="209"/>
      <c r="Q36" s="210"/>
      <c r="R36" s="206"/>
      <c r="S36" s="206"/>
      <c r="T36" s="206"/>
      <c r="U36" s="206"/>
      <c r="V36" s="214"/>
      <c r="W36" s="81"/>
      <c r="X36" s="214"/>
      <c r="Y36" s="81"/>
      <c r="Z36" s="82"/>
      <c r="AA36" s="82"/>
      <c r="AB36" s="173"/>
      <c r="AC36" s="190"/>
      <c r="AD36" s="249"/>
      <c r="AE36" s="194"/>
      <c r="AF36" s="183"/>
      <c r="AG36" s="189"/>
      <c r="AH36" s="189"/>
      <c r="AI36" s="335"/>
      <c r="AJ36" s="350"/>
      <c r="AK36" s="246"/>
      <c r="AL36" s="236"/>
      <c r="AM36" s="227"/>
      <c r="AN36" s="234"/>
      <c r="AO36" s="234"/>
      <c r="AP36" s="230"/>
      <c r="AQ36" s="226"/>
      <c r="AR36" s="226"/>
      <c r="AS36" s="232"/>
      <c r="AT36" s="227"/>
      <c r="AU36" s="226"/>
      <c r="AV36" s="226"/>
      <c r="AW36" s="158"/>
      <c r="AX36" s="158"/>
      <c r="AY36" s="161"/>
      <c r="AZ36" s="226"/>
      <c r="BA36" s="230"/>
      <c r="BB36" s="234"/>
      <c r="BC36" s="230"/>
      <c r="BD36" s="230"/>
      <c r="BE36" s="230"/>
      <c r="BF36" s="234"/>
      <c r="BG36" s="230"/>
    </row>
    <row r="37" spans="1:59" ht="48.75" customHeight="1" x14ac:dyDescent="0.25">
      <c r="A37" s="315"/>
      <c r="B37" s="316"/>
      <c r="C37" s="316"/>
      <c r="D37" s="316"/>
      <c r="E37" s="316"/>
      <c r="F37" s="316"/>
      <c r="G37" s="320"/>
      <c r="H37" s="320"/>
      <c r="I37" s="320"/>
      <c r="J37" s="197"/>
      <c r="K37" s="148"/>
      <c r="L37" s="208"/>
      <c r="M37" s="208"/>
      <c r="N37" s="148"/>
      <c r="O37" s="209"/>
      <c r="P37" s="209"/>
      <c r="Q37" s="210"/>
      <c r="R37" s="207"/>
      <c r="S37" s="207"/>
      <c r="T37" s="207"/>
      <c r="U37" s="207"/>
      <c r="V37" s="214"/>
      <c r="W37" s="81"/>
      <c r="X37" s="214"/>
      <c r="Y37" s="81"/>
      <c r="Z37" s="82"/>
      <c r="AA37" s="82"/>
      <c r="AB37" s="173"/>
      <c r="AC37" s="190"/>
      <c r="AD37" s="249"/>
      <c r="AE37" s="195"/>
      <c r="AF37" s="184"/>
      <c r="AG37" s="189"/>
      <c r="AH37" s="189"/>
      <c r="AI37" s="336"/>
      <c r="AJ37" s="351"/>
      <c r="AK37" s="247"/>
      <c r="AL37" s="236"/>
      <c r="AM37" s="227"/>
      <c r="AN37" s="235"/>
      <c r="AO37" s="235"/>
      <c r="AP37" s="230"/>
      <c r="AQ37" s="226"/>
      <c r="AR37" s="226"/>
      <c r="AS37" s="232"/>
      <c r="AT37" s="227"/>
      <c r="AU37" s="226"/>
      <c r="AV37" s="226"/>
      <c r="AW37" s="159"/>
      <c r="AX37" s="159"/>
      <c r="AY37" s="162"/>
      <c r="AZ37" s="226"/>
      <c r="BA37" s="231"/>
      <c r="BB37" s="235"/>
      <c r="BC37" s="231"/>
      <c r="BD37" s="231"/>
      <c r="BE37" s="231"/>
      <c r="BF37" s="235"/>
      <c r="BG37" s="231"/>
    </row>
    <row r="38" spans="1:59" ht="125.25" customHeight="1" x14ac:dyDescent="0.25">
      <c r="A38" s="315"/>
      <c r="B38" s="316"/>
      <c r="C38" s="316"/>
      <c r="D38" s="316"/>
      <c r="E38" s="316"/>
      <c r="F38" s="316"/>
      <c r="G38" s="95"/>
      <c r="H38" s="95"/>
      <c r="I38" s="95"/>
      <c r="J38" s="198"/>
      <c r="K38" s="217" t="s">
        <v>273</v>
      </c>
      <c r="L38" s="218"/>
      <c r="M38" s="218"/>
      <c r="N38" s="218"/>
      <c r="O38" s="218"/>
      <c r="P38" s="218"/>
      <c r="Q38" s="218"/>
      <c r="R38" s="218"/>
      <c r="S38" s="218"/>
      <c r="T38" s="218"/>
      <c r="U38" s="101">
        <f>AVERAGE(U29:U37)</f>
        <v>0</v>
      </c>
      <c r="V38" s="58"/>
      <c r="W38" s="81"/>
      <c r="X38" s="102">
        <f>+X29</f>
        <v>1</v>
      </c>
      <c r="Y38" s="81"/>
      <c r="Z38" s="82"/>
      <c r="AA38" s="82"/>
      <c r="AB38" s="174"/>
      <c r="AC38" s="175" t="s">
        <v>284</v>
      </c>
      <c r="AD38" s="176"/>
      <c r="AE38" s="176"/>
      <c r="AF38" s="176"/>
      <c r="AG38" s="176"/>
      <c r="AH38" s="176"/>
      <c r="AI38" s="177"/>
      <c r="AJ38" s="345">
        <f>AVERAGE(AJ23:AJ37)</f>
        <v>0</v>
      </c>
      <c r="AK38" s="91"/>
      <c r="AL38" s="72"/>
      <c r="AM38" s="73"/>
      <c r="AN38" s="90"/>
      <c r="AO38" s="90"/>
      <c r="AP38" s="230"/>
      <c r="AQ38" s="226"/>
      <c r="AR38" s="226"/>
      <c r="AS38" s="89">
        <f>SUM(AS29:AS37)</f>
        <v>615000000</v>
      </c>
      <c r="AT38" s="104" t="s">
        <v>279</v>
      </c>
      <c r="AU38" s="9"/>
      <c r="AV38" s="9" t="str">
        <f>+AV29</f>
        <v>2.3.3299.0900.2020130010211</v>
      </c>
      <c r="AW38" s="111">
        <f>+AW29</f>
        <v>209600000</v>
      </c>
      <c r="AX38" s="111">
        <f>+AX29</f>
        <v>2500000</v>
      </c>
      <c r="AY38" s="112">
        <f>+AY29</f>
        <v>1.1927480916030535E-2</v>
      </c>
      <c r="AZ38" s="9"/>
      <c r="BA38" s="87"/>
      <c r="BB38" s="90"/>
      <c r="BC38" s="88"/>
      <c r="BD38" s="88"/>
      <c r="BE38" s="88"/>
      <c r="BF38" s="90"/>
      <c r="BG38" s="88"/>
    </row>
    <row r="39" spans="1:59" ht="103.5" customHeight="1" x14ac:dyDescent="0.35">
      <c r="A39" s="315"/>
      <c r="B39" s="316"/>
      <c r="C39" s="316"/>
      <c r="D39" s="316"/>
      <c r="E39" s="316"/>
      <c r="F39" s="316"/>
      <c r="G39" s="320" t="s">
        <v>162</v>
      </c>
      <c r="H39" s="320" t="s">
        <v>163</v>
      </c>
      <c r="I39" s="320" t="s">
        <v>162</v>
      </c>
      <c r="J39" s="196" t="s">
        <v>166</v>
      </c>
      <c r="K39" s="56" t="s">
        <v>217</v>
      </c>
      <c r="L39" s="66" t="s">
        <v>227</v>
      </c>
      <c r="M39" s="66" t="s">
        <v>218</v>
      </c>
      <c r="N39" s="56" t="s">
        <v>219</v>
      </c>
      <c r="O39" s="65"/>
      <c r="P39" s="66" t="s">
        <v>172</v>
      </c>
      <c r="Q39" s="70"/>
      <c r="R39" s="61">
        <v>100000</v>
      </c>
      <c r="S39" s="83" t="s">
        <v>263</v>
      </c>
      <c r="T39" s="83">
        <v>0</v>
      </c>
      <c r="U39" s="84">
        <v>0</v>
      </c>
      <c r="V39" s="58">
        <v>1</v>
      </c>
      <c r="W39" s="81"/>
      <c r="X39" s="81">
        <f>+U39</f>
        <v>0</v>
      </c>
      <c r="Y39" s="81"/>
      <c r="Z39" s="82"/>
      <c r="AA39" s="82"/>
      <c r="AB39" s="71" t="s">
        <v>228</v>
      </c>
      <c r="AC39" s="75">
        <v>2021130010268</v>
      </c>
      <c r="AD39" s="107" t="s">
        <v>230</v>
      </c>
      <c r="AE39" s="76" t="s">
        <v>231</v>
      </c>
      <c r="AF39" s="68"/>
      <c r="AG39" s="77">
        <v>100</v>
      </c>
      <c r="AH39" s="78">
        <v>1</v>
      </c>
      <c r="AI39" s="338">
        <v>0</v>
      </c>
      <c r="AJ39" s="347">
        <v>0</v>
      </c>
      <c r="AK39" s="72">
        <v>45322</v>
      </c>
      <c r="AL39" s="72">
        <v>45657</v>
      </c>
      <c r="AM39" s="73">
        <v>349</v>
      </c>
      <c r="AN39" s="73">
        <v>1028736</v>
      </c>
      <c r="AO39" s="73">
        <v>1028736</v>
      </c>
      <c r="AP39" s="230"/>
      <c r="AQ39" s="226"/>
      <c r="AR39" s="226"/>
      <c r="AS39" s="79">
        <v>250000000</v>
      </c>
      <c r="AT39" s="80" t="s">
        <v>186</v>
      </c>
      <c r="AU39" s="80" t="s">
        <v>235</v>
      </c>
      <c r="AV39" s="69" t="s">
        <v>236</v>
      </c>
      <c r="AW39" s="69"/>
      <c r="AX39" s="69"/>
      <c r="AY39" s="69"/>
      <c r="AZ39" s="9" t="s">
        <v>190</v>
      </c>
      <c r="BA39" s="74" t="s">
        <v>240</v>
      </c>
      <c r="BB39" s="73" t="s">
        <v>216</v>
      </c>
      <c r="BC39" s="9" t="s">
        <v>193</v>
      </c>
      <c r="BD39" s="64">
        <v>45342</v>
      </c>
      <c r="BE39" s="9"/>
      <c r="BF39" s="9" t="s">
        <v>241</v>
      </c>
      <c r="BG39" s="9" t="s">
        <v>242</v>
      </c>
    </row>
    <row r="40" spans="1:59" ht="67.5" customHeight="1" x14ac:dyDescent="0.25">
      <c r="A40" s="315"/>
      <c r="B40" s="316"/>
      <c r="C40" s="316"/>
      <c r="D40" s="316"/>
      <c r="E40" s="316"/>
      <c r="F40" s="316"/>
      <c r="G40" s="320"/>
      <c r="H40" s="320"/>
      <c r="I40" s="320"/>
      <c r="J40" s="197"/>
      <c r="K40" s="148" t="s">
        <v>220</v>
      </c>
      <c r="L40" s="208" t="s">
        <v>205</v>
      </c>
      <c r="M40" s="208" t="s">
        <v>221</v>
      </c>
      <c r="N40" s="148" t="s">
        <v>222</v>
      </c>
      <c r="O40" s="209"/>
      <c r="P40" s="208" t="s">
        <v>172</v>
      </c>
      <c r="Q40" s="210" t="s">
        <v>207</v>
      </c>
      <c r="R40" s="210">
        <v>9</v>
      </c>
      <c r="S40" s="243" t="s">
        <v>264</v>
      </c>
      <c r="T40" s="219">
        <v>0</v>
      </c>
      <c r="U40" s="202">
        <v>0</v>
      </c>
      <c r="V40" s="214">
        <v>1</v>
      </c>
      <c r="W40" s="81"/>
      <c r="X40" s="202">
        <f>+U40</f>
        <v>0</v>
      </c>
      <c r="Y40" s="81"/>
      <c r="Z40" s="82"/>
      <c r="AA40" s="82"/>
      <c r="AB40" s="172" t="s">
        <v>229</v>
      </c>
      <c r="AC40" s="242">
        <v>2021130010267</v>
      </c>
      <c r="AD40" s="169" t="s">
        <v>230</v>
      </c>
      <c r="AE40" s="189" t="s">
        <v>222</v>
      </c>
      <c r="AF40" s="211"/>
      <c r="AG40" s="189">
        <v>50</v>
      </c>
      <c r="AH40" s="188">
        <v>1</v>
      </c>
      <c r="AI40" s="334">
        <v>0</v>
      </c>
      <c r="AJ40" s="349">
        <v>0</v>
      </c>
      <c r="AK40" s="241">
        <v>45322</v>
      </c>
      <c r="AL40" s="241">
        <v>45657</v>
      </c>
      <c r="AM40" s="189">
        <v>349</v>
      </c>
      <c r="AN40" s="189">
        <v>1028736</v>
      </c>
      <c r="AO40" s="189">
        <v>1028736</v>
      </c>
      <c r="AP40" s="230"/>
      <c r="AQ40" s="226"/>
      <c r="AR40" s="226"/>
      <c r="AS40" s="232">
        <v>1579148092</v>
      </c>
      <c r="AT40" s="227" t="s">
        <v>186</v>
      </c>
      <c r="AU40" s="233" t="s">
        <v>229</v>
      </c>
      <c r="AV40" s="226" t="s">
        <v>238</v>
      </c>
      <c r="AW40" s="163">
        <v>693600000</v>
      </c>
      <c r="AX40" s="163">
        <v>51200000</v>
      </c>
      <c r="AY40" s="166">
        <f>+AX40/AS40</f>
        <v>3.2422544952801044E-2</v>
      </c>
      <c r="AZ40" s="226" t="s">
        <v>190</v>
      </c>
      <c r="BA40" s="229" t="s">
        <v>239</v>
      </c>
      <c r="BB40" s="227" t="s">
        <v>192</v>
      </c>
      <c r="BC40" s="226" t="s">
        <v>193</v>
      </c>
      <c r="BD40" s="228">
        <v>45342</v>
      </c>
      <c r="BE40" s="226"/>
      <c r="BF40" s="226" t="s">
        <v>241</v>
      </c>
      <c r="BG40" s="226" t="s">
        <v>242</v>
      </c>
    </row>
    <row r="41" spans="1:59" ht="53.25" customHeight="1" x14ac:dyDescent="0.25">
      <c r="A41" s="315"/>
      <c r="B41" s="316"/>
      <c r="C41" s="316"/>
      <c r="D41" s="316"/>
      <c r="E41" s="316"/>
      <c r="F41" s="316"/>
      <c r="G41" s="320"/>
      <c r="H41" s="320"/>
      <c r="I41" s="320"/>
      <c r="J41" s="197"/>
      <c r="K41" s="148"/>
      <c r="L41" s="208"/>
      <c r="M41" s="208"/>
      <c r="N41" s="148"/>
      <c r="O41" s="209"/>
      <c r="P41" s="208"/>
      <c r="Q41" s="210"/>
      <c r="R41" s="210"/>
      <c r="S41" s="243"/>
      <c r="T41" s="203"/>
      <c r="U41" s="203"/>
      <c r="V41" s="214"/>
      <c r="W41" s="81"/>
      <c r="X41" s="203"/>
      <c r="Y41" s="81"/>
      <c r="Z41" s="82"/>
      <c r="AA41" s="82"/>
      <c r="AB41" s="173"/>
      <c r="AC41" s="242"/>
      <c r="AD41" s="170"/>
      <c r="AE41" s="189"/>
      <c r="AF41" s="211"/>
      <c r="AG41" s="189"/>
      <c r="AH41" s="189"/>
      <c r="AI41" s="335"/>
      <c r="AJ41" s="350"/>
      <c r="AK41" s="211"/>
      <c r="AL41" s="211"/>
      <c r="AM41" s="189"/>
      <c r="AN41" s="189"/>
      <c r="AO41" s="189"/>
      <c r="AP41" s="230"/>
      <c r="AQ41" s="226"/>
      <c r="AR41" s="226"/>
      <c r="AS41" s="232"/>
      <c r="AT41" s="227"/>
      <c r="AU41" s="234"/>
      <c r="AV41" s="226"/>
      <c r="AW41" s="164"/>
      <c r="AX41" s="164"/>
      <c r="AY41" s="167"/>
      <c r="AZ41" s="226"/>
      <c r="BA41" s="230"/>
      <c r="BB41" s="227"/>
      <c r="BC41" s="226"/>
      <c r="BD41" s="226"/>
      <c r="BE41" s="226"/>
      <c r="BF41" s="226"/>
      <c r="BG41" s="226"/>
    </row>
    <row r="42" spans="1:59" ht="33.75" customHeight="1" x14ac:dyDescent="0.25">
      <c r="A42" s="315"/>
      <c r="B42" s="316"/>
      <c r="C42" s="316"/>
      <c r="D42" s="316"/>
      <c r="E42" s="316"/>
      <c r="F42" s="316"/>
      <c r="G42" s="320"/>
      <c r="H42" s="320"/>
      <c r="I42" s="320"/>
      <c r="J42" s="197"/>
      <c r="K42" s="148"/>
      <c r="L42" s="208"/>
      <c r="M42" s="208"/>
      <c r="N42" s="148"/>
      <c r="O42" s="209"/>
      <c r="P42" s="208"/>
      <c r="Q42" s="210"/>
      <c r="R42" s="210"/>
      <c r="S42" s="243"/>
      <c r="T42" s="204"/>
      <c r="U42" s="204"/>
      <c r="V42" s="214"/>
      <c r="W42" s="81"/>
      <c r="X42" s="204"/>
      <c r="Y42" s="81"/>
      <c r="Z42" s="82"/>
      <c r="AA42" s="82"/>
      <c r="AB42" s="173"/>
      <c r="AC42" s="242"/>
      <c r="AD42" s="170"/>
      <c r="AE42" s="189"/>
      <c r="AF42" s="211"/>
      <c r="AG42" s="189"/>
      <c r="AH42" s="189"/>
      <c r="AI42" s="336"/>
      <c r="AJ42" s="351"/>
      <c r="AK42" s="211"/>
      <c r="AL42" s="211"/>
      <c r="AM42" s="189"/>
      <c r="AN42" s="189"/>
      <c r="AO42" s="189"/>
      <c r="AP42" s="230"/>
      <c r="AQ42" s="226"/>
      <c r="AR42" s="226"/>
      <c r="AS42" s="232"/>
      <c r="AT42" s="227"/>
      <c r="AU42" s="234"/>
      <c r="AV42" s="226"/>
      <c r="AW42" s="165"/>
      <c r="AX42" s="165"/>
      <c r="AY42" s="168"/>
      <c r="AZ42" s="226"/>
      <c r="BA42" s="230"/>
      <c r="BB42" s="227"/>
      <c r="BC42" s="226"/>
      <c r="BD42" s="226"/>
      <c r="BE42" s="226"/>
      <c r="BF42" s="226"/>
      <c r="BG42" s="226"/>
    </row>
    <row r="43" spans="1:59" ht="55.5" customHeight="1" x14ac:dyDescent="0.25">
      <c r="A43" s="315"/>
      <c r="B43" s="316"/>
      <c r="C43" s="316"/>
      <c r="D43" s="316"/>
      <c r="E43" s="316"/>
      <c r="F43" s="316"/>
      <c r="G43" s="320"/>
      <c r="H43" s="320"/>
      <c r="I43" s="320"/>
      <c r="J43" s="197"/>
      <c r="K43" s="148" t="s">
        <v>223</v>
      </c>
      <c r="L43" s="208" t="s">
        <v>224</v>
      </c>
      <c r="M43" s="208" t="s">
        <v>225</v>
      </c>
      <c r="N43" s="148" t="s">
        <v>226</v>
      </c>
      <c r="O43" s="209"/>
      <c r="P43" s="208" t="s">
        <v>172</v>
      </c>
      <c r="Q43" s="240"/>
      <c r="R43" s="210">
        <v>200</v>
      </c>
      <c r="S43" s="243" t="s">
        <v>226</v>
      </c>
      <c r="T43" s="219">
        <v>65</v>
      </c>
      <c r="U43" s="202">
        <v>0.33</v>
      </c>
      <c r="V43" s="244">
        <v>1</v>
      </c>
      <c r="W43" s="81"/>
      <c r="X43" s="202">
        <f>+U43</f>
        <v>0.33</v>
      </c>
      <c r="Y43" s="81"/>
      <c r="Z43" s="82"/>
      <c r="AA43" s="82"/>
      <c r="AB43" s="173"/>
      <c r="AC43" s="242"/>
      <c r="AD43" s="170"/>
      <c r="AE43" s="189" t="s">
        <v>226</v>
      </c>
      <c r="AF43" s="211"/>
      <c r="AG43" s="189">
        <v>50</v>
      </c>
      <c r="AH43" s="188">
        <v>1</v>
      </c>
      <c r="AI43" s="339">
        <v>0</v>
      </c>
      <c r="AJ43" s="348">
        <v>0</v>
      </c>
      <c r="AK43" s="241">
        <v>45322</v>
      </c>
      <c r="AL43" s="241">
        <v>45657</v>
      </c>
      <c r="AM43" s="189">
        <v>349</v>
      </c>
      <c r="AN43" s="189">
        <v>1028736</v>
      </c>
      <c r="AO43" s="189">
        <v>1028736</v>
      </c>
      <c r="AP43" s="230"/>
      <c r="AQ43" s="226"/>
      <c r="AR43" s="226"/>
      <c r="AS43" s="79">
        <v>409919315</v>
      </c>
      <c r="AT43" s="9" t="s">
        <v>232</v>
      </c>
      <c r="AU43" s="234"/>
      <c r="AV43" s="226"/>
      <c r="AW43" s="9">
        <v>0</v>
      </c>
      <c r="AX43" s="9">
        <v>0</v>
      </c>
      <c r="AY43" s="9"/>
      <c r="AZ43" s="226"/>
      <c r="BA43" s="230"/>
      <c r="BB43" s="227"/>
      <c r="BC43" s="226"/>
      <c r="BD43" s="226"/>
      <c r="BE43" s="226"/>
      <c r="BF43" s="226"/>
      <c r="BG43" s="226"/>
    </row>
    <row r="44" spans="1:59" ht="40.5" customHeight="1" x14ac:dyDescent="0.25">
      <c r="A44" s="315"/>
      <c r="B44" s="316"/>
      <c r="C44" s="316"/>
      <c r="D44" s="316"/>
      <c r="E44" s="316"/>
      <c r="F44" s="316"/>
      <c r="G44" s="320"/>
      <c r="H44" s="320"/>
      <c r="I44" s="320"/>
      <c r="J44" s="197"/>
      <c r="K44" s="148"/>
      <c r="L44" s="208"/>
      <c r="M44" s="208"/>
      <c r="N44" s="148"/>
      <c r="O44" s="209"/>
      <c r="P44" s="208"/>
      <c r="Q44" s="240"/>
      <c r="R44" s="210"/>
      <c r="S44" s="243"/>
      <c r="T44" s="203"/>
      <c r="U44" s="203"/>
      <c r="V44" s="244"/>
      <c r="W44" s="81"/>
      <c r="X44" s="203"/>
      <c r="Y44" s="81"/>
      <c r="Z44" s="82"/>
      <c r="AA44" s="82"/>
      <c r="AB44" s="173"/>
      <c r="AC44" s="242"/>
      <c r="AD44" s="170"/>
      <c r="AE44" s="189"/>
      <c r="AF44" s="211"/>
      <c r="AG44" s="189"/>
      <c r="AH44" s="189"/>
      <c r="AI44" s="339"/>
      <c r="AJ44" s="348"/>
      <c r="AK44" s="211"/>
      <c r="AL44" s="211"/>
      <c r="AM44" s="189"/>
      <c r="AN44" s="189"/>
      <c r="AO44" s="189"/>
      <c r="AP44" s="230"/>
      <c r="AQ44" s="226"/>
      <c r="AR44" s="226"/>
      <c r="AS44" s="232">
        <v>22801483</v>
      </c>
      <c r="AT44" s="226" t="s">
        <v>233</v>
      </c>
      <c r="AU44" s="234"/>
      <c r="AV44" s="226"/>
      <c r="AW44" s="9">
        <v>0</v>
      </c>
      <c r="AX44" s="9">
        <v>0</v>
      </c>
      <c r="AY44" s="9"/>
      <c r="AZ44" s="226"/>
      <c r="BA44" s="230"/>
      <c r="BB44" s="227"/>
      <c r="BC44" s="226"/>
      <c r="BD44" s="226"/>
      <c r="BE44" s="226"/>
      <c r="BF44" s="226"/>
      <c r="BG44" s="226"/>
    </row>
    <row r="45" spans="1:59" ht="34.5" customHeight="1" x14ac:dyDescent="0.25">
      <c r="A45" s="315"/>
      <c r="B45" s="316"/>
      <c r="C45" s="316"/>
      <c r="D45" s="316"/>
      <c r="E45" s="316"/>
      <c r="F45" s="316"/>
      <c r="G45" s="320"/>
      <c r="H45" s="320"/>
      <c r="I45" s="320"/>
      <c r="J45" s="197"/>
      <c r="K45" s="148"/>
      <c r="L45" s="208"/>
      <c r="M45" s="208"/>
      <c r="N45" s="148"/>
      <c r="O45" s="209"/>
      <c r="P45" s="208"/>
      <c r="Q45" s="240"/>
      <c r="R45" s="210"/>
      <c r="S45" s="243"/>
      <c r="T45" s="203"/>
      <c r="U45" s="203"/>
      <c r="V45" s="244"/>
      <c r="W45" s="81"/>
      <c r="X45" s="203"/>
      <c r="Y45" s="81"/>
      <c r="Z45" s="82"/>
      <c r="AA45" s="82"/>
      <c r="AB45" s="173"/>
      <c r="AC45" s="242"/>
      <c r="AD45" s="170"/>
      <c r="AE45" s="189"/>
      <c r="AF45" s="211"/>
      <c r="AG45" s="189"/>
      <c r="AH45" s="189"/>
      <c r="AI45" s="339"/>
      <c r="AJ45" s="348"/>
      <c r="AK45" s="211"/>
      <c r="AL45" s="211"/>
      <c r="AM45" s="189"/>
      <c r="AN45" s="189"/>
      <c r="AO45" s="189"/>
      <c r="AP45" s="230"/>
      <c r="AQ45" s="226"/>
      <c r="AR45" s="226"/>
      <c r="AS45" s="232"/>
      <c r="AT45" s="226"/>
      <c r="AU45" s="234"/>
      <c r="AV45" s="226"/>
      <c r="AW45" s="9">
        <v>0</v>
      </c>
      <c r="AX45" s="9">
        <v>0</v>
      </c>
      <c r="AY45" s="9"/>
      <c r="AZ45" s="226"/>
      <c r="BA45" s="230"/>
      <c r="BB45" s="227"/>
      <c r="BC45" s="226"/>
      <c r="BD45" s="226"/>
      <c r="BE45" s="226"/>
      <c r="BF45" s="226"/>
      <c r="BG45" s="226"/>
    </row>
    <row r="46" spans="1:59" ht="75.75" customHeight="1" x14ac:dyDescent="0.25">
      <c r="A46" s="315"/>
      <c r="B46" s="316"/>
      <c r="C46" s="316"/>
      <c r="D46" s="316"/>
      <c r="E46" s="316"/>
      <c r="F46" s="316"/>
      <c r="G46" s="320"/>
      <c r="H46" s="320"/>
      <c r="I46" s="320"/>
      <c r="J46" s="197"/>
      <c r="K46" s="148"/>
      <c r="L46" s="208"/>
      <c r="M46" s="208"/>
      <c r="N46" s="148"/>
      <c r="O46" s="209"/>
      <c r="P46" s="208"/>
      <c r="Q46" s="240"/>
      <c r="R46" s="210"/>
      <c r="S46" s="243"/>
      <c r="T46" s="204"/>
      <c r="U46" s="204"/>
      <c r="V46" s="244"/>
      <c r="W46" s="81"/>
      <c r="X46" s="204"/>
      <c r="Y46" s="81"/>
      <c r="Z46" s="82"/>
      <c r="AA46" s="82"/>
      <c r="AB46" s="173"/>
      <c r="AC46" s="242"/>
      <c r="AD46" s="171"/>
      <c r="AE46" s="189"/>
      <c r="AF46" s="211"/>
      <c r="AG46" s="189"/>
      <c r="AH46" s="189"/>
      <c r="AI46" s="339"/>
      <c r="AJ46" s="348"/>
      <c r="AK46" s="211"/>
      <c r="AL46" s="211"/>
      <c r="AM46" s="189"/>
      <c r="AN46" s="189"/>
      <c r="AO46" s="189"/>
      <c r="AP46" s="230"/>
      <c r="AQ46" s="226"/>
      <c r="AR46" s="226"/>
      <c r="AS46" s="79">
        <v>13131110</v>
      </c>
      <c r="AT46" s="9" t="s">
        <v>234</v>
      </c>
      <c r="AU46" s="235"/>
      <c r="AV46" s="226"/>
      <c r="AW46" s="9">
        <v>0</v>
      </c>
      <c r="AX46" s="9">
        <v>0</v>
      </c>
      <c r="AY46" s="9"/>
      <c r="AZ46" s="226"/>
      <c r="BA46" s="231"/>
      <c r="BB46" s="227"/>
      <c r="BC46" s="226"/>
      <c r="BD46" s="226"/>
      <c r="BE46" s="226"/>
      <c r="BF46" s="226"/>
      <c r="BG46" s="226"/>
    </row>
    <row r="47" spans="1:59" ht="75.75" customHeight="1" x14ac:dyDescent="0.25">
      <c r="A47" s="315"/>
      <c r="B47" s="316"/>
      <c r="C47" s="316"/>
      <c r="D47" s="316"/>
      <c r="E47" s="316"/>
      <c r="F47" s="316"/>
      <c r="G47" s="95"/>
      <c r="H47" s="95"/>
      <c r="I47" s="95"/>
      <c r="J47" s="198"/>
      <c r="K47" s="199" t="s">
        <v>274</v>
      </c>
      <c r="L47" s="200"/>
      <c r="M47" s="200"/>
      <c r="N47" s="200"/>
      <c r="O47" s="200"/>
      <c r="P47" s="200"/>
      <c r="Q47" s="200"/>
      <c r="R47" s="200"/>
      <c r="S47" s="200"/>
      <c r="T47" s="201"/>
      <c r="U47" s="100">
        <f>AVERAGE(U39:U46)</f>
        <v>0.11</v>
      </c>
      <c r="V47" s="98"/>
      <c r="W47" s="99"/>
      <c r="X47" s="100">
        <f>AVERAGE(X39:X46)</f>
        <v>0.11</v>
      </c>
      <c r="Y47" s="81"/>
      <c r="Z47" s="82"/>
      <c r="AA47" s="82"/>
      <c r="AB47" s="174"/>
      <c r="AC47" s="175" t="s">
        <v>285</v>
      </c>
      <c r="AD47" s="176"/>
      <c r="AE47" s="176"/>
      <c r="AF47" s="176"/>
      <c r="AG47" s="176"/>
      <c r="AH47" s="176"/>
      <c r="AI47" s="177"/>
      <c r="AJ47" s="347">
        <f>AVERAGE(AJ39:AJ46)</f>
        <v>0</v>
      </c>
      <c r="AK47" s="68"/>
      <c r="AL47" s="68"/>
      <c r="AM47" s="77"/>
      <c r="AN47" s="77"/>
      <c r="AO47" s="77"/>
      <c r="AP47" s="230"/>
      <c r="AQ47" s="226"/>
      <c r="AR47" s="226"/>
      <c r="AS47" s="79">
        <f>SUM(AS40:AS46)</f>
        <v>2025000000</v>
      </c>
      <c r="AT47" s="9"/>
      <c r="AU47" s="90"/>
      <c r="AV47" s="9"/>
      <c r="AW47" s="79">
        <f>SUM(AW40:AW46)</f>
        <v>693600000</v>
      </c>
      <c r="AX47" s="79">
        <f>SUM(AX40:AX46)</f>
        <v>51200000</v>
      </c>
      <c r="AY47" s="113">
        <f>+AX47/AS47</f>
        <v>2.5283950617283949E-2</v>
      </c>
      <c r="AZ47" s="9"/>
      <c r="BA47" s="88"/>
      <c r="BB47" s="73"/>
      <c r="BC47" s="9"/>
      <c r="BD47" s="9"/>
      <c r="BE47" s="9"/>
      <c r="BF47" s="9"/>
      <c r="BG47" s="9"/>
    </row>
    <row r="48" spans="1:59" ht="15" customHeight="1" x14ac:dyDescent="0.25">
      <c r="A48" s="315"/>
      <c r="B48" s="316"/>
      <c r="C48" s="316"/>
      <c r="D48" s="316"/>
      <c r="E48" s="316"/>
      <c r="F48" s="316"/>
      <c r="G48" s="320" t="s">
        <v>162</v>
      </c>
      <c r="H48" s="320" t="s">
        <v>163</v>
      </c>
      <c r="I48" s="321" t="s">
        <v>162</v>
      </c>
      <c r="J48" s="148" t="s">
        <v>167</v>
      </c>
      <c r="K48" s="239" t="s">
        <v>243</v>
      </c>
      <c r="L48" s="208" t="s">
        <v>208</v>
      </c>
      <c r="M48" s="208">
        <v>0</v>
      </c>
      <c r="N48" s="148" t="s">
        <v>244</v>
      </c>
      <c r="O48" s="209"/>
      <c r="P48" s="208" t="s">
        <v>172</v>
      </c>
      <c r="Q48" s="240"/>
      <c r="R48" s="210">
        <v>50000</v>
      </c>
      <c r="S48" s="210" t="s">
        <v>265</v>
      </c>
      <c r="T48" s="220">
        <v>0</v>
      </c>
      <c r="U48" s="205">
        <v>0</v>
      </c>
      <c r="V48" s="214">
        <v>0.61</v>
      </c>
      <c r="W48" s="81"/>
      <c r="X48" s="205">
        <v>0</v>
      </c>
      <c r="Y48" s="81"/>
      <c r="Z48" s="82"/>
      <c r="AA48" s="108"/>
      <c r="AB48" s="178" t="s">
        <v>247</v>
      </c>
      <c r="AC48" s="237">
        <v>2021130010266</v>
      </c>
      <c r="AD48" s="238" t="s">
        <v>248</v>
      </c>
      <c r="AE48" s="189" t="s">
        <v>250</v>
      </c>
      <c r="AF48" s="211"/>
      <c r="AG48" s="189">
        <v>50</v>
      </c>
      <c r="AH48" s="188">
        <v>1</v>
      </c>
      <c r="AI48" s="339">
        <v>0</v>
      </c>
      <c r="AJ48" s="343">
        <v>0</v>
      </c>
      <c r="AK48" s="236">
        <v>45322</v>
      </c>
      <c r="AL48" s="236">
        <v>45657</v>
      </c>
      <c r="AM48" s="227">
        <v>349</v>
      </c>
      <c r="AN48" s="227">
        <v>1028736</v>
      </c>
      <c r="AO48" s="227">
        <v>1028736</v>
      </c>
      <c r="AP48" s="230"/>
      <c r="AQ48" s="226"/>
      <c r="AR48" s="226"/>
      <c r="AS48" s="232">
        <v>1636306640</v>
      </c>
      <c r="AT48" s="227" t="s">
        <v>186</v>
      </c>
      <c r="AU48" s="227" t="s">
        <v>247</v>
      </c>
      <c r="AV48" s="227" t="s">
        <v>252</v>
      </c>
      <c r="AW48" s="157">
        <v>515200000</v>
      </c>
      <c r="AX48" s="157">
        <v>0</v>
      </c>
      <c r="AY48" s="157">
        <f>+AX48/AW48</f>
        <v>0</v>
      </c>
      <c r="AZ48" s="226" t="s">
        <v>190</v>
      </c>
      <c r="BA48" s="226" t="s">
        <v>253</v>
      </c>
      <c r="BB48" s="227" t="s">
        <v>216</v>
      </c>
      <c r="BC48" s="226" t="s">
        <v>193</v>
      </c>
      <c r="BD48" s="228">
        <v>45342</v>
      </c>
      <c r="BE48" s="226"/>
      <c r="BF48" s="226" t="s">
        <v>258</v>
      </c>
      <c r="BG48" s="226" t="s">
        <v>259</v>
      </c>
    </row>
    <row r="49" spans="1:59" ht="15" customHeight="1" x14ac:dyDescent="0.25">
      <c r="A49" s="315"/>
      <c r="B49" s="316"/>
      <c r="C49" s="316"/>
      <c r="D49" s="316"/>
      <c r="E49" s="316"/>
      <c r="F49" s="316"/>
      <c r="G49" s="320"/>
      <c r="H49" s="320"/>
      <c r="I49" s="321"/>
      <c r="J49" s="148"/>
      <c r="K49" s="239"/>
      <c r="L49" s="208"/>
      <c r="M49" s="208"/>
      <c r="N49" s="148"/>
      <c r="O49" s="209"/>
      <c r="P49" s="208"/>
      <c r="Q49" s="240"/>
      <c r="R49" s="210"/>
      <c r="S49" s="210"/>
      <c r="T49" s="206"/>
      <c r="U49" s="206"/>
      <c r="V49" s="214"/>
      <c r="W49" s="81"/>
      <c r="X49" s="206"/>
      <c r="Y49" s="81"/>
      <c r="Z49" s="82"/>
      <c r="AA49" s="108"/>
      <c r="AB49" s="178"/>
      <c r="AC49" s="237"/>
      <c r="AD49" s="238"/>
      <c r="AE49" s="189"/>
      <c r="AF49" s="211"/>
      <c r="AG49" s="189"/>
      <c r="AH49" s="189"/>
      <c r="AI49" s="339"/>
      <c r="AJ49" s="352"/>
      <c r="AK49" s="236"/>
      <c r="AL49" s="236"/>
      <c r="AM49" s="227"/>
      <c r="AN49" s="227"/>
      <c r="AO49" s="227"/>
      <c r="AP49" s="230"/>
      <c r="AQ49" s="226"/>
      <c r="AR49" s="226"/>
      <c r="AS49" s="232"/>
      <c r="AT49" s="227"/>
      <c r="AU49" s="227"/>
      <c r="AV49" s="227"/>
      <c r="AW49" s="158"/>
      <c r="AX49" s="158"/>
      <c r="AY49" s="158"/>
      <c r="AZ49" s="226"/>
      <c r="BA49" s="226"/>
      <c r="BB49" s="227"/>
      <c r="BC49" s="226"/>
      <c r="BD49" s="226"/>
      <c r="BE49" s="226"/>
      <c r="BF49" s="226"/>
      <c r="BG49" s="226"/>
    </row>
    <row r="50" spans="1:59" ht="34.5" customHeight="1" x14ac:dyDescent="0.25">
      <c r="A50" s="315"/>
      <c r="B50" s="316"/>
      <c r="C50" s="316"/>
      <c r="D50" s="316"/>
      <c r="E50" s="316"/>
      <c r="F50" s="316"/>
      <c r="G50" s="320"/>
      <c r="H50" s="320"/>
      <c r="I50" s="321"/>
      <c r="J50" s="148"/>
      <c r="K50" s="239"/>
      <c r="L50" s="208"/>
      <c r="M50" s="208"/>
      <c r="N50" s="148"/>
      <c r="O50" s="209"/>
      <c r="P50" s="208"/>
      <c r="Q50" s="240"/>
      <c r="R50" s="210"/>
      <c r="S50" s="210"/>
      <c r="T50" s="206"/>
      <c r="U50" s="206"/>
      <c r="V50" s="214"/>
      <c r="W50" s="81"/>
      <c r="X50" s="206"/>
      <c r="Y50" s="81"/>
      <c r="Z50" s="82"/>
      <c r="AA50" s="108"/>
      <c r="AB50" s="178"/>
      <c r="AC50" s="237"/>
      <c r="AD50" s="238"/>
      <c r="AE50" s="189"/>
      <c r="AF50" s="211"/>
      <c r="AG50" s="189"/>
      <c r="AH50" s="189"/>
      <c r="AI50" s="339"/>
      <c r="AJ50" s="352"/>
      <c r="AK50" s="236"/>
      <c r="AL50" s="236"/>
      <c r="AM50" s="227"/>
      <c r="AN50" s="227"/>
      <c r="AO50" s="227"/>
      <c r="AP50" s="230"/>
      <c r="AQ50" s="226"/>
      <c r="AR50" s="226"/>
      <c r="AS50" s="232"/>
      <c r="AT50" s="227"/>
      <c r="AU50" s="227"/>
      <c r="AV50" s="227"/>
      <c r="AW50" s="158"/>
      <c r="AX50" s="158"/>
      <c r="AY50" s="158"/>
      <c r="AZ50" s="226"/>
      <c r="BA50" s="226"/>
      <c r="BB50" s="227"/>
      <c r="BC50" s="226"/>
      <c r="BD50" s="226"/>
      <c r="BE50" s="226"/>
      <c r="BF50" s="226"/>
      <c r="BG50" s="226"/>
    </row>
    <row r="51" spans="1:59" ht="21" customHeight="1" x14ac:dyDescent="0.25">
      <c r="A51" s="315"/>
      <c r="B51" s="316"/>
      <c r="C51" s="316"/>
      <c r="D51" s="316"/>
      <c r="E51" s="316"/>
      <c r="F51" s="316"/>
      <c r="G51" s="320"/>
      <c r="H51" s="320"/>
      <c r="I51" s="321"/>
      <c r="J51" s="148"/>
      <c r="K51" s="239"/>
      <c r="L51" s="208"/>
      <c r="M51" s="208"/>
      <c r="N51" s="148"/>
      <c r="O51" s="209"/>
      <c r="P51" s="208"/>
      <c r="Q51" s="240"/>
      <c r="R51" s="210"/>
      <c r="S51" s="210"/>
      <c r="T51" s="207"/>
      <c r="U51" s="207"/>
      <c r="V51" s="214"/>
      <c r="W51" s="81"/>
      <c r="X51" s="207"/>
      <c r="Y51" s="81"/>
      <c r="Z51" s="82"/>
      <c r="AA51" s="108"/>
      <c r="AB51" s="178"/>
      <c r="AC51" s="237"/>
      <c r="AD51" s="238"/>
      <c r="AE51" s="189"/>
      <c r="AF51" s="211"/>
      <c r="AG51" s="189"/>
      <c r="AH51" s="189"/>
      <c r="AI51" s="339"/>
      <c r="AJ51" s="353"/>
      <c r="AK51" s="236"/>
      <c r="AL51" s="236"/>
      <c r="AM51" s="227"/>
      <c r="AN51" s="227"/>
      <c r="AO51" s="227"/>
      <c r="AP51" s="230"/>
      <c r="AQ51" s="226"/>
      <c r="AR51" s="226"/>
      <c r="AS51" s="232"/>
      <c r="AT51" s="227"/>
      <c r="AU51" s="227"/>
      <c r="AV51" s="227"/>
      <c r="AW51" s="159"/>
      <c r="AX51" s="159"/>
      <c r="AY51" s="159"/>
      <c r="AZ51" s="226"/>
      <c r="BA51" s="226"/>
      <c r="BB51" s="227"/>
      <c r="BC51" s="226"/>
      <c r="BD51" s="226"/>
      <c r="BE51" s="226"/>
      <c r="BF51" s="226"/>
      <c r="BG51" s="226"/>
    </row>
    <row r="52" spans="1:59" ht="15" customHeight="1" x14ac:dyDescent="0.25">
      <c r="A52" s="315"/>
      <c r="B52" s="316"/>
      <c r="C52" s="316"/>
      <c r="D52" s="316"/>
      <c r="E52" s="316"/>
      <c r="F52" s="316"/>
      <c r="G52" s="320"/>
      <c r="H52" s="320"/>
      <c r="I52" s="321"/>
      <c r="J52" s="148"/>
      <c r="K52" s="239" t="s">
        <v>245</v>
      </c>
      <c r="L52" s="208" t="s">
        <v>208</v>
      </c>
      <c r="M52" s="208">
        <v>0</v>
      </c>
      <c r="N52" s="148" t="s">
        <v>246</v>
      </c>
      <c r="O52" s="209"/>
      <c r="P52" s="208" t="s">
        <v>172</v>
      </c>
      <c r="Q52" s="210" t="s">
        <v>249</v>
      </c>
      <c r="R52" s="210">
        <v>98640</v>
      </c>
      <c r="S52" s="210" t="s">
        <v>266</v>
      </c>
      <c r="T52" s="220">
        <v>0</v>
      </c>
      <c r="U52" s="205">
        <v>0</v>
      </c>
      <c r="V52" s="214">
        <v>0.51</v>
      </c>
      <c r="W52" s="81"/>
      <c r="X52" s="205">
        <v>0</v>
      </c>
      <c r="Y52" s="81"/>
      <c r="Z52" s="82"/>
      <c r="AA52" s="108"/>
      <c r="AB52" s="178"/>
      <c r="AC52" s="237"/>
      <c r="AD52" s="238"/>
      <c r="AE52" s="189" t="s">
        <v>251</v>
      </c>
      <c r="AF52" s="211"/>
      <c r="AG52" s="189">
        <v>50</v>
      </c>
      <c r="AH52" s="188">
        <v>1</v>
      </c>
      <c r="AI52" s="339">
        <v>0</v>
      </c>
      <c r="AJ52" s="343">
        <v>0</v>
      </c>
      <c r="AK52" s="236">
        <v>45322</v>
      </c>
      <c r="AL52" s="236">
        <v>45657</v>
      </c>
      <c r="AM52" s="227">
        <v>349</v>
      </c>
      <c r="AN52" s="227">
        <v>1028736</v>
      </c>
      <c r="AO52" s="227">
        <v>1028736</v>
      </c>
      <c r="AP52" s="230"/>
      <c r="AQ52" s="226"/>
      <c r="AR52" s="226"/>
      <c r="AS52" s="232">
        <v>73693360</v>
      </c>
      <c r="AT52" s="226" t="s">
        <v>232</v>
      </c>
      <c r="AU52" s="227"/>
      <c r="AV52" s="227"/>
      <c r="AW52" s="233"/>
      <c r="AX52" s="233"/>
      <c r="AY52" s="233"/>
      <c r="AZ52" s="226"/>
      <c r="BA52" s="226"/>
      <c r="BB52" s="227"/>
      <c r="BC52" s="226"/>
      <c r="BD52" s="226"/>
      <c r="BE52" s="226"/>
      <c r="BF52" s="226"/>
      <c r="BG52" s="226"/>
    </row>
    <row r="53" spans="1:59" ht="15" customHeight="1" x14ac:dyDescent="0.25">
      <c r="A53" s="315"/>
      <c r="B53" s="316"/>
      <c r="C53" s="316"/>
      <c r="D53" s="316"/>
      <c r="E53" s="316"/>
      <c r="F53" s="316"/>
      <c r="G53" s="320"/>
      <c r="H53" s="320"/>
      <c r="I53" s="321"/>
      <c r="J53" s="148"/>
      <c r="K53" s="239"/>
      <c r="L53" s="208"/>
      <c r="M53" s="208"/>
      <c r="N53" s="148"/>
      <c r="O53" s="209"/>
      <c r="P53" s="208"/>
      <c r="Q53" s="210"/>
      <c r="R53" s="210"/>
      <c r="S53" s="210"/>
      <c r="T53" s="206"/>
      <c r="U53" s="206"/>
      <c r="V53" s="214"/>
      <c r="W53" s="81"/>
      <c r="X53" s="206"/>
      <c r="Y53" s="81"/>
      <c r="Z53" s="82"/>
      <c r="AA53" s="108"/>
      <c r="AB53" s="178"/>
      <c r="AC53" s="237"/>
      <c r="AD53" s="238"/>
      <c r="AE53" s="189"/>
      <c r="AF53" s="211"/>
      <c r="AG53" s="189"/>
      <c r="AH53" s="189"/>
      <c r="AI53" s="339"/>
      <c r="AJ53" s="352"/>
      <c r="AK53" s="236"/>
      <c r="AL53" s="236"/>
      <c r="AM53" s="227"/>
      <c r="AN53" s="227"/>
      <c r="AO53" s="227"/>
      <c r="AP53" s="230"/>
      <c r="AQ53" s="226"/>
      <c r="AR53" s="226"/>
      <c r="AS53" s="232"/>
      <c r="AT53" s="226"/>
      <c r="AU53" s="227"/>
      <c r="AV53" s="227"/>
      <c r="AW53" s="234"/>
      <c r="AX53" s="234"/>
      <c r="AY53" s="234"/>
      <c r="AZ53" s="226"/>
      <c r="BA53" s="226"/>
      <c r="BB53" s="227"/>
      <c r="BC53" s="226"/>
      <c r="BD53" s="226"/>
      <c r="BE53" s="226"/>
      <c r="BF53" s="226"/>
      <c r="BG53" s="226"/>
    </row>
    <row r="54" spans="1:59" ht="15" customHeight="1" x14ac:dyDescent="0.25">
      <c r="A54" s="315"/>
      <c r="B54" s="316"/>
      <c r="C54" s="316"/>
      <c r="D54" s="316"/>
      <c r="E54" s="316"/>
      <c r="F54" s="316"/>
      <c r="G54" s="320"/>
      <c r="H54" s="320"/>
      <c r="I54" s="321"/>
      <c r="J54" s="148"/>
      <c r="K54" s="239"/>
      <c r="L54" s="208"/>
      <c r="M54" s="208"/>
      <c r="N54" s="148"/>
      <c r="O54" s="209"/>
      <c r="P54" s="208"/>
      <c r="Q54" s="210"/>
      <c r="R54" s="210"/>
      <c r="S54" s="210"/>
      <c r="T54" s="206"/>
      <c r="U54" s="206"/>
      <c r="V54" s="214"/>
      <c r="W54" s="81"/>
      <c r="X54" s="206"/>
      <c r="Y54" s="81"/>
      <c r="Z54" s="82"/>
      <c r="AA54" s="108"/>
      <c r="AB54" s="178"/>
      <c r="AC54" s="237"/>
      <c r="AD54" s="238"/>
      <c r="AE54" s="189"/>
      <c r="AF54" s="211"/>
      <c r="AG54" s="189"/>
      <c r="AH54" s="189"/>
      <c r="AI54" s="339"/>
      <c r="AJ54" s="352"/>
      <c r="AK54" s="236"/>
      <c r="AL54" s="236"/>
      <c r="AM54" s="227"/>
      <c r="AN54" s="227"/>
      <c r="AO54" s="227"/>
      <c r="AP54" s="230"/>
      <c r="AQ54" s="226"/>
      <c r="AR54" s="226"/>
      <c r="AS54" s="232"/>
      <c r="AT54" s="226"/>
      <c r="AU54" s="227"/>
      <c r="AV54" s="227"/>
      <c r="AW54" s="234"/>
      <c r="AX54" s="234"/>
      <c r="AY54" s="234"/>
      <c r="AZ54" s="226"/>
      <c r="BA54" s="226"/>
      <c r="BB54" s="227"/>
      <c r="BC54" s="226"/>
      <c r="BD54" s="226"/>
      <c r="BE54" s="226"/>
      <c r="BF54" s="226"/>
      <c r="BG54" s="226"/>
    </row>
    <row r="55" spans="1:59" ht="15" customHeight="1" x14ac:dyDescent="0.25">
      <c r="A55" s="315"/>
      <c r="B55" s="316"/>
      <c r="C55" s="316"/>
      <c r="D55" s="316"/>
      <c r="E55" s="316"/>
      <c r="F55" s="316"/>
      <c r="G55" s="320"/>
      <c r="H55" s="320"/>
      <c r="I55" s="321"/>
      <c r="J55" s="148"/>
      <c r="K55" s="239"/>
      <c r="L55" s="208"/>
      <c r="M55" s="208"/>
      <c r="N55" s="148"/>
      <c r="O55" s="209"/>
      <c r="P55" s="208"/>
      <c r="Q55" s="210"/>
      <c r="R55" s="210"/>
      <c r="S55" s="210"/>
      <c r="T55" s="206"/>
      <c r="U55" s="206"/>
      <c r="V55" s="214"/>
      <c r="W55" s="81"/>
      <c r="X55" s="206"/>
      <c r="Y55" s="81"/>
      <c r="Z55" s="82"/>
      <c r="AA55" s="108"/>
      <c r="AB55" s="178"/>
      <c r="AC55" s="237"/>
      <c r="AD55" s="238"/>
      <c r="AE55" s="189"/>
      <c r="AF55" s="211"/>
      <c r="AG55" s="189"/>
      <c r="AH55" s="189"/>
      <c r="AI55" s="339"/>
      <c r="AJ55" s="352"/>
      <c r="AK55" s="236"/>
      <c r="AL55" s="236"/>
      <c r="AM55" s="227"/>
      <c r="AN55" s="227"/>
      <c r="AO55" s="227"/>
      <c r="AP55" s="230"/>
      <c r="AQ55" s="226"/>
      <c r="AR55" s="226"/>
      <c r="AS55" s="232"/>
      <c r="AT55" s="226"/>
      <c r="AU55" s="227"/>
      <c r="AV55" s="227"/>
      <c r="AW55" s="234"/>
      <c r="AX55" s="234"/>
      <c r="AY55" s="234"/>
      <c r="AZ55" s="226"/>
      <c r="BA55" s="226"/>
      <c r="BB55" s="227"/>
      <c r="BC55" s="226"/>
      <c r="BD55" s="226"/>
      <c r="BE55" s="226"/>
      <c r="BF55" s="226"/>
      <c r="BG55" s="226"/>
    </row>
    <row r="56" spans="1:59" ht="15" customHeight="1" x14ac:dyDescent="0.25">
      <c r="A56" s="315"/>
      <c r="B56" s="316"/>
      <c r="C56" s="316"/>
      <c r="D56" s="316"/>
      <c r="E56" s="316"/>
      <c r="F56" s="316"/>
      <c r="G56" s="320"/>
      <c r="H56" s="320"/>
      <c r="I56" s="321"/>
      <c r="J56" s="148"/>
      <c r="K56" s="239"/>
      <c r="L56" s="208"/>
      <c r="M56" s="208"/>
      <c r="N56" s="148"/>
      <c r="O56" s="209"/>
      <c r="P56" s="208"/>
      <c r="Q56" s="210"/>
      <c r="R56" s="210"/>
      <c r="S56" s="210"/>
      <c r="T56" s="206"/>
      <c r="U56" s="206"/>
      <c r="V56" s="214"/>
      <c r="W56" s="81"/>
      <c r="X56" s="206"/>
      <c r="Y56" s="81"/>
      <c r="Z56" s="82"/>
      <c r="AA56" s="108"/>
      <c r="AB56" s="178"/>
      <c r="AC56" s="237"/>
      <c r="AD56" s="238"/>
      <c r="AE56" s="189"/>
      <c r="AF56" s="211"/>
      <c r="AG56" s="189"/>
      <c r="AH56" s="189"/>
      <c r="AI56" s="339"/>
      <c r="AJ56" s="352"/>
      <c r="AK56" s="236"/>
      <c r="AL56" s="236"/>
      <c r="AM56" s="227"/>
      <c r="AN56" s="227"/>
      <c r="AO56" s="227"/>
      <c r="AP56" s="230"/>
      <c r="AQ56" s="226"/>
      <c r="AR56" s="226"/>
      <c r="AS56" s="232"/>
      <c r="AT56" s="226"/>
      <c r="AU56" s="227"/>
      <c r="AV56" s="227"/>
      <c r="AW56" s="234"/>
      <c r="AX56" s="234"/>
      <c r="AY56" s="234"/>
      <c r="AZ56" s="226"/>
      <c r="BA56" s="226"/>
      <c r="BB56" s="227"/>
      <c r="BC56" s="226"/>
      <c r="BD56" s="226"/>
      <c r="BE56" s="226"/>
      <c r="BF56" s="226"/>
      <c r="BG56" s="226"/>
    </row>
    <row r="57" spans="1:59" ht="15" customHeight="1" x14ac:dyDescent="0.25">
      <c r="A57" s="315"/>
      <c r="B57" s="316"/>
      <c r="C57" s="316"/>
      <c r="D57" s="316"/>
      <c r="E57" s="316"/>
      <c r="F57" s="316"/>
      <c r="G57" s="320"/>
      <c r="H57" s="320"/>
      <c r="I57" s="321"/>
      <c r="J57" s="148"/>
      <c r="K57" s="239"/>
      <c r="L57" s="208"/>
      <c r="M57" s="208"/>
      <c r="N57" s="148"/>
      <c r="O57" s="209"/>
      <c r="P57" s="208"/>
      <c r="Q57" s="210"/>
      <c r="R57" s="210"/>
      <c r="S57" s="210"/>
      <c r="T57" s="206"/>
      <c r="U57" s="206"/>
      <c r="V57" s="214"/>
      <c r="W57" s="81"/>
      <c r="X57" s="206"/>
      <c r="Y57" s="81"/>
      <c r="Z57" s="82"/>
      <c r="AA57" s="108"/>
      <c r="AB57" s="178"/>
      <c r="AC57" s="237"/>
      <c r="AD57" s="238"/>
      <c r="AE57" s="189"/>
      <c r="AF57" s="211"/>
      <c r="AG57" s="189"/>
      <c r="AH57" s="189"/>
      <c r="AI57" s="339"/>
      <c r="AJ57" s="352"/>
      <c r="AK57" s="236"/>
      <c r="AL57" s="236"/>
      <c r="AM57" s="227"/>
      <c r="AN57" s="227"/>
      <c r="AO57" s="227"/>
      <c r="AP57" s="230"/>
      <c r="AQ57" s="226"/>
      <c r="AR57" s="226"/>
      <c r="AS57" s="232"/>
      <c r="AT57" s="226"/>
      <c r="AU57" s="227"/>
      <c r="AV57" s="227"/>
      <c r="AW57" s="234"/>
      <c r="AX57" s="234"/>
      <c r="AY57" s="234"/>
      <c r="AZ57" s="226"/>
      <c r="BA57" s="226"/>
      <c r="BB57" s="227"/>
      <c r="BC57" s="226"/>
      <c r="BD57" s="226"/>
      <c r="BE57" s="226"/>
      <c r="BF57" s="226"/>
      <c r="BG57" s="226"/>
    </row>
    <row r="58" spans="1:59" ht="15" customHeight="1" x14ac:dyDescent="0.25">
      <c r="A58" s="315"/>
      <c r="B58" s="316"/>
      <c r="C58" s="316"/>
      <c r="D58" s="316"/>
      <c r="E58" s="316"/>
      <c r="F58" s="316"/>
      <c r="G58" s="320"/>
      <c r="H58" s="320"/>
      <c r="I58" s="321"/>
      <c r="J58" s="148"/>
      <c r="K58" s="239"/>
      <c r="L58" s="208"/>
      <c r="M58" s="208"/>
      <c r="N58" s="148"/>
      <c r="O58" s="209"/>
      <c r="P58" s="208"/>
      <c r="Q58" s="210"/>
      <c r="R58" s="210"/>
      <c r="S58" s="210"/>
      <c r="T58" s="206"/>
      <c r="U58" s="206"/>
      <c r="V58" s="214"/>
      <c r="W58" s="81"/>
      <c r="X58" s="206"/>
      <c r="Y58" s="81"/>
      <c r="Z58" s="82"/>
      <c r="AA58" s="108"/>
      <c r="AB58" s="178"/>
      <c r="AC58" s="237"/>
      <c r="AD58" s="238"/>
      <c r="AE58" s="189"/>
      <c r="AF58" s="211"/>
      <c r="AG58" s="189"/>
      <c r="AH58" s="189"/>
      <c r="AI58" s="339"/>
      <c r="AJ58" s="352"/>
      <c r="AK58" s="236"/>
      <c r="AL58" s="236"/>
      <c r="AM58" s="227"/>
      <c r="AN58" s="227"/>
      <c r="AO58" s="227"/>
      <c r="AP58" s="230"/>
      <c r="AQ58" s="226"/>
      <c r="AR58" s="226"/>
      <c r="AS58" s="232"/>
      <c r="AT58" s="226"/>
      <c r="AU58" s="227"/>
      <c r="AV58" s="227"/>
      <c r="AW58" s="234"/>
      <c r="AX58" s="234"/>
      <c r="AY58" s="234"/>
      <c r="AZ58" s="226"/>
      <c r="BA58" s="226"/>
      <c r="BB58" s="227"/>
      <c r="BC58" s="226"/>
      <c r="BD58" s="226"/>
      <c r="BE58" s="226"/>
      <c r="BF58" s="226"/>
      <c r="BG58" s="226"/>
    </row>
    <row r="59" spans="1:59" ht="15" customHeight="1" x14ac:dyDescent="0.25">
      <c r="A59" s="315"/>
      <c r="B59" s="316"/>
      <c r="C59" s="316"/>
      <c r="D59" s="316"/>
      <c r="E59" s="316"/>
      <c r="F59" s="316"/>
      <c r="G59" s="320"/>
      <c r="H59" s="320"/>
      <c r="I59" s="321"/>
      <c r="J59" s="148"/>
      <c r="K59" s="239"/>
      <c r="L59" s="208"/>
      <c r="M59" s="208"/>
      <c r="N59" s="148"/>
      <c r="O59" s="209"/>
      <c r="P59" s="208"/>
      <c r="Q59" s="210"/>
      <c r="R59" s="210"/>
      <c r="S59" s="210"/>
      <c r="T59" s="206"/>
      <c r="U59" s="206"/>
      <c r="V59" s="214"/>
      <c r="W59" s="81"/>
      <c r="X59" s="206"/>
      <c r="Y59" s="81"/>
      <c r="Z59" s="82"/>
      <c r="AA59" s="108"/>
      <c r="AB59" s="178"/>
      <c r="AC59" s="237"/>
      <c r="AD59" s="238"/>
      <c r="AE59" s="189"/>
      <c r="AF59" s="211"/>
      <c r="AG59" s="189"/>
      <c r="AH59" s="189"/>
      <c r="AI59" s="339"/>
      <c r="AJ59" s="352"/>
      <c r="AK59" s="236"/>
      <c r="AL59" s="236"/>
      <c r="AM59" s="227"/>
      <c r="AN59" s="227"/>
      <c r="AO59" s="227"/>
      <c r="AP59" s="230"/>
      <c r="AQ59" s="226"/>
      <c r="AR59" s="226"/>
      <c r="AS59" s="232"/>
      <c r="AT59" s="226"/>
      <c r="AU59" s="227"/>
      <c r="AV59" s="227"/>
      <c r="AW59" s="234"/>
      <c r="AX59" s="234"/>
      <c r="AY59" s="234"/>
      <c r="AZ59" s="226"/>
      <c r="BA59" s="226"/>
      <c r="BB59" s="227"/>
      <c r="BC59" s="226"/>
      <c r="BD59" s="226"/>
      <c r="BE59" s="226"/>
      <c r="BF59" s="226"/>
      <c r="BG59" s="226"/>
    </row>
    <row r="60" spans="1:59" ht="15" customHeight="1" x14ac:dyDescent="0.25">
      <c r="A60" s="315"/>
      <c r="B60" s="316"/>
      <c r="C60" s="316"/>
      <c r="D60" s="316"/>
      <c r="E60" s="316"/>
      <c r="F60" s="316"/>
      <c r="G60" s="320"/>
      <c r="H60" s="320"/>
      <c r="I60" s="321"/>
      <c r="J60" s="148"/>
      <c r="K60" s="239"/>
      <c r="L60" s="208"/>
      <c r="M60" s="208"/>
      <c r="N60" s="148"/>
      <c r="O60" s="209"/>
      <c r="P60" s="208"/>
      <c r="Q60" s="210"/>
      <c r="R60" s="210"/>
      <c r="S60" s="210"/>
      <c r="T60" s="207"/>
      <c r="U60" s="207"/>
      <c r="V60" s="214"/>
      <c r="W60" s="81"/>
      <c r="X60" s="207"/>
      <c r="Y60" s="81"/>
      <c r="Z60" s="82"/>
      <c r="AA60" s="108"/>
      <c r="AB60" s="178"/>
      <c r="AC60" s="237"/>
      <c r="AD60" s="238"/>
      <c r="AE60" s="189"/>
      <c r="AF60" s="211"/>
      <c r="AG60" s="189"/>
      <c r="AH60" s="189"/>
      <c r="AI60" s="339"/>
      <c r="AJ60" s="353"/>
      <c r="AK60" s="236"/>
      <c r="AL60" s="236"/>
      <c r="AM60" s="227"/>
      <c r="AN60" s="227"/>
      <c r="AO60" s="227"/>
      <c r="AP60" s="231"/>
      <c r="AQ60" s="226"/>
      <c r="AR60" s="226"/>
      <c r="AS60" s="232"/>
      <c r="AT60" s="226"/>
      <c r="AU60" s="227"/>
      <c r="AV60" s="227"/>
      <c r="AW60" s="235"/>
      <c r="AX60" s="235"/>
      <c r="AY60" s="235"/>
      <c r="AZ60" s="226"/>
      <c r="BA60" s="226"/>
      <c r="BB60" s="227"/>
      <c r="BC60" s="226"/>
      <c r="BD60" s="226"/>
      <c r="BE60" s="226"/>
      <c r="BF60" s="226"/>
      <c r="BG60" s="226"/>
    </row>
    <row r="61" spans="1:59" ht="64.5" customHeight="1" x14ac:dyDescent="0.25">
      <c r="J61" s="148"/>
      <c r="K61" s="199" t="s">
        <v>275</v>
      </c>
      <c r="L61" s="200"/>
      <c r="M61" s="200"/>
      <c r="N61" s="200"/>
      <c r="O61" s="200"/>
      <c r="P61" s="200"/>
      <c r="Q61" s="200"/>
      <c r="R61" s="200"/>
      <c r="S61" s="200"/>
      <c r="T61" s="201"/>
      <c r="U61" s="212">
        <f>AVERAGE(U48:U60)</f>
        <v>0</v>
      </c>
      <c r="V61" s="213"/>
      <c r="W61" s="213"/>
      <c r="X61" s="212">
        <f>AVERAGE(X48:X60)</f>
        <v>0</v>
      </c>
      <c r="Y61" s="213"/>
      <c r="Z61" s="213"/>
      <c r="AB61" s="178"/>
      <c r="AC61" s="175" t="s">
        <v>286</v>
      </c>
      <c r="AD61" s="176"/>
      <c r="AE61" s="176"/>
      <c r="AF61" s="176"/>
      <c r="AG61" s="176"/>
      <c r="AH61" s="176"/>
      <c r="AI61" s="177"/>
      <c r="AJ61" s="354"/>
      <c r="AS61" s="114">
        <f>SUM(AS48:AS60)</f>
        <v>1710000000</v>
      </c>
      <c r="AT61" s="104" t="s">
        <v>279</v>
      </c>
      <c r="AU61" s="69"/>
      <c r="AV61" s="69"/>
      <c r="AW61" s="115">
        <f>SUM(AW48:AW60)</f>
        <v>515200000</v>
      </c>
      <c r="AX61" s="115">
        <f>SUM(AX48:AX60)</f>
        <v>0</v>
      </c>
      <c r="AY61" s="116">
        <f>+AX61/AW61</f>
        <v>0</v>
      </c>
    </row>
    <row r="62" spans="1:59" ht="60" customHeight="1" x14ac:dyDescent="0.25">
      <c r="R62" s="149" t="s">
        <v>289</v>
      </c>
      <c r="S62" s="149"/>
      <c r="T62" s="149"/>
      <c r="U62" s="149"/>
      <c r="V62" s="121"/>
      <c r="W62" s="81"/>
      <c r="X62" s="117">
        <f>AVERAGE(X28,X38,X47,X61)</f>
        <v>0.44754687500000001</v>
      </c>
      <c r="AD62" s="150" t="s">
        <v>287</v>
      </c>
      <c r="AE62" s="150"/>
      <c r="AF62" s="150"/>
      <c r="AG62" s="150"/>
      <c r="AH62" s="150"/>
      <c r="AI62" s="150"/>
      <c r="AJ62" s="355">
        <f>AVERAGE(AJ28,AJ38,AJ47,AJ61)</f>
        <v>0</v>
      </c>
      <c r="AS62" s="120">
        <f>SUM(AS25+AS28+AS38+AS47+AS61)</f>
        <v>20348840146</v>
      </c>
      <c r="AT62" s="151" t="s">
        <v>288</v>
      </c>
      <c r="AU62" s="152"/>
      <c r="AV62" s="152"/>
      <c r="AW62" s="118">
        <f>SUM(AW25+AW28+AW38+AW47+AW61)</f>
        <v>1486400000</v>
      </c>
      <c r="AX62" s="118">
        <f>SUM(AX25+AX28+AX38+AX47+AX61)</f>
        <v>53700000</v>
      </c>
      <c r="AY62" s="119">
        <f>+AX62/AS62</f>
        <v>2.638971047721159E-3</v>
      </c>
      <c r="AZ62" s="117"/>
    </row>
  </sheetData>
  <mergeCells count="425">
    <mergeCell ref="BD10:BD24"/>
    <mergeCell ref="BE10:BE24"/>
    <mergeCell ref="BF10:BF24"/>
    <mergeCell ref="BG10:BG24"/>
    <mergeCell ref="AV10:AV24"/>
    <mergeCell ref="AZ10:AZ24"/>
    <mergeCell ref="BA10:BA24"/>
    <mergeCell ref="BB10:BB24"/>
    <mergeCell ref="BC10:BC24"/>
    <mergeCell ref="AW10:AW17"/>
    <mergeCell ref="AW18:AW24"/>
    <mergeCell ref="AX10:AX17"/>
    <mergeCell ref="AY10:AY17"/>
    <mergeCell ref="AX18:AX24"/>
    <mergeCell ref="AY18:AY24"/>
    <mergeCell ref="AS10:AS17"/>
    <mergeCell ref="AS18:AS24"/>
    <mergeCell ref="AT10:AT17"/>
    <mergeCell ref="AT18:AT24"/>
    <mergeCell ref="AU10:AU24"/>
    <mergeCell ref="AK18:AK24"/>
    <mergeCell ref="AL18:AL24"/>
    <mergeCell ref="AM18:AM24"/>
    <mergeCell ref="AN18:AN24"/>
    <mergeCell ref="AO18:AO24"/>
    <mergeCell ref="AK10:AK17"/>
    <mergeCell ref="AL10:AL17"/>
    <mergeCell ref="AM10:AM17"/>
    <mergeCell ref="AN10:AN17"/>
    <mergeCell ref="AO10:AO17"/>
    <mergeCell ref="O14:O18"/>
    <mergeCell ref="P14:P18"/>
    <mergeCell ref="Q14:Q18"/>
    <mergeCell ref="R14:R18"/>
    <mergeCell ref="V10:V13"/>
    <mergeCell ref="V14:V18"/>
    <mergeCell ref="V19:V24"/>
    <mergeCell ref="O19:O24"/>
    <mergeCell ref="P19:P24"/>
    <mergeCell ref="Q19:Q24"/>
    <mergeCell ref="R19:R24"/>
    <mergeCell ref="O10:O13"/>
    <mergeCell ref="P10:P13"/>
    <mergeCell ref="Q10:Q13"/>
    <mergeCell ref="R10:R13"/>
    <mergeCell ref="K43:K46"/>
    <mergeCell ref="L43:L46"/>
    <mergeCell ref="M43:M46"/>
    <mergeCell ref="N43:N46"/>
    <mergeCell ref="L29:L37"/>
    <mergeCell ref="N29:N37"/>
    <mergeCell ref="M29:M37"/>
    <mergeCell ref="K40:K42"/>
    <mergeCell ref="L40:L42"/>
    <mergeCell ref="K10:K13"/>
    <mergeCell ref="L10:L13"/>
    <mergeCell ref="M10:M13"/>
    <mergeCell ref="N10:N13"/>
    <mergeCell ref="K19:K24"/>
    <mergeCell ref="L19:L24"/>
    <mergeCell ref="M19:M24"/>
    <mergeCell ref="N19:N24"/>
    <mergeCell ref="K26:K27"/>
    <mergeCell ref="L26:L27"/>
    <mergeCell ref="M26:M27"/>
    <mergeCell ref="N26:N27"/>
    <mergeCell ref="K14:K18"/>
    <mergeCell ref="L14:L18"/>
    <mergeCell ref="M14:M18"/>
    <mergeCell ref="N14:N18"/>
    <mergeCell ref="F10:F60"/>
    <mergeCell ref="G29:G37"/>
    <mergeCell ref="H29:H37"/>
    <mergeCell ref="I29:I37"/>
    <mergeCell ref="G39:G46"/>
    <mergeCell ref="H39:H46"/>
    <mergeCell ref="I39:I46"/>
    <mergeCell ref="G48:G60"/>
    <mergeCell ref="H48:H60"/>
    <mergeCell ref="I48:I60"/>
    <mergeCell ref="G10:G27"/>
    <mergeCell ref="H10:H27"/>
    <mergeCell ref="I10:I27"/>
    <mergeCell ref="A10:A60"/>
    <mergeCell ref="B10:B60"/>
    <mergeCell ref="C10:C60"/>
    <mergeCell ref="D10:D60"/>
    <mergeCell ref="E10:E60"/>
    <mergeCell ref="M7:M8"/>
    <mergeCell ref="G7:G8"/>
    <mergeCell ref="BG7:BG8"/>
    <mergeCell ref="BF7:BF8"/>
    <mergeCell ref="BE7:BE8"/>
    <mergeCell ref="BD7:BD8"/>
    <mergeCell ref="AH7:AH8"/>
    <mergeCell ref="AG7:AG8"/>
    <mergeCell ref="AF7:AF8"/>
    <mergeCell ref="AB7:AB8"/>
    <mergeCell ref="AA7:AA8"/>
    <mergeCell ref="Z7:Z8"/>
    <mergeCell ref="Y7:Y8"/>
    <mergeCell ref="W7:W8"/>
    <mergeCell ref="V7:V8"/>
    <mergeCell ref="R7:R8"/>
    <mergeCell ref="O7:P7"/>
    <mergeCell ref="N7:N8"/>
    <mergeCell ref="AZ7:AZ8"/>
    <mergeCell ref="BA7:BA8"/>
    <mergeCell ref="AM7:AM8"/>
    <mergeCell ref="BB7:BB8"/>
    <mergeCell ref="BC7:BC8"/>
    <mergeCell ref="S7:S8"/>
    <mergeCell ref="H7:H8"/>
    <mergeCell ref="I7:I8"/>
    <mergeCell ref="J7:J8"/>
    <mergeCell ref="K7:K8"/>
    <mergeCell ref="L7:L8"/>
    <mergeCell ref="AQ7:AQ8"/>
    <mergeCell ref="AR7:AR8"/>
    <mergeCell ref="AS7:AS8"/>
    <mergeCell ref="AT7:AT8"/>
    <mergeCell ref="AU7:AU8"/>
    <mergeCell ref="AV7:AV8"/>
    <mergeCell ref="AK7:AK8"/>
    <mergeCell ref="AL7:AL8"/>
    <mergeCell ref="AW7:AW8"/>
    <mergeCell ref="AX7:AX8"/>
    <mergeCell ref="AY7:AY8"/>
    <mergeCell ref="A7:A8"/>
    <mergeCell ref="AN7:AN8"/>
    <mergeCell ref="A6:V6"/>
    <mergeCell ref="W6:AA6"/>
    <mergeCell ref="AB6:AQ6"/>
    <mergeCell ref="B7:B8"/>
    <mergeCell ref="C7:C8"/>
    <mergeCell ref="D7:D8"/>
    <mergeCell ref="E7:E8"/>
    <mergeCell ref="F7:F8"/>
    <mergeCell ref="AO7:AO8"/>
    <mergeCell ref="AP7:AP8"/>
    <mergeCell ref="AC7:AC8"/>
    <mergeCell ref="AD7:AD8"/>
    <mergeCell ref="AE7:AE8"/>
    <mergeCell ref="Q7:Q8"/>
    <mergeCell ref="U7:U8"/>
    <mergeCell ref="X7:X8"/>
    <mergeCell ref="AR6:AV6"/>
    <mergeCell ref="AZ6:BD6"/>
    <mergeCell ref="BF6:BG6"/>
    <mergeCell ref="B1:C4"/>
    <mergeCell ref="D1:AZ1"/>
    <mergeCell ref="D2:AZ2"/>
    <mergeCell ref="D3:AZ3"/>
    <mergeCell ref="D4:AZ4"/>
    <mergeCell ref="B5:C5"/>
    <mergeCell ref="D5:AZ5"/>
    <mergeCell ref="AT29:AT37"/>
    <mergeCell ref="S29:S33"/>
    <mergeCell ref="BG26:BG27"/>
    <mergeCell ref="V29:V37"/>
    <mergeCell ref="AC29:AC37"/>
    <mergeCell ref="AD29:AD37"/>
    <mergeCell ref="AE29:AE33"/>
    <mergeCell ref="AE34:AE37"/>
    <mergeCell ref="AF29:AF33"/>
    <mergeCell ref="AT26:AT27"/>
    <mergeCell ref="AU26:AU27"/>
    <mergeCell ref="AV26:AV27"/>
    <mergeCell ref="AZ26:AZ27"/>
    <mergeCell ref="BA26:BA27"/>
    <mergeCell ref="BB26:BB27"/>
    <mergeCell ref="BC26:BC27"/>
    <mergeCell ref="BD26:BD27"/>
    <mergeCell ref="BE26:BE27"/>
    <mergeCell ref="V26:V27"/>
    <mergeCell ref="AC26:AC27"/>
    <mergeCell ref="AD26:AD27"/>
    <mergeCell ref="AO29:AO33"/>
    <mergeCell ref="AO34:AO37"/>
    <mergeCell ref="AS29:AS33"/>
    <mergeCell ref="O26:O27"/>
    <mergeCell ref="P26:P27"/>
    <mergeCell ref="Q26:Q27"/>
    <mergeCell ref="R26:R27"/>
    <mergeCell ref="S26:S27"/>
    <mergeCell ref="AF34:AF37"/>
    <mergeCell ref="AG29:AG33"/>
    <mergeCell ref="AG34:AG37"/>
    <mergeCell ref="AH29:AH33"/>
    <mergeCell ref="AH34:AH37"/>
    <mergeCell ref="O29:O37"/>
    <mergeCell ref="P29:P37"/>
    <mergeCell ref="Q29:Q37"/>
    <mergeCell ref="AB26:AB28"/>
    <mergeCell ref="AC28:AI28"/>
    <mergeCell ref="AB29:AB38"/>
    <mergeCell ref="AC38:AI38"/>
    <mergeCell ref="AI29:AI33"/>
    <mergeCell ref="BG40:BG46"/>
    <mergeCell ref="AU29:AU37"/>
    <mergeCell ref="AV29:AV37"/>
    <mergeCell ref="AZ29:AZ37"/>
    <mergeCell ref="BA29:BA37"/>
    <mergeCell ref="BB29:BB37"/>
    <mergeCell ref="BC29:BC37"/>
    <mergeCell ref="BD29:BD37"/>
    <mergeCell ref="BE29:BE37"/>
    <mergeCell ref="BF29:BF37"/>
    <mergeCell ref="BF40:BF46"/>
    <mergeCell ref="AW29:AW37"/>
    <mergeCell ref="AK29:AK33"/>
    <mergeCell ref="AK34:AK37"/>
    <mergeCell ref="AL29:AL33"/>
    <mergeCell ref="AL34:AL37"/>
    <mergeCell ref="AM29:AM33"/>
    <mergeCell ref="AM34:AM37"/>
    <mergeCell ref="AN29:AN33"/>
    <mergeCell ref="AN34:AN37"/>
    <mergeCell ref="AS34:AS37"/>
    <mergeCell ref="AE40:AE42"/>
    <mergeCell ref="AE43:AE46"/>
    <mergeCell ref="O43:O46"/>
    <mergeCell ref="P43:P46"/>
    <mergeCell ref="Q43:Q46"/>
    <mergeCell ref="R43:R46"/>
    <mergeCell ref="S40:S42"/>
    <mergeCell ref="S43:S46"/>
    <mergeCell ref="V40:V42"/>
    <mergeCell ref="V43:V46"/>
    <mergeCell ref="AK40:AK42"/>
    <mergeCell ref="AL40:AL42"/>
    <mergeCell ref="AM40:AM42"/>
    <mergeCell ref="AN40:AN42"/>
    <mergeCell ref="AO40:AO42"/>
    <mergeCell ref="AG43:AG46"/>
    <mergeCell ref="AH43:AH46"/>
    <mergeCell ref="AK43:AK46"/>
    <mergeCell ref="AL43:AL46"/>
    <mergeCell ref="AM43:AM46"/>
    <mergeCell ref="AN43:AN46"/>
    <mergeCell ref="AO43:AO46"/>
    <mergeCell ref="AG40:AG42"/>
    <mergeCell ref="Q52:Q60"/>
    <mergeCell ref="R52:R60"/>
    <mergeCell ref="S52:S60"/>
    <mergeCell ref="N48:N51"/>
    <mergeCell ref="P48:P51"/>
    <mergeCell ref="O48:O51"/>
    <mergeCell ref="Q48:Q51"/>
    <mergeCell ref="R48:R51"/>
    <mergeCell ref="S48:S51"/>
    <mergeCell ref="K48:K51"/>
    <mergeCell ref="K52:K60"/>
    <mergeCell ref="L52:L60"/>
    <mergeCell ref="L48:L51"/>
    <mergeCell ref="M48:M51"/>
    <mergeCell ref="M52:M60"/>
    <mergeCell ref="N52:N60"/>
    <mergeCell ref="O52:O60"/>
    <mergeCell ref="P52:P60"/>
    <mergeCell ref="AC48:AC60"/>
    <mergeCell ref="AD48:AD60"/>
    <mergeCell ref="AE48:AE51"/>
    <mergeCell ref="AE52:AE60"/>
    <mergeCell ref="AF48:AF51"/>
    <mergeCell ref="AF52:AF60"/>
    <mergeCell ref="AG48:AG51"/>
    <mergeCell ref="AG52:AG60"/>
    <mergeCell ref="V48:V51"/>
    <mergeCell ref="V52:V60"/>
    <mergeCell ref="X48:X51"/>
    <mergeCell ref="X52:X60"/>
    <mergeCell ref="AH48:AH51"/>
    <mergeCell ref="AH52:AH60"/>
    <mergeCell ref="AK48:AK51"/>
    <mergeCell ref="AK52:AK60"/>
    <mergeCell ref="AL48:AL51"/>
    <mergeCell ref="AL52:AL60"/>
    <mergeCell ref="AM48:AM51"/>
    <mergeCell ref="AM52:AM60"/>
    <mergeCell ref="AN48:AN51"/>
    <mergeCell ref="AN52:AN60"/>
    <mergeCell ref="AO48:AO51"/>
    <mergeCell ref="AO52:AO60"/>
    <mergeCell ref="AS48:AS51"/>
    <mergeCell ref="AS52:AS60"/>
    <mergeCell ref="AT48:AT51"/>
    <mergeCell ref="AT52:AT60"/>
    <mergeCell ref="AU48:AU60"/>
    <mergeCell ref="AV48:AV60"/>
    <mergeCell ref="AZ48:AZ60"/>
    <mergeCell ref="AW48:AW51"/>
    <mergeCell ref="AX48:AX51"/>
    <mergeCell ref="AY48:AY51"/>
    <mergeCell ref="AW52:AW60"/>
    <mergeCell ref="AX52:AX60"/>
    <mergeCell ref="AY52:AY60"/>
    <mergeCell ref="BA48:BA60"/>
    <mergeCell ref="BB48:BB60"/>
    <mergeCell ref="BC48:BC60"/>
    <mergeCell ref="BD48:BD60"/>
    <mergeCell ref="BE48:BE60"/>
    <mergeCell ref="BF48:BF60"/>
    <mergeCell ref="BG48:BG60"/>
    <mergeCell ref="AP10:AP60"/>
    <mergeCell ref="AQ10:AQ60"/>
    <mergeCell ref="AR10:AR60"/>
    <mergeCell ref="AT40:AT42"/>
    <mergeCell ref="AS44:AS45"/>
    <mergeCell ref="AT44:AT45"/>
    <mergeCell ref="AU40:AU46"/>
    <mergeCell ref="AV40:AV46"/>
    <mergeCell ref="AZ40:AZ46"/>
    <mergeCell ref="BG29:BG37"/>
    <mergeCell ref="AS40:AS42"/>
    <mergeCell ref="BA40:BA46"/>
    <mergeCell ref="BB40:BB46"/>
    <mergeCell ref="BC40:BC46"/>
    <mergeCell ref="BD40:BD46"/>
    <mergeCell ref="BE40:BE46"/>
    <mergeCell ref="BF26:BF27"/>
    <mergeCell ref="T7:T8"/>
    <mergeCell ref="T10:T13"/>
    <mergeCell ref="T14:T18"/>
    <mergeCell ref="T19:T24"/>
    <mergeCell ref="T26:T27"/>
    <mergeCell ref="T29:T33"/>
    <mergeCell ref="T34:T37"/>
    <mergeCell ref="S10:S13"/>
    <mergeCell ref="S14:S18"/>
    <mergeCell ref="S19:S24"/>
    <mergeCell ref="J48:J61"/>
    <mergeCell ref="K61:T61"/>
    <mergeCell ref="U61:W61"/>
    <mergeCell ref="X61:Z61"/>
    <mergeCell ref="X10:X13"/>
    <mergeCell ref="X14:X18"/>
    <mergeCell ref="X19:X24"/>
    <mergeCell ref="X26:X27"/>
    <mergeCell ref="J10:J28"/>
    <mergeCell ref="K28:T28"/>
    <mergeCell ref="J29:J38"/>
    <mergeCell ref="K38:T38"/>
    <mergeCell ref="X29:X37"/>
    <mergeCell ref="T40:T42"/>
    <mergeCell ref="T43:T46"/>
    <mergeCell ref="T48:T51"/>
    <mergeCell ref="T52:T60"/>
    <mergeCell ref="U10:U13"/>
    <mergeCell ref="U14:U18"/>
    <mergeCell ref="U19:U24"/>
    <mergeCell ref="U26:U27"/>
    <mergeCell ref="U29:U33"/>
    <mergeCell ref="U48:U51"/>
    <mergeCell ref="U52:U60"/>
    <mergeCell ref="AJ29:AJ33"/>
    <mergeCell ref="AI34:AI37"/>
    <mergeCell ref="AJ34:AJ37"/>
    <mergeCell ref="J39:J47"/>
    <mergeCell ref="K47:T47"/>
    <mergeCell ref="X40:X42"/>
    <mergeCell ref="X43:X46"/>
    <mergeCell ref="U34:U37"/>
    <mergeCell ref="U40:U42"/>
    <mergeCell ref="U43:U46"/>
    <mergeCell ref="AH40:AH42"/>
    <mergeCell ref="M40:M42"/>
    <mergeCell ref="N40:N42"/>
    <mergeCell ref="O40:O42"/>
    <mergeCell ref="P40:P42"/>
    <mergeCell ref="Q40:Q42"/>
    <mergeCell ref="K29:K37"/>
    <mergeCell ref="AF43:AF46"/>
    <mergeCell ref="AF40:AF42"/>
    <mergeCell ref="S34:S37"/>
    <mergeCell ref="R29:R33"/>
    <mergeCell ref="R34:R37"/>
    <mergeCell ref="R40:R42"/>
    <mergeCell ref="AC40:AC46"/>
    <mergeCell ref="AB10:AB25"/>
    <mergeCell ref="AI7:AI8"/>
    <mergeCell ref="AJ7:AJ8"/>
    <mergeCell ref="AI10:AI13"/>
    <mergeCell ref="AI14:AI17"/>
    <mergeCell ref="AJ10:AJ13"/>
    <mergeCell ref="AJ14:AJ17"/>
    <mergeCell ref="AI18:AI24"/>
    <mergeCell ref="AJ18:AJ24"/>
    <mergeCell ref="AC25:AI25"/>
    <mergeCell ref="AF10:AF17"/>
    <mergeCell ref="AF18:AF24"/>
    <mergeCell ref="AG18:AG24"/>
    <mergeCell ref="AH10:AH17"/>
    <mergeCell ref="AH18:AH24"/>
    <mergeCell ref="AC10:AC24"/>
    <mergeCell ref="AD10:AD24"/>
    <mergeCell ref="AE18:AE24"/>
    <mergeCell ref="AE10:AE13"/>
    <mergeCell ref="AE14:AE17"/>
    <mergeCell ref="AG10:AG13"/>
    <mergeCell ref="AG14:AG17"/>
    <mergeCell ref="R62:U62"/>
    <mergeCell ref="AD62:AI62"/>
    <mergeCell ref="AT62:AV62"/>
    <mergeCell ref="AW26:AW27"/>
    <mergeCell ref="AX26:AX27"/>
    <mergeCell ref="AY26:AY27"/>
    <mergeCell ref="AX29:AX37"/>
    <mergeCell ref="AY29:AY37"/>
    <mergeCell ref="AW40:AW42"/>
    <mergeCell ref="AX40:AX42"/>
    <mergeCell ref="AY40:AY42"/>
    <mergeCell ref="AD40:AD46"/>
    <mergeCell ref="AB40:AB47"/>
    <mergeCell ref="AC47:AI47"/>
    <mergeCell ref="AI40:AI42"/>
    <mergeCell ref="AJ40:AJ42"/>
    <mergeCell ref="AI43:AI46"/>
    <mergeCell ref="AJ43:AJ46"/>
    <mergeCell ref="AB48:AB61"/>
    <mergeCell ref="AC61:AI61"/>
    <mergeCell ref="AI48:AI51"/>
    <mergeCell ref="AI52:AI60"/>
    <mergeCell ref="AJ48:AJ51"/>
    <mergeCell ref="AJ52:AJ60"/>
  </mergeCells>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70" zoomScaleNormal="70" workbookViewId="0">
      <selection activeCell="G10" sqref="G10"/>
    </sheetView>
  </sheetViews>
  <sheetFormatPr baseColWidth="10" defaultColWidth="10.7109375" defaultRowHeight="15" x14ac:dyDescent="0.25"/>
  <cols>
    <col min="1" max="1" width="30" customWidth="1"/>
    <col min="2" max="2" width="43.42578125" customWidth="1"/>
    <col min="6" max="6" width="20.140625" customWidth="1"/>
    <col min="7" max="7" width="34.7109375" customWidth="1"/>
  </cols>
  <sheetData>
    <row r="1" spans="1:7" ht="52.5" customHeight="1" x14ac:dyDescent="0.25">
      <c r="A1" s="330" t="s">
        <v>34</v>
      </c>
      <c r="B1" s="330"/>
      <c r="F1" s="1" t="s">
        <v>35</v>
      </c>
      <c r="G1" s="1" t="s">
        <v>36</v>
      </c>
    </row>
    <row r="2" spans="1:7" ht="25.5" customHeight="1" x14ac:dyDescent="0.25">
      <c r="A2" s="329" t="s">
        <v>37</v>
      </c>
      <c r="B2" s="329"/>
      <c r="F2" s="2">
        <v>0</v>
      </c>
      <c r="G2" s="3" t="s">
        <v>38</v>
      </c>
    </row>
    <row r="3" spans="1:7" ht="45" customHeight="1" x14ac:dyDescent="0.25">
      <c r="A3" s="329" t="s">
        <v>39</v>
      </c>
      <c r="B3" s="329"/>
      <c r="F3" s="2">
        <v>1</v>
      </c>
      <c r="G3" s="3" t="s">
        <v>40</v>
      </c>
    </row>
    <row r="4" spans="1:7" ht="45" customHeight="1" x14ac:dyDescent="0.25">
      <c r="A4" s="329" t="s">
        <v>41</v>
      </c>
      <c r="B4" s="329"/>
      <c r="F4" s="2">
        <v>2</v>
      </c>
      <c r="G4" s="3" t="s">
        <v>42</v>
      </c>
    </row>
    <row r="5" spans="1:7" ht="45" customHeight="1" x14ac:dyDescent="0.25">
      <c r="A5" s="329" t="s">
        <v>43</v>
      </c>
      <c r="B5" s="329"/>
      <c r="F5" s="2">
        <v>3</v>
      </c>
      <c r="G5" s="3" t="s">
        <v>44</v>
      </c>
    </row>
    <row r="6" spans="1:7" ht="45" customHeight="1" x14ac:dyDescent="0.25">
      <c r="A6" s="329" t="s">
        <v>45</v>
      </c>
      <c r="B6" s="329"/>
      <c r="F6" s="2">
        <v>4</v>
      </c>
      <c r="G6" s="3" t="s">
        <v>46</v>
      </c>
    </row>
    <row r="7" spans="1:7" ht="45" customHeight="1" x14ac:dyDescent="0.25">
      <c r="A7" s="329" t="s">
        <v>47</v>
      </c>
      <c r="B7" s="329"/>
      <c r="F7" s="2">
        <v>5</v>
      </c>
      <c r="G7" s="3" t="s">
        <v>48</v>
      </c>
    </row>
    <row r="8" spans="1:7" ht="45" customHeight="1" x14ac:dyDescent="0.25">
      <c r="A8" s="329" t="s">
        <v>49</v>
      </c>
      <c r="B8" s="329"/>
    </row>
    <row r="9" spans="1:7" ht="45" customHeight="1" x14ac:dyDescent="0.25">
      <c r="A9" s="329" t="s">
        <v>50</v>
      </c>
      <c r="B9" s="329"/>
    </row>
    <row r="10" spans="1:7" ht="45" customHeight="1" x14ac:dyDescent="0.25">
      <c r="A10" s="329" t="s">
        <v>51</v>
      </c>
      <c r="B10" s="329"/>
    </row>
    <row r="11" spans="1:7" ht="45" customHeight="1" x14ac:dyDescent="0.25">
      <c r="A11" s="329" t="s">
        <v>52</v>
      </c>
      <c r="B11" s="329"/>
    </row>
    <row r="12" spans="1:7" ht="45" customHeight="1" x14ac:dyDescent="0.25">
      <c r="A12" s="329" t="s">
        <v>53</v>
      </c>
      <c r="B12" s="329"/>
    </row>
    <row r="13" spans="1:7" ht="45" customHeight="1" x14ac:dyDescent="0.25">
      <c r="A13" s="329" t="s">
        <v>54</v>
      </c>
      <c r="B13" s="329"/>
    </row>
    <row r="14" spans="1:7" ht="45" customHeight="1" x14ac:dyDescent="0.25">
      <c r="A14" s="329" t="s">
        <v>55</v>
      </c>
      <c r="B14" s="329"/>
    </row>
    <row r="15" spans="1:7" ht="45" customHeight="1" x14ac:dyDescent="0.25">
      <c r="A15" s="329" t="s">
        <v>56</v>
      </c>
      <c r="B15" s="329"/>
    </row>
    <row r="16" spans="1:7" ht="45" customHeight="1" x14ac:dyDescent="0.25">
      <c r="A16" s="329" t="s">
        <v>57</v>
      </c>
      <c r="B16" s="329"/>
    </row>
    <row r="17" spans="1:2" ht="45" customHeight="1" x14ac:dyDescent="0.25">
      <c r="A17" s="329" t="s">
        <v>58</v>
      </c>
      <c r="B17" s="329"/>
    </row>
    <row r="18" spans="1:2" ht="45" customHeight="1" x14ac:dyDescent="0.25">
      <c r="A18" s="329" t="s">
        <v>59</v>
      </c>
      <c r="B18" s="329"/>
    </row>
    <row r="19" spans="1:2" ht="45" customHeight="1" x14ac:dyDescent="0.25">
      <c r="A19" s="329" t="s">
        <v>60</v>
      </c>
      <c r="B19" s="329"/>
    </row>
    <row r="20" spans="1:2" ht="45" customHeight="1" x14ac:dyDescent="0.25">
      <c r="A20" s="329" t="s">
        <v>61</v>
      </c>
      <c r="B20" s="329"/>
    </row>
    <row r="21" spans="1:2" ht="45" customHeight="1" x14ac:dyDescent="0.25">
      <c r="A21" s="329" t="s">
        <v>62</v>
      </c>
      <c r="B21" s="329"/>
    </row>
    <row r="22" spans="1:2" ht="45" customHeight="1" x14ac:dyDescent="0.25"/>
    <row r="23" spans="1:2" ht="45" customHeight="1" x14ac:dyDescent="0.25"/>
    <row r="24" spans="1:2" ht="45" customHeight="1" x14ac:dyDescent="0.25"/>
    <row r="25" spans="1:2" ht="45" customHeight="1" x14ac:dyDescent="0.25"/>
  </sheetData>
  <mergeCells count="21">
    <mergeCell ref="A12:B12"/>
    <mergeCell ref="A1:B1"/>
    <mergeCell ref="A2:B2"/>
    <mergeCell ref="A3:B3"/>
    <mergeCell ref="A4:B4"/>
    <mergeCell ref="A5:B5"/>
    <mergeCell ref="A6:B6"/>
    <mergeCell ref="A7:B7"/>
    <mergeCell ref="A8:B8"/>
    <mergeCell ref="A9:B9"/>
    <mergeCell ref="A10:B10"/>
    <mergeCell ref="A11:B11"/>
    <mergeCell ref="A19:B19"/>
    <mergeCell ref="A20:B20"/>
    <mergeCell ref="A21:B21"/>
    <mergeCell ref="A13:B13"/>
    <mergeCell ref="A14:B14"/>
    <mergeCell ref="A15:B15"/>
    <mergeCell ref="A16:B16"/>
    <mergeCell ref="A17:B17"/>
    <mergeCell ref="A18:B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 2024 </vt:lpstr>
      <vt:lpstr>ANEXO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Ester Maria Garcia Turizo</cp:lastModifiedBy>
  <dcterms:created xsi:type="dcterms:W3CDTF">2022-12-26T20:23:47Z</dcterms:created>
  <dcterms:modified xsi:type="dcterms:W3CDTF">2024-05-14T01:53:10Z</dcterms:modified>
</cp:coreProperties>
</file>