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xr:revisionPtr revIDLastSave="0" documentId="11_2C3701050973E4904CD5CCB54776C2606AD6820E" xr6:coauthVersionLast="47" xr6:coauthVersionMax="47" xr10:uidLastSave="{00000000-0000-0000-0000-000000000000}"/>
  <bookViews>
    <workbookView xWindow="0" yWindow="0" windowWidth="0" windowHeight="0" xr2:uid="{00000000-000D-0000-FFFF-FFFF00000000}"/>
  </bookViews>
  <sheets>
    <sheet name="INSTRUCTIVO" sheetId="1" r:id="rId1"/>
    <sheet name="PLAN DE ACCIÓN" sheetId="2" r:id="rId2"/>
    <sheet name="CONTROL DE CAMBIOS "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40" i="2" l="1"/>
  <c r="AV40" i="2"/>
  <c r="AU40" i="2"/>
  <c r="AH40" i="2"/>
  <c r="U40" i="2"/>
  <c r="V38" i="2"/>
  <c r="V40" i="2" s="1"/>
  <c r="AW37" i="2"/>
  <c r="AV37" i="2"/>
  <c r="AU37" i="2"/>
  <c r="AH37" i="2"/>
  <c r="V37" i="2"/>
  <c r="U37" i="2"/>
  <c r="AW33" i="2"/>
  <c r="AV33" i="2"/>
  <c r="AU33" i="2"/>
  <c r="AH33" i="2"/>
  <c r="V33" i="2"/>
  <c r="U33" i="2"/>
  <c r="AW28" i="2"/>
  <c r="AV28" i="2"/>
  <c r="AU28" i="2"/>
  <c r="AH28" i="2"/>
  <c r="U28" i="2"/>
  <c r="U41" i="2" s="1"/>
  <c r="AY27" i="2"/>
  <c r="AX27" i="2"/>
  <c r="V25" i="2"/>
  <c r="V28" i="2" s="1"/>
  <c r="AW24" i="2"/>
  <c r="AV24" i="2"/>
  <c r="AU24" i="2"/>
  <c r="AH24" i="2"/>
  <c r="V24" i="2"/>
  <c r="V41" i="2" s="1"/>
  <c r="AY21" i="2"/>
  <c r="AX21" i="2"/>
  <c r="AW20" i="2"/>
  <c r="AV20" i="2"/>
  <c r="AU20" i="2"/>
  <c r="AQ20" i="2"/>
  <c r="AH20" i="2"/>
  <c r="AH41" i="2" s="1"/>
  <c r="AY15" i="2"/>
  <c r="AY10" i="2"/>
  <c r="AX10" i="2"/>
  <c r="AY9" i="2"/>
  <c r="AX9" i="2"/>
  <c r="T9" i="2"/>
  <c r="AX20" i="2" l="1"/>
  <c r="AY20" i="2"/>
  <c r="AX24" i="2"/>
  <c r="AY24" i="2"/>
  <c r="AX28" i="2"/>
  <c r="AY28" i="2"/>
  <c r="AX33" i="2"/>
  <c r="AY33" i="2"/>
  <c r="AX37" i="2"/>
  <c r="AY37" i="2"/>
  <c r="AX40" i="2"/>
  <c r="AY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5" authorId="0" shapeId="0" xr:uid="{00000000-0006-0000-0000-000001000000}">
      <text>
        <r>
          <rPr>
            <sz val="11"/>
            <rFont val="Arial"/>
            <scheme val="minor"/>
          </rPr>
          <t>USUARIO:
Hitos intermedios que evidencian el avance en la generacion de un producto en el tiempo
PRODUCTO TANGIBLE DE LA ACTIVIDAD</t>
        </r>
      </text>
    </comment>
    <comment ref="A37" authorId="0" shapeId="0" xr:uid="{00000000-0006-0000-0000-000002000000}">
      <text>
        <r>
          <rPr>
            <sz val="11"/>
            <rFont val="Arial"/>
            <scheme val="minor"/>
          </rPr>
          <t xml:space="preserve">USUARIO:
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O7" authorId="0" shapeId="0" xr:uid="{00000000-0006-0000-0100-000001000000}">
      <text>
        <r>
          <rPr>
            <sz val="11"/>
            <rFont val="Arial"/>
            <scheme val="minor"/>
          </rPr>
          <t xml:space="preserve">USUARIO:
1. BIEN
2. SERVICIO
</t>
        </r>
      </text>
    </comment>
    <comment ref="V7" authorId="0" shapeId="0" xr:uid="{00000000-0006-0000-0100-000002000000}">
      <text>
        <r>
          <rPr>
            <sz val="11"/>
            <rFont val="Arial"/>
            <scheme val="minor"/>
          </rPr>
          <t xml:space="preserve">VALOR EN PORCENTAJE
</t>
        </r>
      </text>
    </comment>
    <comment ref="AE7" authorId="0" shapeId="0" xr:uid="{00000000-0006-0000-0100-000003000000}">
      <text>
        <r>
          <rPr>
            <sz val="11"/>
            <rFont val="Arial"/>
            <scheme val="minor"/>
          </rPr>
          <t>USUARIO:
Hitos intermedios que evidencian el avance en la generacion de un producto en el tiempo
PRODUCTO TANGIBLE DE LA ACTIVIDAD</t>
        </r>
      </text>
    </comment>
    <comment ref="AG7" authorId="0" shapeId="0" xr:uid="{00000000-0006-0000-0100-000004000000}">
      <text>
        <r>
          <rPr>
            <sz val="11"/>
            <rFont val="Arial"/>
            <scheme val="minor"/>
          </rPr>
          <t xml:space="preserve">USUARIO:
La dependencia determinará el valor porcentual asignado a la actividad dentro del proyecto
</t>
        </r>
      </text>
    </comment>
    <comment ref="AR7" authorId="0" shapeId="0" xr:uid="{00000000-0006-0000-0100-000005000000}">
      <text>
        <r>
          <rPr>
            <sz val="11"/>
            <rFont val="Arial"/>
            <scheme val="minor"/>
          </rPr>
          <t xml:space="preserve">Luz Marlene Andrade:
1. Recursos Propios - ICLD
2. SGP
3. Donaciones
</t>
        </r>
      </text>
    </comment>
    <comment ref="BB7" authorId="0" shapeId="0" xr:uid="{00000000-0006-0000-0100-000006000000}">
      <text>
        <r>
          <rPr>
            <sz val="11"/>
            <rFont val="Arial"/>
            <scheme val="minor"/>
          </rPr>
          <t xml:space="preserve">VER ANEXO 1
</t>
        </r>
      </text>
    </comment>
    <comment ref="BC7" authorId="0" shapeId="0" xr:uid="{00000000-0006-0000-0100-000007000000}">
      <text>
        <r>
          <rPr>
            <sz val="11"/>
            <rFont val="Arial"/>
            <scheme val="minor"/>
          </rPr>
          <t xml:space="preserve">VER ANEXO 1
</t>
        </r>
      </text>
    </comment>
  </commentList>
</comments>
</file>

<file path=xl/sharedStrings.xml><?xml version="1.0" encoding="utf-8"?>
<sst xmlns="http://schemas.openxmlformats.org/spreadsheetml/2006/main" count="479" uniqueCount="301">
  <si>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</si>
  <si>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</si>
  <si>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</si>
  <si>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</si>
  <si>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</si>
  <si>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</si>
  <si>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</si>
  <si>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</si>
  <si>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</si>
  <si>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</si>
  <si>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</si>
  <si>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</si>
  <si>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</si>
  <si>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</si>
  <si>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</si>
  <si>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</si>
  <si>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</si>
  <si>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</si>
  <si>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</si>
  <si>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</si>
  <si>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</si>
  <si>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</si>
  <si>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</si>
  <si>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</si>
  <si>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</si>
  <si>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</si>
  <si>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</si>
  <si>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</si>
  <si>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</si>
  <si>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</si>
  <si>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</si>
  <si>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</si>
  <si>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</si>
  <si>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</si>
  <si>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</si>
  <si>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</si>
  <si>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</si>
  <si>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</si>
  <si>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</si>
  <si>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</si>
  <si>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</si>
  <si>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</si>
  <si>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</si>
  <si>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</si>
  <si>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</si>
  <si>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</si>
  <si>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</si>
  <si>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</si>
  <si>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</si>
  <si>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</si>
  <si>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</si>
  <si>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</si>
  <si>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</si>
  <si>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</si>
  <si>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</si>
  <si>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</si>
  <si>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</si>
  <si>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</si>
  <si>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</si>
  <si>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</si>
  <si>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</si>
  <si>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</si>
  <si>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</si>
  <si>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</si>
  <si>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</si>
  <si>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</si>
  <si>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</si>
  <si>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</si>
  <si>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</si>
  <si>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</si>
  <si>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</si>
  <si>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</si>
  <si>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</si>
  <si>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</si>
  <si>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</si>
  <si>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</si>
  <si>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</si>
  <si>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</si>
  <si>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</si>
  <si>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</si>
  <si>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</si>
  <si>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</si>
  <si>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</si>
  <si>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</si>
  <si>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</si>
  <si>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</si>
  <si>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</si>
  <si>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</si>
  <si>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</si>
  <si>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</si>
  <si>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</si>
  <si>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</si>
  <si>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</si>
  <si>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</si>
  <si>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</si>
  <si>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</si>
  <si>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</si>
  <si>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</si>
  <si>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</si>
  <si>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</si>
  <si>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</si>
  <si>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</si>
  <si>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</si>
  <si>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</si>
  <si>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</si>
  <si>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</si>
  <si>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</si>
  <si>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</si>
  <si>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</si>
  <si>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</si>
  <si>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</si>
  <si>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</si>
  <si>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</si>
  <si>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</si>
  <si>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</si>
  <si>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</si>
  <si>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</si>
  <si>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</si>
  <si>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 xml:space="preserve">ARTICULACION </t>
  </si>
  <si>
    <t>POLICA DE ADMINISTRACION DE RIESGOS</t>
  </si>
  <si>
    <t>DESCRIPCION META DE BIENESTAR 2020-2024</t>
  </si>
  <si>
    <t xml:space="preserve"> META DE BIENESTAR 2020-2024</t>
  </si>
  <si>
    <t>PROGRAMACION META BIENESTAR 2024</t>
  </si>
  <si>
    <t xml:space="preserve">PROGRAMA </t>
  </si>
  <si>
    <t>DESCRIPCION DE LA META PRODUCTO 2020-2024</t>
  </si>
  <si>
    <t xml:space="preserve">DENOMINACION DEL PRODUCTO
</t>
  </si>
  <si>
    <t>PROGRAMACIÓN META PRODUCTO A 2024</t>
  </si>
  <si>
    <t>ACUMULADO DE META PRODUCTO 2020- 2023</t>
  </si>
  <si>
    <t>% AVANCE ACTIVIDAD</t>
  </si>
  <si>
    <t>Avance meta producto en el cuatrienio (%)</t>
  </si>
  <si>
    <t>ACTIVIDADES DE PROYECTO DE INVERSION VIABILIZADAS EN SUIFP
( HITOS )</t>
  </si>
  <si>
    <t>APROPIACIÓNDEFINITIVA
(en pesos)</t>
  </si>
  <si>
    <t>EJECUCION PRESUPUESTAL COMPROMISOS</t>
  </si>
  <si>
    <t>EJECUCION PRESUPUESTAL GIROS</t>
  </si>
  <si>
    <t>EJECUCION PRESUPUESTALCOMPROMISOS</t>
  </si>
  <si>
    <t>1. BIEN</t>
  </si>
  <si>
    <t>2- SERVICIO</t>
  </si>
  <si>
    <t>Ciudades y asentamientos humanos inclusivos, seguros y
sostenibles. Pilar CARTAGENA RESILIENTE generará las condiciones para un territorio
ordenado, planificado y en armonía con el ambiente por ello desde el habita!, los servicios
públicos, y las infraestructuras se consolidarán los barrios o asentamientos humanos que
se encuentra por fuera de las condiciones óptimas del desarrollo de la ciudad.</t>
  </si>
  <si>
    <t>CARTAGENA RESILIENTE</t>
  </si>
  <si>
    <t>DESARROLLO URBANO</t>
  </si>
  <si>
    <t>% DE COBERTURA DE VIAS URBANAS Y RURALES PARA EL TRANSPORTE Y LA MOVILIDAD CONSTRUIDAS, REHABILITADAS O MEJORADAS EN LA CIUDAD DE CARTAGENA</t>
  </si>
  <si>
    <t>LLEVAR AL 74% EL PORCENTAJE DE COBERTURA DE LAS VIAS URBANAS Y RURALES</t>
  </si>
  <si>
    <t>PORCENTAJE</t>
  </si>
  <si>
    <t>CARTAGENA SE MUEVE</t>
  </si>
  <si>
    <t>KILOMETROS CARRIL DE VIAS URBANAS Y RURALES CONSTRUIDOS, REHABILITADOS Y/O MEJORADOS</t>
  </si>
  <si>
    <t>KILOMETROS CARRIL</t>
  </si>
  <si>
    <t>CONSTRUIR, REHABILITAR Y/O MEJROAR 32 KILOMETROS CARRIL URBANAS Y RURALES</t>
  </si>
  <si>
    <t>X</t>
  </si>
  <si>
    <t>VIA URBANA MEJORADA</t>
  </si>
  <si>
    <t>GESTION CON VALORES PARA RESULTADOS</t>
  </si>
  <si>
    <t>1-SERVICIO AL CIUDADANO.                                               2- FORTALECIMIENTO INSTITUCIONAL Y SIMPLIFICACIÓN DE PROCESOS</t>
  </si>
  <si>
    <t>GESTIÓN DE PROYECTOS DE OBRAS PUBLICAS</t>
  </si>
  <si>
    <t>Promover, planear, recaudar las contribuciones por valorización, ejecutar los procesos de contratación de obras civiles, en las áreas de malla vial, puentes, canales, cuerpos de agua,  centros de salud  de afrodescendientes  y apoyo técnico en la construcción de parques, instituciones educativas y edificaciones en general en el Distrito de cartagena, para satisfacer las necesidades de la ciudadania cartagenera y mejorar su calidad de vida.</t>
  </si>
  <si>
    <t>ESTUDIOS Y DISEÑOS CONSTRUCCION, MEJORAMIENTO Y REHABILITACION DE VIAS PARA EL TRANSPORTE Y LA MOVILIDAD EN EL DISTRITO DE CARTAGENA</t>
  </si>
  <si>
    <t>MEJORAR LOS NIVELES DE MOVILIDAD EN EL TRÁNSITO VEHICULAR EN EL DISTRITO DE CARTAGENA DE INDIAS.</t>
  </si>
  <si>
    <t>REALIZAR MEJORAMIENTO, CONSTRUCCION, REHABILITACION DE VIAS PARA OBRAS DEL SECTOR TRANSPORTE EN EL DISTRITO DE CARTAGENA DE INDIAS</t>
  </si>
  <si>
    <t>VIAS</t>
  </si>
  <si>
    <t>FEBRERO</t>
  </si>
  <si>
    <t>DICIEMBRE</t>
  </si>
  <si>
    <t>SECRETARIA DE INFRAESTRUCTURA</t>
  </si>
  <si>
    <t>WILMER IRIARTE RESTREPO</t>
  </si>
  <si>
    <t>INVERSION</t>
  </si>
  <si>
    <t>1.2.1.0.00-001 - ICLD</t>
  </si>
  <si>
    <t>ESTUDIOS Y DISEÑOS, CONSTRUCCION, MEJORAMIENTO Y
REHABILITACION DE VIAS PARA EL TRANSPORTE Y LA
MOVILIDAD EN EL DISTRITO DE CARTAGENA DE INDIAS</t>
  </si>
  <si>
    <t>2.3.2402.0600.2021130010155</t>
  </si>
  <si>
    <t>SI</t>
  </si>
  <si>
    <t>1) Posibilidad de pérdida económica y reputacional  por no realizar un cronograma de actividades, debido a la falta de planificación de las obras                                                               2) Posibilidad de pérdida económica y reputacional por falta de supervisiones adecuadas, debido a que no se cuenta con los profesionales suficientes e idóneos para la supervisión de las obras.</t>
  </si>
  <si>
    <t>1) Hacer seguimiento a las metas proyectadas en el plan de desarrollo, cada vez que se vayan a publicar los procesos a contratar. En caso que estos procesos no estén incluidos dentro de las metas,no se publican hasta que el líder del proceso gestione la consecución de los recursos para su ejecución. Este seguimiento se evidencia en el plan de acción.                                                                                                                                                                                                                                                                                                                                                           2) Fortalecer el grupo de profesionales de la SID, previo análisis de los requerimientos y disponibilidades,cada vez que se requiera. Nombrando  profesionales idoneos y suficientes, que cumplan con los requisitos necesarios para realizar la supervisión de las obras. Con este grupo de profesionales se van a realizar las supervisones de las obras una manera eficiente y efectiva, y que estas cumplan con lo pactado en el contrato de obra. En caso que los postulantes no cumplan con los requisitos necesarios  , no se contratará. Esto se puede evidenciar con los certificados de estudios y los certificados de experiencia profesional,presentados por el postulante, actas de supervisiones de las obras si son contratados, actas de inicio, actas de finalización</t>
  </si>
  <si>
    <t>1.2.3.2.22-183 - TASAS
AEROPORTUARIAS</t>
  </si>
  <si>
    <t>REALIZAR ESTUDIOS Y DISEÑOS DE INGENIERIA</t>
  </si>
  <si>
    <t>ESTUDIOS DE PREINVERSION</t>
  </si>
  <si>
    <t>1.3.1.1.03-137 - DIVIDENDOS
CARTAGENA II</t>
  </si>
  <si>
    <t>NUMEROS DE ESTUDIOS, DISEÑOS E INGENIERIAS DE DETALLE DE LOS TRAMOS FALTANTES CON RESPECTO AL TOTAL</t>
  </si>
  <si>
    <t xml:space="preserve">UNIDAD </t>
  </si>
  <si>
    <t>ELABORAR 8 ESTUDIOS, DISEÑOS DE INGENIERIA DE DETALLES DE LOS TRAMOS FALTANTES</t>
  </si>
  <si>
    <t>ESTUDIOS Y DISEÑOS DE INGENIERIA</t>
  </si>
  <si>
    <t>CONTRATAR PERSONAL DE APOYO</t>
  </si>
  <si>
    <t>NA</t>
  </si>
  <si>
    <t>CONTRATAR REALIZAR APOYO LOGISTICO</t>
  </si>
  <si>
    <t>1.3.2.1.11-182 RF TASAS
AEROPORTUARIAS</t>
  </si>
  <si>
    <t>AVANCE DEL PROYECTO ESTUDIOS Y DISEÑOS CONSTRUCCION, MEJORAMIENTO Y REHABILITACION DE VIAS PARA EL TRANSPORTE Y LA MOVILIDAD EN EL DISTRITO DE CARTAGENA DEL PROGRAMA CARTAGENA SE MUEVE</t>
  </si>
  <si>
    <t>AVANCE PRESUPUESTAL DEL PROYECTO</t>
  </si>
  <si>
    <t>NUMEROS DE OBRAS CONTINGENTES DERIVADAS DE SENTENCIAS JUDICIALES Y OBRAS DE EMERGENCIA EN INFRAESTRUCTURA DIFERENTES A VIAS CONTRUIDAS</t>
  </si>
  <si>
    <t>UNIDAD</t>
  </si>
  <si>
    <t>N/D</t>
  </si>
  <si>
    <t xml:space="preserve">REALIZAR HASTA 8 OBRAS CONTINGENTES  DERIVADAS DE SENTENCIAS JUDICIALES Y OBRAS DE EMERGENCIA EN INFRAESTRUCTURA DIFERENTES A VIAS </t>
  </si>
  <si>
    <t>OBRAS DE INFRAESTRUCTURA PARA LA REDUCCION DEL RIESGO DEL DESASTRE</t>
  </si>
  <si>
    <t>ESTUDIOS TECNICOS, DISEÑOS Y OBRAS CONTINGENTES DERIVADAS DE SENTENCIAS JUDICIALES Y OBRAS DE EMERGENCIA EN INFRESTRUCTURA DIFERENTES A VIAS EN EL DISTRITO DE CARTAGENA DE INDIAS</t>
  </si>
  <si>
    <t>REALIZAR INVERSIÓN EN OBRAS DE INFRAESTRUCTURA CONTINGENTES Y DE EMERGENCIA DERIVADAS DE SENTENCIAS JUDICIALES DIFERENTES A VÍAS EN EL DISTRITO DE CARTAGENA DE INDIAS.</t>
  </si>
  <si>
    <t>REALIZAR OBRAS DE INFRAESTRUCTURA DE SENTENCIAS JUDICIALES DIFERENTES A VIAS</t>
  </si>
  <si>
    <t>OBRA</t>
  </si>
  <si>
    <t>ESTUDIOS TECNICOS, DISEÑOS Y OBRAS CONTINGENTES
DERIVADAS DE SENTENCIAS JUDICIALES Y OBRAS DE
EMERGENCIA EN INFRAESTRUCTURA DIFERENTES A VIAS EN
EL DISTRITO DE CARTAGENA DE INDIAS</t>
  </si>
  <si>
    <t>2.3.4503.1000.2021130010215</t>
  </si>
  <si>
    <t>CONTRATAR PERSONAL DE APOYO                                                            CONTRATAR APOYO LOGISTICO</t>
  </si>
  <si>
    <t>AVANCE DEL PROGRAMA CARTAGENA SE MUEVE</t>
  </si>
  <si>
    <t>AVANCE  DEL PROYECTO ESTUDIOS TECNICOS, DISEÑOS Y OBRAS CONTINGENTES DERIVADAS DE SENTENCIAS JUDICIALES Y OBRAS DE EMERGENCIA EN INFRESTRUCTURA DIFERENTES A VIAS EN EL DISTRITO DE CARTAGENA DE INDIAS DEL PROGRAMA CARTAGENA SE MUEVE</t>
  </si>
  <si>
    <t>% ESTUDIOS Y DISEÑOS DE LA INGENIERIA DE DETALLE DE LOS CANALES DE LA CIUDAD</t>
  </si>
  <si>
    <t>AUMENTAR EN UN 7.5% HASTA ALCANZAR EL 12.3% DE CONSTRUCCION DE CANALES PLUVIALES DE LA CIUDAD</t>
  </si>
  <si>
    <t>SISTEMA HIDRICO Y PLAN MAESTRO DE ALCANTARILLADO PLUVIAL EN LA CIUDAD PARA SALVAR EL HABITAD</t>
  </si>
  <si>
    <t>METROS CUBICOS DE RESIDUOS SOLIDOS RETIRADOS DE LOS CANALES PLUVIALES RETIDADOS ANUALMENTE</t>
  </si>
  <si>
    <t>METROS CUBICOS</t>
  </si>
  <si>
    <t>226.297.1 METROS CUBICOS</t>
  </si>
  <si>
    <t>RETIRAR 520.212 METROS CUBICOS DE RESIDUOS SOLIDOS DE LOS CANALES PLUVIALES</t>
  </si>
  <si>
    <t>OBRAS Y MEDIDAS DE ADECUACION HIDRAULICA</t>
  </si>
  <si>
    <t>CONSTRUCCION RECTIFICACION Y RECUPERACION DEL SISTEMA HIDRICO Y PLAN MAESTRO DE ALCANTARILLADO PLUVIAL PARA
SALVAR EL HABITAT EN EL DISTRITO DE CARTAGENA DE INDIAS</t>
  </si>
  <si>
    <t>MEJORAR LA CAPACIDAD HIDRICA Y DISMINUIR LOS ALTOS NIVELES DE CONTAMINACIÓN DEL SISTEMA HIDRICO Y CANALES PLUVIALES DEL DISTRITO DE CARTAGENA DE INDIAS</t>
  </si>
  <si>
    <t>REALIZAR LIMPIEZA INICIAL DE CANALES Y DISPOSICION DE MATERIAL EN RELLENO SANITARIO</t>
  </si>
  <si>
    <t>LIMPIEZA</t>
  </si>
  <si>
    <t>CONSTRUCCION, RECTIFICACION Y RECUPERACION DEL SISTEMA HIDRICO Y PLAN MAESTRO DE ALCANTARILLADO PLUVIAL PARA SALVAR EL HABITAT EN EL DISTRITO DE CARTAGENA DE INDIAS</t>
  </si>
  <si>
    <t>2.3.3203.0900.2021130010141</t>
  </si>
  <si>
    <t>si</t>
  </si>
  <si>
    <t>KILOMETROS LINEALES DE CANALES PLUVIALES CONSTRUIDOS O RECTIFICADOS</t>
  </si>
  <si>
    <t>KILOMETROS LINEALES</t>
  </si>
  <si>
    <t>10,25 KM LINEALES</t>
  </si>
  <si>
    <t>CONSTRUIR Y/O RECTIFICAR 6.3 KM, HASTA ALCALZAR 10.3 KILOMETROS LINEALES DE CANALES</t>
  </si>
  <si>
    <t>CONSTRUIR Y/O RECTIFICAR</t>
  </si>
  <si>
    <t>REALIZAR REHABILITACION Y/O RECTIFICACION DE LOS CANALES DEL
DISTRITO DE CARTAGENA DE INDIAS.</t>
  </si>
  <si>
    <t>CANAL RECTIFICADO</t>
  </si>
  <si>
    <t>VINCULAR PERSONAL DE APOYO                                                                                   APOYO LOGISTICO</t>
  </si>
  <si>
    <t>15                                                                                  1</t>
  </si>
  <si>
    <t>AVANCE DEL PROGRAMA SISTEMA HIDRICO Y PLAN MAESTRO DE ALCANTARILLADO PLUVIAL EN LA CIUDAD PARA SALVAR EL HABITAD</t>
  </si>
  <si>
    <t>AVANCE DEL PROYECTO  CONSTRUCCION RECTIFICACION Y RECUPERACION DEL SISTEMA HIDRICO Y PLAN MAESTRO DE ALCANTARILLADO PLUVIAL PARA
SALVAR EL HABITAT EN EL DISTRITO DE CARTAGENA DE INDIAS</t>
  </si>
  <si>
    <t>CONSTUCCION DE CANALES DE LA CIUDAD</t>
  </si>
  <si>
    <t>AUMENTAR EN UN 9% HASTA ALCANZAR EL 48% DELOS ESTUDIOS Y DISEÑOS DE LA INGENIERIA DE DETALLE DE LOS CANALES DE LA CIUDAD</t>
  </si>
  <si>
    <t>PROGRAMA INTEGRAL DE CAÑOS, LAGOS Y CIENAGAS DE CARTAGENA</t>
  </si>
  <si>
    <t>AVANZAR EN LA EJECUCION DE LA ETAPA 1 DEL PROGRAMA INTEGRAL DE CANALES, CAÑOS, LAGOS, LAGUNAS Y CIENAGAS DE CARTAGENA</t>
  </si>
  <si>
    <t>0% EJECUCION</t>
  </si>
  <si>
    <t>EJECUCION 20% DE LA ETAPA 1 (CON IMPACTO DE INDICADORES COMO METROS LINEALES DE CAÑOS Y LAGUNAS INTERVENIDOS CON RELIMPIAS Y DRAGADOS; RUTA DE TRANSPORTE ACUATICO IMPLEMENTADA; M2 DE ESPACIO PUBLICO Y METROS LINEALES DE VIAS Y PUENTES INTERVENIDOS Y/O GENERADOS; ESTUDIO SOCIECONOMICOS DEL TERRITORIO)</t>
  </si>
  <si>
    <t>DOCUMENTOS DE ESTUDIOS TECNICOS PARA LA PLANIFICACION SECTORIAL Y LA GESTION AMBIENTAL</t>
  </si>
  <si>
    <t>RECUPERACION Y APROVECHAMIENTO INTEGRAL DEL SISTEMA INTEGRAL DE CAÑOS, LAGOS Y CIENAGAS DEL DISTRITO DE CARTAGENA DE INDIAS</t>
  </si>
  <si>
    <t>APROVECHAR DE MANERA EFICIENTE LOS CUERPOS DE AGUA (CAÑOS, LAGOS Y CIÉNAGAS DEL DISTRITO DE CARTAGENA.</t>
  </si>
  <si>
    <t>EJECUTAR EL 20% DE LA ETAPA 1 DEL PROGRAMA</t>
  </si>
  <si>
    <t>20% ETAPA 1</t>
  </si>
  <si>
    <t>RECUPERACION Y APROVECHAMIENTO INTEGRAL DEL SISTEMA
INTEGRAL DE CAÑOS, LAGOS Y CIENAGAS DEL DISTRITO DE
CARTAGENA DE INDIAS</t>
  </si>
  <si>
    <t>2.3.3204.0900.2021130010184</t>
  </si>
  <si>
    <t>1.2.3.1.16-124 - IMPUESTO DE TRANSPORTE POR OLEODUCTOS Y GASODUCTOS</t>
  </si>
  <si>
    <t>CONTRATAR PERSONAL DE APOYO                              CONTRATAR APOYO LOGISTICO</t>
  </si>
  <si>
    <t>1.2.3.2.22-053 - CONTRAPRESTACION
PORTUARIA</t>
  </si>
  <si>
    <t>1.3.1.1.03-062 - DIVIDENDOS ACUACAR</t>
  </si>
  <si>
    <t>AVANCE DEL PROGRAMA  INTEGRAL DE CAÑOS, LAGOS Y CIENAGAS DE CARTAGENA</t>
  </si>
  <si>
    <t>AVANCE DEL PROYECTO RECUPERACION Y APROVECHAMIENTO INTEGRAL DEL SISTEMA INTEGRAL DE CAÑOS, LAGOS Y CIENAGAS DEL DISTRITO DE CARTAGENA DE INDIAS</t>
  </si>
  <si>
    <t>SALVEMOS JUNTOS NUESTRO PATRIMONIO NATURAL</t>
  </si>
  <si>
    <t>PLAN DE ORDENAMIENTO TERRITORIAL</t>
  </si>
  <si>
    <t>EJECUTAR 100% LAS ESTRATEGIAS DEL PLAN DE NORMALIZACION URBANISTICA</t>
  </si>
  <si>
    <t>ORDENACIÓN TERRITORIAL, RECUPERACIÓN SOCIAL, AMBIENTAL Y URBANA DE LA CIÉNAGA DE LA VIRGEN</t>
  </si>
  <si>
    <t>ESTUDIOS Y DISEÑOS AJUSTADOS PARA LA CONSTRUCCION DEL TRAMO ESTE DE LA VIA PERIMETRAL CON CALLES DE SERVICIO Y ACCESO</t>
  </si>
  <si>
    <t>3.4 KILOMETROS CONSTRUIDOS</t>
  </si>
  <si>
    <t>ESTUDIOS Y DISEÑOS AJUSTADOS PARA LA CONSTRUCCION 14,2 KM DEL TRAMO ESTE DE LA VIA PERIMETRAL CON CALLES DE SERVICIO Y ACCESO</t>
  </si>
  <si>
    <t>ESTUDIOS DE PREINVERSION E INVERSION</t>
  </si>
  <si>
    <t>ELABORACIÓN DE ESTUDIOS Y DISEÑOS AJUSTADOS DE LA VÍA PERIMETRAL EN EL MARCO DEL PROGRAMA ORDENACIÓN TERRITORIAL Y RECUPERACIÓN SOCIAL, AMBIENTAL Y URBANA DE LA CIÉNAGA DE LA VIRGEN, EN EL DISTRITO DE CARTAGENA DE INDIAS.</t>
  </si>
  <si>
    <t>Mejorar las condiciones para el desarrollo urbano, turístico, social y la recuperación ambiental del borde de la Ciénaga de la Virgen.</t>
  </si>
  <si>
    <t xml:space="preserve">*REALIZAE ESTUDIOS TECNICOS -   REALIZAR DISEÑOS.                                                     </t>
  </si>
  <si>
    <t>ELABORACIÓN DE ESTUDIOS Y DISEÑOS AJUSTADOS DE LA VÍA
PERIMETRAL EN EL MARCO DEL PROGRAMA ORDENACIÓN
TERRITORIAL Y RECUPERACIÓN SOCIAL AMBIENTAL Y URBANA
DE LA CIÉNAGA DE LA VIRGEN EN EL DISTRITO DE CARTAGENA
DE INDIAS</t>
  </si>
  <si>
    <t>2.3.4002.1400.2021130010035</t>
  </si>
  <si>
    <t>KILOMETROS DE CANBALES SECUNDARIOS REHABILITADOS</t>
  </si>
  <si>
    <t>KILOMETROS DE CANALES</t>
  </si>
  <si>
    <t>REHABILITAR 3,5 KILOMETROS CANALES SECUNDARIOS</t>
  </si>
  <si>
    <t>REHABILITAR KILOMETROS DE CANALES</t>
  </si>
  <si>
    <t>3.5</t>
  </si>
  <si>
    <t>VINCULAR PERSONAL DE APOYO</t>
  </si>
  <si>
    <t>DISEÑOS</t>
  </si>
  <si>
    <t>KILOMETROS DE CANALES BAJO CALLE CONSTRUIDOS</t>
  </si>
  <si>
    <t>CONSTRUIR 7 KILOMETROS DE CANALES BAJO CALLE</t>
  </si>
  <si>
    <t>CONTRUIR KILOMETRO DE CANALES NAJO CALLE</t>
  </si>
  <si>
    <t>CONSTRUCCION DEL PARQUE DISTRITAL
CIENAGA DE LA VIRGEN PARA LA
RECUPERACION AMBIENTAL SOCIAL Y URBANA DE LA CIENAGA DE LA VIRGEN DEL DISTRITO DE CARTAGENA DE INDIAS</t>
  </si>
  <si>
    <t>2.3.3202.0900.2023130010003</t>
  </si>
  <si>
    <t>AVANCE DEL PROGRAMA ORDENACIÓN TERRITORIAL, RECUPERACIÓN SOCIAL, AMBIENTAL Y URBANA DE LA CIÉNAGA DE LA VIRGEN</t>
  </si>
  <si>
    <t>AVANCE DEL PROYECTO ELABORACIÓN DE ESTUDIOS Y DISEÑOS AJUSTADOS DE LA VÍA PERIMETRAL EN EL MARCO DEL PROGRAMA ORDENACIÓN TERRITORIAL Y RECUPERACIÓN SOCIAL, AMBIENTAL Y URBANA DE LA CIÉNAGA DE LA VIRGEN, EN EL DISTRITO DE CARTAGENA DE INDIAS.</t>
  </si>
  <si>
    <t>EJE TRANSVERSAL: CARTAGENA CON ATENCION Y GARANTIA DE DERECHOS A POBLACIÓN DIFERENCIAL.</t>
  </si>
  <si>
    <t>PORCENTAJE DE LA POBLACION AFRO, NEGRA, RAIZAL, PALENQUERA E INDIGENA QUE HABIATA EL DISTRITO DE CARTAGENA CON RECONOCIMIENTO DE SUS DERECHOS, DIVERSIDAD ETNICA Y CULTURAL COMO UN PRINCIPIO FUNDAMENTAL DEL ESTADO SOCIAL Y DEMOCRATICO DE DERECHO.</t>
  </si>
  <si>
    <t>ND</t>
  </si>
  <si>
    <t>LOGRAR QUE EL 100% LA POBLACION AFRO, NEGRA, RAIZAL, PALENQUERA E INDIGENA QUE HABIATA EL DISTRITO DE CARTAGENA CON RECONOCIMIENTO DE SUS DERECHOS, DIVERSIDAD ETNICA Y CULTURAL COMO UN PRINCIPIO FUNDAMENTAL DEL ESTADO SOCIAL Y DEMOCRATICO DE DERECHO.</t>
  </si>
  <si>
    <t>PROMOCION, PREVENCION Y ATENCION EN SALUD PARA LA POBLACIÓN NEGRA, AFROCOLOMBIANA, RAIZAL Y PALENQUERA EN EL DISTRITO DE CARTAGENA</t>
  </si>
  <si>
    <t>ADECUACION DE CENTROS DE SALUD COMUNIDAD ETNICA</t>
  </si>
  <si>
    <t>ADECUACION DE 26 CENTROS DE SALUD EN TERRIORIOS DE CONSEJOS COMUNITARIOS</t>
  </si>
  <si>
    <t>HOSPITALES DE PRIMER NIVEL DE ATENCION ADECUADO</t>
  </si>
  <si>
    <t>ADECUACION DE CENTROS DE SALUD PARA LA POBLACIÓN NEGRA, AFROCOLOMBIANA, RAIZAL Y PALENQUERA EN EL DISTRITO DE CARTAGENA DE INDIAS</t>
  </si>
  <si>
    <t>ADECUACIÓN DE CENTROS DE SALUD PARA LA POBLACIÓN NEGRA, AFROCOLOMBIANA, RAIZAL Y PALENQUERA EN EL DISTRITO DE CARTAGENA DE INDIAS</t>
  </si>
  <si>
    <t>*REALIZAR PRELIMINARES *REALIZAR MURO DE CERRAMIENTO POSTERIOR Y LATERAL DERECHO.</t>
  </si>
  <si>
    <t>ADECUACIONES</t>
  </si>
  <si>
    <t>ADECUACIÓN DE CENTROS DE SALUD PARA LA POBLACIÓN
NEGRA AFROCOLOMBIANA RAIZAL Y PALENQUERA EN EL
DISTRITO DE CARTAGENA DE INDIAS</t>
  </si>
  <si>
    <t>2.3.1906.0300.2021130010121</t>
  </si>
  <si>
    <t>AVANCE DEL PROGRAMA PROMOCION, PREVENCION Y ATENCION EN SALUD PARA LA POBLACIÓN NEGRA, AFROCOLOMBIANA, RAIZAL Y PALENQUERA EN EL DISTRITO DE CARTAGENA</t>
  </si>
  <si>
    <t>AVANCE DEL PROYECTO ADECUACION DE CENTROS DE SALUD PARA LA POBLACIÓN NEGRA, AFROCOLOMBIANA, RAIZAL Y PALENQUERA EN EL DISTRITO DE CARTAGENA DE INDIAS</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</si>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</sst>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 #,##0.00"/>
    <numFmt numFmtId="165" formatCode="0.0%"/>
    <numFmt numFmtId="166" formatCode="0;[Red]0"/>
    <numFmt numFmtId="167" formatCode="_-&quot;$&quot;* #,##0.00_-;\-&quot;$&quot;* #,##0.00_-;_-&quot;$&quot;* &quot;-&quot;??_-;_-@"/>
    <numFmt numFmtId="168" formatCode="0.000%"/>
    <numFmt numFmtId="169" formatCode="_-&quot;$&quot;\ * #,##0.00_-;\-&quot;$&quot;\ * #,##0.00_-;_-&quot;$&quot;\ * &quot;-&quot;??_-;_-@"/>
    <numFmt numFmtId="170" formatCode="_-&quot;$&quot;\ * #,##0_-;\-&quot;$&quot;\ * #,##0_-;_-&quot;$&quot;\ * &quot;-&quot;_-;_-@"/>
  </numFmts>
  <fonts count="36">
    <font>
      <sz val="11"/>
      <name val="Arial"/>
      <scheme val="minor"/>
    </font>
    <font>
      <b/>
      <sz val="15"/>
      <name val="Arial"/>
    </font>
    <font>
      <sz val="11"/>
      <name val="Arial"/>
    </font>
    <font>
      <b/>
      <sz val="11"/>
      <name val="Arial"/>
    </font>
    <font>
      <b/>
      <sz val="11"/>
      <name val="Calibri"/>
    </font>
    <font>
      <sz val="11"/>
      <name val="Calibri"/>
    </font>
    <font>
      <sz val="15"/>
      <name val="Arial"/>
    </font>
    <font>
      <b/>
      <sz val="16"/>
      <name val="Calibri"/>
    </font>
    <font>
      <b/>
      <sz val="12"/>
      <color rgb="FF0C0C0C"/>
      <name val="Arial"/>
    </font>
    <font>
      <b/>
      <sz val="12"/>
      <name val="Calibri"/>
    </font>
    <font>
      <b/>
      <sz val="14"/>
      <name val="Calibri"/>
    </font>
    <font>
      <b/>
      <sz val="20"/>
      <name val="Calibri"/>
    </font>
    <font>
      <b/>
      <sz val="12"/>
      <name val="Arial"/>
    </font>
    <font>
      <b/>
      <sz val="20"/>
      <color rgb="FFFF0000"/>
      <name val="Calibri"/>
    </font>
    <font>
      <sz val="9"/>
      <name val="Calibri"/>
    </font>
    <font>
      <sz val="9"/>
      <color rgb="FF0C0C0C"/>
      <name val="Calibri"/>
    </font>
    <font>
      <sz val="9"/>
      <color rgb="FF0C0C0C"/>
      <name val="Arial"/>
    </font>
    <font>
      <sz val="8"/>
      <name val="Arial"/>
    </font>
    <font>
      <sz val="8"/>
      <name val="Calibri"/>
    </font>
    <font>
      <b/>
      <sz val="12"/>
      <color rgb="FFFF0000"/>
      <name val="Arial"/>
    </font>
    <font>
      <b/>
      <sz val="11"/>
      <color rgb="FFFF0000"/>
      <name val="Calibri"/>
    </font>
    <font>
      <b/>
      <sz val="24"/>
      <color rgb="FFFF0000"/>
      <name val="Calibri"/>
    </font>
    <font>
      <b/>
      <sz val="14"/>
      <color rgb="FFFF0000"/>
      <name val="Calibri"/>
    </font>
    <font>
      <sz val="12"/>
      <name val="Calibri"/>
    </font>
    <font>
      <sz val="10"/>
      <name val="Arial"/>
    </font>
    <font>
      <b/>
      <sz val="16"/>
      <color rgb="FFFF0000"/>
      <name val="Calibri"/>
    </font>
    <font>
      <b/>
      <sz val="12"/>
      <color rgb="FFFF0000"/>
      <name val="Calibri"/>
    </font>
    <font>
      <b/>
      <sz val="14"/>
      <color rgb="FFFF0000"/>
      <name val="Arial"/>
    </font>
    <font>
      <sz val="12"/>
      <color rgb="FFFF0000"/>
      <name val="Calibri"/>
    </font>
    <font>
      <sz val="11"/>
      <color rgb="FFFF0000"/>
      <name val="Calibri"/>
    </font>
    <font>
      <sz val="12"/>
      <color rgb="FF0C0C0C"/>
      <name val="Calibri"/>
    </font>
    <font>
      <sz val="11"/>
      <color rgb="FF0C0C0C"/>
      <name val="Arial"/>
    </font>
    <font>
      <sz val="14"/>
      <name val="Calibri"/>
    </font>
    <font>
      <sz val="11"/>
      <color rgb="FF0C0C0C"/>
      <name val="Calibri"/>
    </font>
    <font>
      <b/>
      <sz val="14"/>
      <name val="Arial"/>
    </font>
    <font>
      <sz val="12"/>
      <name val="Arial"/>
    </font>
  </fonts>
  <fills count="5">
    <fill>
      <patternFill patternType="none"/>
    </fill>
    <fill>
      <patternFill patternType="gray125"/>
    </fill>
    <fill>
      <patternFill patternType="solid">
        <fgColor rgb="FFE2EFD9"/>
        <bgColor rgb="FFE2EFD9"/>
      </patternFill>
    </fill>
    <fill>
      <patternFill patternType="solid">
        <fgColor rgb="FF6699FF"/>
        <bgColor rgb="FF6699FF"/>
      </patternFill>
    </fill>
    <fill>
      <patternFill patternType="solid">
        <fgColor rgb="FFE2EFDA"/>
        <bgColor rgb="FFE2EFDA"/>
      </patternFill>
    </fill>
  </fills>
  <borders count="35">
    <border>
      <left/>
      <right/>
      <top/>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medium">
        <color rgb="FF000000"/>
      </right>
      <top style="thin">
        <color rgb="FF000000"/>
      </top>
      <bottom/>
      <diagonal/>
    </border>
    <border>
      <left style="medium">
        <color rgb="FF000000"/>
      </left>
      <right/>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s>
  <cellStyleXfs count="1">
    <xf numFmtId="0" fontId="0" fillId="0" borderId="0"/>
  </cellStyleXfs>
  <cellXfs count="199">
    <xf numFmtId="0" fontId="0" fillId="0" borderId="0" xfId="0"/>
    <xf numFmtId="0" fontId="3" fillId="0" borderId="0" xfId="0" applyFont="1" applyAlignment="1">
      <alignment horizontal="center" vertical="center" wrapText="1"/>
    </xf>
    <xf numFmtId="0" fontId="3"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left" vertical="center"/>
    </xf>
    <xf numFmtId="0" fontId="4" fillId="0" borderId="3" xfId="0" applyFont="1" applyBorder="1" applyAlignment="1">
      <alignment horizontal="center" vertical="center" wrapText="1"/>
    </xf>
    <xf numFmtId="0" fontId="5" fillId="0" borderId="3" xfId="0" applyFont="1" applyBorder="1"/>
    <xf numFmtId="0" fontId="12" fillId="0" borderId="3" xfId="0" applyFont="1" applyBorder="1" applyAlignment="1">
      <alignment horizontal="left" vertical="center"/>
    </xf>
    <xf numFmtId="0" fontId="3" fillId="0" borderId="11" xfId="0" applyFont="1" applyBorder="1" applyAlignment="1">
      <alignment horizontal="center" vertical="center" wrapText="1"/>
    </xf>
    <xf numFmtId="0" fontId="3" fillId="2" borderId="3" xfId="0" applyFont="1" applyFill="1" applyBorder="1" applyAlignment="1">
      <alignment horizontal="center" vertical="center" wrapText="1"/>
    </xf>
    <xf numFmtId="0" fontId="5" fillId="0" borderId="3" xfId="0" applyFont="1" applyBorder="1" applyAlignment="1">
      <alignment vertical="center" wrapText="1"/>
    </xf>
    <xf numFmtId="167" fontId="5" fillId="0" borderId="3"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1" fontId="5" fillId="0" borderId="3" xfId="0" applyNumberFormat="1" applyFont="1" applyBorder="1" applyAlignment="1">
      <alignment horizontal="center" vertical="center" wrapText="1"/>
    </xf>
    <xf numFmtId="10" fontId="5" fillId="0" borderId="3" xfId="0" applyNumberFormat="1" applyFont="1" applyBorder="1" applyAlignment="1">
      <alignment horizontal="center" vertical="center" wrapText="1"/>
    </xf>
    <xf numFmtId="0" fontId="18" fillId="0" borderId="3" xfId="0" applyFont="1" applyBorder="1" applyAlignment="1">
      <alignment horizontal="center" vertical="center" wrapText="1"/>
    </xf>
    <xf numFmtId="9" fontId="18" fillId="0" borderId="3" xfId="0" applyNumberFormat="1" applyFont="1" applyBorder="1" applyAlignment="1">
      <alignment horizontal="center" vertical="center" wrapText="1"/>
    </xf>
    <xf numFmtId="164" fontId="18" fillId="0" borderId="4"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5" fillId="0" borderId="3" xfId="0" applyFont="1" applyBorder="1" applyAlignment="1">
      <alignment horizontal="center" vertical="center" wrapText="1"/>
    </xf>
    <xf numFmtId="3" fontId="14" fillId="0" borderId="3" xfId="0" applyNumberFormat="1" applyFont="1" applyBorder="1" applyAlignment="1">
      <alignment horizontal="center" vertical="center" wrapText="1"/>
    </xf>
    <xf numFmtId="4" fontId="14" fillId="0" borderId="3" xfId="0" applyNumberFormat="1" applyFont="1" applyBorder="1" applyAlignment="1">
      <alignment horizontal="center" vertical="center" wrapText="1"/>
    </xf>
    <xf numFmtId="9" fontId="23" fillId="0" borderId="3" xfId="0" applyNumberFormat="1" applyFont="1" applyBorder="1" applyAlignment="1">
      <alignment horizontal="center" vertical="center" wrapText="1"/>
    </xf>
    <xf numFmtId="165" fontId="14" fillId="0" borderId="3" xfId="0" applyNumberFormat="1" applyFont="1" applyBorder="1" applyAlignment="1">
      <alignment horizontal="center" vertical="center" wrapText="1"/>
    </xf>
    <xf numFmtId="0" fontId="24" fillId="0" borderId="3" xfId="0" applyFont="1" applyBorder="1" applyAlignment="1">
      <alignment horizontal="center" vertical="center" wrapText="1"/>
    </xf>
    <xf numFmtId="167" fontId="5" fillId="0" borderId="3" xfId="0" applyNumberFormat="1" applyFont="1" applyBorder="1" applyAlignment="1">
      <alignment horizontal="left" vertical="center" wrapText="1"/>
    </xf>
    <xf numFmtId="9" fontId="5" fillId="0" borderId="3" xfId="0" applyNumberFormat="1" applyFont="1" applyBorder="1" applyAlignment="1">
      <alignment horizontal="center" vertical="center"/>
    </xf>
    <xf numFmtId="167" fontId="24" fillId="0" borderId="3" xfId="0" applyNumberFormat="1" applyFont="1" applyBorder="1" applyAlignment="1">
      <alignment horizontal="center" vertical="center" wrapText="1"/>
    </xf>
    <xf numFmtId="9" fontId="20" fillId="0" borderId="3" xfId="0" applyNumberFormat="1" applyFont="1" applyBorder="1" applyAlignment="1">
      <alignment horizontal="center" vertical="center" wrapText="1"/>
    </xf>
    <xf numFmtId="9" fontId="20" fillId="0" borderId="3" xfId="0" applyNumberFormat="1" applyFont="1" applyBorder="1" applyAlignment="1">
      <alignment horizontal="center" vertical="center"/>
    </xf>
    <xf numFmtId="169" fontId="5" fillId="0" borderId="3" xfId="0" applyNumberFormat="1" applyFont="1" applyBorder="1"/>
    <xf numFmtId="167" fontId="4" fillId="0" borderId="3" xfId="0" applyNumberFormat="1" applyFont="1" applyBorder="1" applyAlignment="1">
      <alignment horizontal="left" wrapText="1"/>
    </xf>
    <xf numFmtId="169" fontId="5" fillId="0" borderId="3" xfId="0" applyNumberFormat="1" applyFont="1" applyBorder="1" applyAlignment="1">
      <alignment horizontal="left" wrapText="1"/>
    </xf>
    <xf numFmtId="167" fontId="5" fillId="0" borderId="3" xfId="0" applyNumberFormat="1" applyFont="1" applyBorder="1" applyAlignment="1">
      <alignment horizontal="left" wrapText="1"/>
    </xf>
    <xf numFmtId="9" fontId="29" fillId="0" borderId="3" xfId="0" applyNumberFormat="1" applyFont="1" applyBorder="1" applyAlignment="1">
      <alignment horizontal="center" vertical="center" wrapText="1"/>
    </xf>
    <xf numFmtId="10" fontId="22" fillId="0" borderId="3" xfId="0" applyNumberFormat="1" applyFont="1" applyBorder="1" applyAlignment="1">
      <alignment horizontal="center" vertical="center" wrapText="1"/>
    </xf>
    <xf numFmtId="9" fontId="14" fillId="0" borderId="3" xfId="0" applyNumberFormat="1" applyFont="1" applyBorder="1" applyAlignment="1">
      <alignment horizontal="center" vertical="center" wrapText="1"/>
    </xf>
    <xf numFmtId="0" fontId="14" fillId="0" borderId="3" xfId="0" applyFont="1" applyBorder="1" applyAlignment="1">
      <alignment vertical="center" wrapText="1"/>
    </xf>
    <xf numFmtId="0" fontId="14" fillId="0" borderId="12" xfId="0" applyFont="1" applyBorder="1" applyAlignment="1">
      <alignment horizontal="center" vertical="center" wrapText="1"/>
    </xf>
    <xf numFmtId="0" fontId="5" fillId="0" borderId="0" xfId="0" applyFont="1" applyAlignment="1">
      <alignment vertical="center"/>
    </xf>
    <xf numFmtId="0" fontId="5" fillId="0" borderId="3" xfId="0" applyFont="1" applyBorder="1" applyAlignment="1">
      <alignment vertical="center"/>
    </xf>
    <xf numFmtId="0" fontId="5" fillId="0" borderId="3" xfId="0" applyFont="1" applyBorder="1" applyAlignment="1">
      <alignment horizontal="center" vertical="center"/>
    </xf>
    <xf numFmtId="0" fontId="14" fillId="0" borderId="0" xfId="0" applyFont="1" applyAlignment="1">
      <alignment horizontal="center" vertical="center"/>
    </xf>
    <xf numFmtId="0" fontId="14" fillId="0" borderId="13" xfId="0" applyFont="1" applyBorder="1" applyAlignment="1">
      <alignment horizontal="center" vertical="center" wrapText="1"/>
    </xf>
    <xf numFmtId="164" fontId="14" fillId="0" borderId="3" xfId="0" applyNumberFormat="1" applyFont="1" applyBorder="1" applyAlignment="1">
      <alignment vertical="center" wrapText="1"/>
    </xf>
    <xf numFmtId="9" fontId="4" fillId="0" borderId="3" xfId="0" applyNumberFormat="1" applyFont="1" applyBorder="1" applyAlignment="1">
      <alignment horizontal="center" vertical="center"/>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164" fontId="14" fillId="0" borderId="17" xfId="0" applyNumberFormat="1" applyFont="1" applyBorder="1" applyAlignment="1">
      <alignment horizontal="center" vertical="center" wrapText="1"/>
    </xf>
    <xf numFmtId="0" fontId="30" fillId="0" borderId="0" xfId="0" applyFont="1" applyAlignment="1">
      <alignment horizontal="center"/>
    </xf>
    <xf numFmtId="0" fontId="31" fillId="0" borderId="0" xfId="0" applyFont="1" applyAlignment="1">
      <alignment horizontal="center" vertical="center" wrapText="1"/>
    </xf>
    <xf numFmtId="170" fontId="5" fillId="0" borderId="0" xfId="0" applyNumberFormat="1" applyFont="1" applyAlignment="1">
      <alignment horizontal="center" vertical="center" wrapText="1"/>
    </xf>
    <xf numFmtId="0" fontId="5" fillId="0" borderId="0" xfId="0" applyFont="1" applyAlignment="1">
      <alignment horizontal="center"/>
    </xf>
    <xf numFmtId="164" fontId="5" fillId="0" borderId="0" xfId="0" applyNumberFormat="1" applyFont="1"/>
    <xf numFmtId="167" fontId="5" fillId="0" borderId="3" xfId="0" applyNumberFormat="1" applyFont="1" applyBorder="1"/>
    <xf numFmtId="0" fontId="5"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xf>
    <xf numFmtId="1" fontId="5" fillId="0" borderId="0" xfId="0" applyNumberFormat="1" applyFont="1" applyAlignment="1">
      <alignment horizontal="center" vertical="center"/>
    </xf>
    <xf numFmtId="10" fontId="20" fillId="0" borderId="3" xfId="0" applyNumberFormat="1" applyFont="1" applyBorder="1" applyAlignment="1">
      <alignment horizontal="center" vertical="center"/>
    </xf>
    <xf numFmtId="0" fontId="5" fillId="0" borderId="0" xfId="0" applyFont="1" applyAlignment="1">
      <alignment horizontal="center" vertical="center" wrapText="1"/>
    </xf>
    <xf numFmtId="14" fontId="5" fillId="0" borderId="3" xfId="0" applyNumberFormat="1" applyFont="1" applyBorder="1" applyAlignment="1">
      <alignment horizontal="center" vertical="center"/>
    </xf>
    <xf numFmtId="0" fontId="35" fillId="0" borderId="22" xfId="0" applyFont="1" applyBorder="1" applyAlignment="1">
      <alignment horizontal="center" vertical="center"/>
    </xf>
    <xf numFmtId="14" fontId="35" fillId="0" borderId="23" xfId="0" applyNumberFormat="1" applyFont="1" applyBorder="1"/>
    <xf numFmtId="0" fontId="35" fillId="0" borderId="24" xfId="0" applyFont="1" applyBorder="1" applyAlignment="1">
      <alignment horizontal="center" vertical="center"/>
    </xf>
    <xf numFmtId="14" fontId="35" fillId="0" borderId="25" xfId="0" applyNumberFormat="1" applyFont="1" applyBorder="1"/>
    <xf numFmtId="0" fontId="35" fillId="0" borderId="29" xfId="0" applyFont="1" applyBorder="1" applyAlignment="1">
      <alignment horizontal="center" vertical="center"/>
    </xf>
    <xf numFmtId="0" fontId="35" fillId="0" borderId="22" xfId="0" applyFont="1" applyBorder="1"/>
    <xf numFmtId="0" fontId="35" fillId="0" borderId="29" xfId="0" applyFont="1" applyBorder="1"/>
    <xf numFmtId="0" fontId="7" fillId="0" borderId="10" xfId="0" applyFont="1" applyBorder="1" applyAlignment="1">
      <alignment horizontal="center" vertical="center"/>
    </xf>
    <xf numFmtId="0" fontId="3" fillId="0" borderId="3" xfId="0" applyFont="1" applyBorder="1" applyAlignment="1">
      <alignment horizontal="center" vertical="center" wrapText="1"/>
    </xf>
    <xf numFmtId="0" fontId="18"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14" fillId="0" borderId="13" xfId="0" applyFont="1" applyBorder="1" applyAlignment="1">
      <alignment horizontal="center" vertical="center"/>
    </xf>
    <xf numFmtId="9" fontId="14" fillId="0" borderId="13" xfId="0" applyNumberFormat="1" applyFont="1" applyBorder="1" applyAlignment="1">
      <alignment horizontal="center" vertical="center" wrapText="1"/>
    </xf>
    <xf numFmtId="9" fontId="19" fillId="0" borderId="12" xfId="0" applyNumberFormat="1"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167" fontId="20" fillId="0" borderId="16" xfId="0" applyNumberFormat="1" applyFont="1" applyBorder="1" applyAlignment="1">
      <alignment horizontal="center" vertical="center" wrapText="1"/>
    </xf>
    <xf numFmtId="9" fontId="20" fillId="0" borderId="16" xfId="0" applyNumberFormat="1" applyFont="1" applyBorder="1" applyAlignment="1">
      <alignment horizontal="center" vertical="center" wrapText="1"/>
    </xf>
    <xf numFmtId="165" fontId="20" fillId="0" borderId="16" xfId="0" applyNumberFormat="1" applyFont="1" applyBorder="1" applyAlignment="1">
      <alignment horizontal="center" vertical="center" wrapText="1"/>
    </xf>
    <xf numFmtId="0" fontId="4" fillId="0" borderId="13" xfId="0" applyFont="1" applyBorder="1" applyAlignment="1">
      <alignment horizontal="center" vertical="center" wrapText="1"/>
    </xf>
    <xf numFmtId="9" fontId="22" fillId="0" borderId="17" xfId="0" applyNumberFormat="1" applyFont="1" applyBorder="1" applyAlignment="1">
      <alignment horizontal="center" vertical="center" wrapText="1"/>
    </xf>
    <xf numFmtId="164" fontId="14" fillId="0" borderId="13" xfId="0" applyNumberFormat="1" applyFont="1" applyBorder="1" applyAlignment="1">
      <alignment horizontal="center" vertical="center" wrapText="1"/>
    </xf>
    <xf numFmtId="167" fontId="5" fillId="0" borderId="17" xfId="0" applyNumberFormat="1" applyFont="1" applyBorder="1" applyAlignment="1">
      <alignment horizontal="center" vertical="center" wrapText="1"/>
    </xf>
    <xf numFmtId="9" fontId="26" fillId="0" borderId="13" xfId="0" applyNumberFormat="1" applyFont="1" applyBorder="1" applyAlignment="1">
      <alignment horizontal="center" vertical="center" wrapText="1"/>
    </xf>
    <xf numFmtId="0" fontId="4" fillId="0" borderId="17" xfId="0" applyFont="1" applyBorder="1" applyAlignment="1">
      <alignment horizontal="center" vertical="center" wrapText="1"/>
    </xf>
    <xf numFmtId="169" fontId="4" fillId="0" borderId="17" xfId="0" applyNumberFormat="1" applyFont="1" applyBorder="1" applyAlignment="1">
      <alignment horizontal="center" vertical="center" wrapText="1"/>
    </xf>
    <xf numFmtId="9" fontId="28" fillId="0" borderId="17" xfId="0" applyNumberFormat="1" applyFont="1" applyBorder="1" applyAlignment="1">
      <alignment horizontal="center" vertical="center" wrapText="1"/>
    </xf>
    <xf numFmtId="0" fontId="14" fillId="0" borderId="12" xfId="0" applyFont="1" applyBorder="1" applyAlignment="1">
      <alignment horizontal="center" vertical="center"/>
    </xf>
    <xf numFmtId="9" fontId="29" fillId="0" borderId="17" xfId="0" applyNumberFormat="1" applyFont="1" applyBorder="1" applyAlignment="1">
      <alignment horizontal="center" vertical="center" wrapText="1"/>
    </xf>
    <xf numFmtId="9" fontId="26" fillId="0" borderId="17" xfId="0" applyNumberFormat="1" applyFont="1" applyBorder="1" applyAlignment="1">
      <alignment horizontal="center" vertical="center" wrapText="1"/>
    </xf>
    <xf numFmtId="166" fontId="2" fillId="0" borderId="0" xfId="0" applyNumberFormat="1" applyFont="1" applyAlignment="1">
      <alignment horizontal="center" vertical="center"/>
    </xf>
    <xf numFmtId="0" fontId="12" fillId="4" borderId="21"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30" xfId="0" applyFont="1" applyFill="1" applyBorder="1" applyAlignment="1">
      <alignment horizontal="center" vertical="center"/>
    </xf>
    <xf numFmtId="0" fontId="12" fillId="4" borderId="33" xfId="0" applyFont="1" applyFill="1" applyBorder="1" applyAlignment="1">
      <alignment horizontal="center" vertical="center"/>
    </xf>
    <xf numFmtId="0" fontId="12" fillId="4" borderId="34" xfId="0" applyFont="1" applyFill="1" applyBorder="1" applyAlignment="1">
      <alignment horizontal="center" vertical="center"/>
    </xf>
    <xf numFmtId="0" fontId="12" fillId="4" borderId="21" xfId="0" applyFont="1" applyFill="1" applyBorder="1" applyAlignment="1">
      <alignment vertical="center"/>
    </xf>
    <xf numFmtId="0" fontId="12" fillId="4" borderId="25" xfId="0" applyFont="1" applyFill="1" applyBorder="1" applyAlignment="1">
      <alignmen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5" xfId="0" applyFont="1" applyBorder="1" applyAlignment="1">
      <alignment horizontal="center" vertical="center"/>
    </xf>
    <xf numFmtId="0" fontId="5" fillId="0" borderId="1" xfId="0" applyFont="1" applyBorder="1" applyAlignment="1">
      <alignment horizontal="left" vertical="center"/>
    </xf>
    <xf numFmtId="0" fontId="5" fillId="0" borderId="10" xfId="0" applyFont="1" applyBorder="1" applyAlignment="1">
      <alignment horizontal="center"/>
    </xf>
    <xf numFmtId="0" fontId="5" fillId="0" borderId="1" xfId="0" applyFont="1" applyBorder="1" applyAlignment="1">
      <alignment horizontal="left" vertical="center" wrapText="1"/>
    </xf>
    <xf numFmtId="0" fontId="8" fillId="2" borderId="1" xfId="0" applyFont="1" applyFill="1" applyBorder="1" applyAlignment="1">
      <alignment vertical="center" wrapText="1"/>
    </xf>
    <xf numFmtId="0" fontId="3" fillId="0" borderId="1" xfId="0" applyFont="1" applyBorder="1" applyAlignment="1">
      <alignment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xf>
    <xf numFmtId="0" fontId="3"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9" fillId="0" borderId="1" xfId="0" applyFont="1" applyBorder="1" applyAlignment="1">
      <alignment horizontal="center" vertical="center"/>
    </xf>
    <xf numFmtId="0" fontId="4" fillId="0" borderId="0" xfId="0" applyFont="1" applyAlignment="1">
      <alignment horizontal="center" vertical="center"/>
    </xf>
    <xf numFmtId="0" fontId="14" fillId="0" borderId="11" xfId="0" applyFont="1" applyBorder="1" applyAlignment="1">
      <alignment horizontal="center" vertical="center" wrapText="1"/>
    </xf>
    <xf numFmtId="0" fontId="14" fillId="0" borderId="14" xfId="0" applyFont="1" applyBorder="1" applyAlignment="1">
      <alignment horizontal="center" vertical="center" wrapText="1"/>
    </xf>
    <xf numFmtId="0" fontId="11" fillId="0" borderId="1" xfId="0" applyFont="1" applyBorder="1" applyAlignment="1">
      <alignment horizontal="left"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1" fillId="3" borderId="11" xfId="0" applyFont="1" applyFill="1" applyBorder="1" applyAlignment="1">
      <alignment horizontal="center" vertical="center" wrapText="1"/>
    </xf>
    <xf numFmtId="9" fontId="14" fillId="0" borderId="11" xfId="0" applyNumberFormat="1" applyFont="1" applyBorder="1" applyAlignment="1">
      <alignment horizontal="center" vertical="center" wrapText="1"/>
    </xf>
    <xf numFmtId="1" fontId="27" fillId="0" borderId="1" xfId="0" applyNumberFormat="1" applyFont="1" applyBorder="1" applyAlignment="1">
      <alignment horizontal="center" vertical="center" wrapText="1"/>
    </xf>
    <xf numFmtId="164" fontId="3" fillId="0" borderId="9" xfId="0" applyNumberFormat="1"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wrapText="1"/>
    </xf>
    <xf numFmtId="0" fontId="13"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8" fillId="2" borderId="11"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wrapText="1"/>
    </xf>
    <xf numFmtId="0" fontId="3" fillId="2" borderId="9" xfId="0" applyFont="1" applyFill="1" applyBorder="1" applyAlignment="1">
      <alignment horizontal="center" vertical="center" wrapText="1"/>
    </xf>
    <xf numFmtId="164" fontId="14" fillId="0" borderId="11" xfId="0" applyNumberFormat="1" applyFont="1" applyBorder="1" applyAlignment="1">
      <alignment horizontal="center" vertical="center" wrapText="1"/>
    </xf>
    <xf numFmtId="10" fontId="5" fillId="0" borderId="11" xfId="0" applyNumberFormat="1" applyFont="1" applyBorder="1" applyAlignment="1">
      <alignment horizontal="center" vertical="center" wrapText="1"/>
    </xf>
    <xf numFmtId="0" fontId="5" fillId="0" borderId="11" xfId="0" applyFont="1" applyBorder="1" applyAlignment="1">
      <alignment horizontal="center" vertical="center" wrapText="1"/>
    </xf>
    <xf numFmtId="167" fontId="5" fillId="0" borderId="11" xfId="0" applyNumberFormat="1" applyFont="1" applyBorder="1" applyAlignment="1">
      <alignment horizontal="center" wrapText="1"/>
    </xf>
    <xf numFmtId="9" fontId="18" fillId="0" borderId="11" xfId="0" applyNumberFormat="1" applyFont="1" applyBorder="1" applyAlignment="1">
      <alignment horizontal="center" vertical="center" wrapText="1"/>
    </xf>
    <xf numFmtId="164" fontId="18" fillId="0" borderId="9" xfId="0" applyNumberFormat="1" applyFont="1" applyBorder="1" applyAlignment="1">
      <alignment horizontal="center" vertical="center" wrapText="1"/>
    </xf>
    <xf numFmtId="0" fontId="18" fillId="0" borderId="14" xfId="0" applyFont="1" applyBorder="1" applyAlignment="1">
      <alignment horizontal="center" vertical="center" wrapText="1"/>
    </xf>
    <xf numFmtId="0" fontId="3" fillId="0" borderId="9" xfId="0" applyFont="1" applyBorder="1" applyAlignment="1">
      <alignment horizontal="center" wrapText="1"/>
    </xf>
    <xf numFmtId="164" fontId="3" fillId="0" borderId="11" xfId="0" applyNumberFormat="1" applyFont="1" applyBorder="1" applyAlignment="1">
      <alignment horizontal="center" vertical="center" wrapText="1"/>
    </xf>
    <xf numFmtId="167" fontId="5" fillId="0" borderId="11" xfId="0" applyNumberFormat="1" applyFont="1" applyBorder="1" applyAlignment="1">
      <alignment horizontal="center" vertical="center" wrapText="1"/>
    </xf>
    <xf numFmtId="9" fontId="5" fillId="0" borderId="11" xfId="0" applyNumberFormat="1" applyFont="1" applyBorder="1" applyAlignment="1">
      <alignment horizontal="center" vertical="center" wrapText="1"/>
    </xf>
    <xf numFmtId="168" fontId="5" fillId="0" borderId="11"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4" fillId="0" borderId="11" xfId="0" applyFont="1" applyBorder="1" applyAlignment="1">
      <alignment horizontal="center" vertical="center" wrapText="1"/>
    </xf>
    <xf numFmtId="166" fontId="17" fillId="0" borderId="11"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1" fontId="16" fillId="0" borderId="11" xfId="0" applyNumberFormat="1" applyFont="1" applyBorder="1" applyAlignment="1">
      <alignment horizontal="center" vertical="center" wrapText="1"/>
    </xf>
    <xf numFmtId="1" fontId="14" fillId="0" borderId="14" xfId="0" applyNumberFormat="1" applyFont="1" applyBorder="1" applyAlignment="1">
      <alignment horizontal="center" vertical="center"/>
    </xf>
    <xf numFmtId="1" fontId="14" fillId="0" borderId="11" xfId="0" applyNumberFormat="1" applyFont="1" applyBorder="1" applyAlignment="1">
      <alignment horizontal="center" vertical="center"/>
    </xf>
    <xf numFmtId="165" fontId="14" fillId="0" borderId="11" xfId="0" applyNumberFormat="1" applyFont="1" applyBorder="1" applyAlignment="1">
      <alignment horizontal="center" vertical="center" wrapText="1"/>
    </xf>
    <xf numFmtId="0" fontId="25" fillId="0" borderId="1" xfId="0" applyFont="1" applyBorder="1" applyAlignment="1">
      <alignment horizontal="center" vertical="center" wrapText="1"/>
    </xf>
    <xf numFmtId="9" fontId="23" fillId="0" borderId="1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5" fillId="0" borderId="11" xfId="0" applyFont="1" applyBorder="1" applyAlignment="1">
      <alignment horizontal="center" vertical="center"/>
    </xf>
    <xf numFmtId="0" fontId="14" fillId="0" borderId="11" xfId="0" applyFont="1" applyBorder="1" applyAlignment="1">
      <alignment horizontal="center" vertical="center"/>
    </xf>
    <xf numFmtId="1" fontId="22"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169" fontId="4" fillId="0" borderId="11" xfId="0" applyNumberFormat="1" applyFont="1" applyBorder="1" applyAlignment="1">
      <alignment horizontal="center" vertical="center" wrapText="1"/>
    </xf>
    <xf numFmtId="9" fontId="4" fillId="0" borderId="11" xfId="0" applyNumberFormat="1" applyFont="1" applyBorder="1" applyAlignment="1">
      <alignment horizontal="center" vertical="center" wrapText="1"/>
    </xf>
    <xf numFmtId="0" fontId="21" fillId="0" borderId="1" xfId="0" applyFont="1" applyBorder="1" applyAlignment="1">
      <alignment horizontal="center" vertical="center" wrapText="1"/>
    </xf>
    <xf numFmtId="4" fontId="15" fillId="0" borderId="11" xfId="0" applyNumberFormat="1" applyFont="1" applyBorder="1" applyAlignment="1">
      <alignment horizontal="center" vertical="center" wrapText="1"/>
    </xf>
    <xf numFmtId="9" fontId="4" fillId="0" borderId="9" xfId="0" applyNumberFormat="1" applyFont="1" applyBorder="1" applyAlignment="1">
      <alignment horizontal="center" vertical="center" wrapText="1"/>
    </xf>
    <xf numFmtId="10" fontId="4" fillId="0" borderId="11" xfId="0" applyNumberFormat="1" applyFont="1" applyBorder="1" applyAlignment="1">
      <alignment horizontal="center" vertical="center" wrapText="1"/>
    </xf>
    <xf numFmtId="9" fontId="4" fillId="0" borderId="11" xfId="0" applyNumberFormat="1" applyFont="1" applyBorder="1" applyAlignment="1">
      <alignment horizontal="center" vertical="center"/>
    </xf>
    <xf numFmtId="0" fontId="35" fillId="0" borderId="1" xfId="0" applyFont="1" applyBorder="1" applyAlignment="1">
      <alignment horizontal="center" vertical="center"/>
    </xf>
    <xf numFmtId="0" fontId="35" fillId="0" borderId="0" xfId="0" applyFont="1" applyAlignment="1">
      <alignment horizontal="center"/>
    </xf>
    <xf numFmtId="0" fontId="12" fillId="4" borderId="31" xfId="0" applyFont="1" applyFill="1" applyBorder="1" applyAlignment="1">
      <alignment horizontal="center" vertical="center"/>
    </xf>
    <xf numFmtId="0" fontId="35" fillId="0" borderId="1" xfId="0" applyFont="1" applyBorder="1" applyAlignment="1">
      <alignment horizontal="center" vertical="center" wrapText="1"/>
    </xf>
    <xf numFmtId="0" fontId="35" fillId="0" borderId="26" xfId="0" applyFont="1" applyBorder="1" applyAlignment="1">
      <alignment horizontal="center"/>
    </xf>
    <xf numFmtId="0" fontId="34" fillId="4" borderId="18" xfId="0" applyFont="1" applyFill="1" applyBorder="1" applyAlignment="1">
      <alignment horizontal="center" vertical="center"/>
    </xf>
    <xf numFmtId="0" fontId="12" fillId="4" borderId="1" xfId="0" applyFont="1" applyFill="1" applyBorder="1" applyAlignment="1">
      <alignment horizontal="center" vertical="center"/>
    </xf>
    <xf numFmtId="0" fontId="35" fillId="0" borderId="1" xfId="0" applyFont="1" applyBorder="1" applyAlignment="1">
      <alignment horizontal="center"/>
    </xf>
    <xf numFmtId="0" fontId="2" fillId="0" borderId="15" xfId="0" applyFont="1" applyBorder="1" applyAlignment="1"/>
    <xf numFmtId="0" fontId="2" fillId="0" borderId="12" xfId="0" applyFont="1" applyBorder="1" applyAlignment="1"/>
    <xf numFmtId="0" fontId="0" fillId="0" borderId="0" xfId="0" applyAlignment="1"/>
    <xf numFmtId="0" fontId="2" fillId="0" borderId="10" xfId="0" applyFont="1" applyBorder="1" applyAlignment="1"/>
    <xf numFmtId="0" fontId="2" fillId="0" borderId="14" xfId="0" applyFont="1" applyBorder="1" applyAlignment="1"/>
    <xf numFmtId="0" fontId="2" fillId="0" borderId="4" xfId="0" applyFont="1" applyBorder="1" applyAlignment="1"/>
    <xf numFmtId="0" fontId="2" fillId="0" borderId="5" xfId="0" applyFont="1" applyBorder="1" applyAlignment="1"/>
    <xf numFmtId="0" fontId="2" fillId="0" borderId="6" xfId="0" applyFont="1" applyBorder="1" applyAlignment="1"/>
    <xf numFmtId="0" fontId="2" fillId="0" borderId="16" xfId="0" applyFont="1" applyBorder="1" applyAlignment="1"/>
    <xf numFmtId="0" fontId="2" fillId="0" borderId="7" xfId="0" applyFont="1" applyBorder="1" applyAlignment="1"/>
    <xf numFmtId="0" fontId="2" fillId="0" borderId="17" xfId="0" applyFont="1" applyBorder="1" applyAlignment="1"/>
    <xf numFmtId="0" fontId="2" fillId="0" borderId="13" xfId="0" applyFont="1" applyBorder="1" applyAlignment="1"/>
    <xf numFmtId="0" fontId="2" fillId="0" borderId="19" xfId="0" applyFont="1" applyBorder="1" applyAlignment="1"/>
    <xf numFmtId="0" fontId="2" fillId="0" borderId="20" xfId="0" applyFont="1" applyBorder="1" applyAlignment="1"/>
    <xf numFmtId="0" fontId="2" fillId="0" borderId="27" xfId="0" applyFont="1" applyBorder="1" applyAlignment="1"/>
    <xf numFmtId="0" fontId="2" fillId="0" borderId="28" xfId="0" applyFont="1" applyBorder="1" applyAlignment="1"/>
    <xf numFmtId="0" fontId="2" fillId="0" borderId="32"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342900</xdr:colOff>
      <xdr:row>0</xdr:row>
      <xdr:rowOff>28575</xdr:rowOff>
    </xdr:from>
    <xdr:ext cx="1504950" cy="128587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0"/>
  <sheetViews>
    <sheetView tabSelected="1" workbookViewId="0"/>
  </sheetViews>
  <sheetFormatPr defaultColWidth="14.375" defaultRowHeight="15" customHeight="1"/>
  <cols>
    <col min="1" max="1" width="24.625" customWidth="1"/>
    <col min="2" max="2" width="11.375" customWidth="1"/>
    <col min="3" max="3" width="28.625" customWidth="1"/>
    <col min="4" max="4" width="21.625" customWidth="1"/>
    <col min="5" max="5" width="19.375" customWidth="1"/>
    <col min="6" max="6" width="27.625" customWidth="1"/>
    <col min="7" max="7" width="17.125" customWidth="1"/>
    <col min="8" max="8" width="43.75" customWidth="1"/>
    <col min="9" max="9" width="23.25" customWidth="1"/>
    <col min="10" max="10" width="15.75" customWidth="1"/>
    <col min="11" max="11" width="17.75" customWidth="1"/>
    <col min="12" max="12" width="19.375" customWidth="1"/>
    <col min="13" max="13" width="25.375" customWidth="1"/>
    <col min="14" max="14" width="20.75" customWidth="1"/>
    <col min="15" max="16" width="11.375" customWidth="1"/>
    <col min="17" max="17" width="16.75" customWidth="1"/>
    <col min="18" max="18" width="20.625" customWidth="1"/>
    <col min="19" max="19" width="18.75" customWidth="1"/>
    <col min="20" max="20" width="22.875" customWidth="1"/>
    <col min="21" max="21" width="22.125" customWidth="1"/>
    <col min="22" max="22" width="25.625" customWidth="1"/>
    <col min="23" max="23" width="21.125" customWidth="1"/>
  </cols>
  <sheetData>
    <row r="1" spans="1:23" ht="54.75" customHeight="1">
      <c r="A1" s="113" t="s">
        <v>0</v>
      </c>
      <c r="B1" s="182"/>
      <c r="C1" s="182"/>
      <c r="D1" s="182"/>
      <c r="E1" s="182"/>
      <c r="F1" s="182"/>
      <c r="G1" s="182"/>
      <c r="H1" s="182"/>
      <c r="I1" s="183"/>
    </row>
    <row r="2" spans="1:23" ht="36.75" customHeight="1">
      <c r="A2" s="113" t="s">
        <v>1</v>
      </c>
      <c r="B2" s="182"/>
      <c r="C2" s="182"/>
      <c r="D2" s="182"/>
      <c r="E2" s="182"/>
      <c r="F2" s="182"/>
      <c r="G2" s="182"/>
      <c r="H2" s="182"/>
      <c r="I2" s="183"/>
      <c r="J2" s="1"/>
      <c r="K2" s="1"/>
      <c r="L2" s="1"/>
      <c r="M2" s="1"/>
      <c r="N2" s="1"/>
      <c r="O2" s="2"/>
      <c r="P2" s="2"/>
      <c r="Q2" s="2"/>
      <c r="R2" s="1"/>
      <c r="S2" s="1"/>
      <c r="T2" s="1"/>
      <c r="U2" s="3"/>
      <c r="V2" s="3"/>
      <c r="W2" s="3"/>
    </row>
    <row r="3" spans="1:23" ht="48" customHeight="1">
      <c r="A3" s="4" t="s">
        <v>2</v>
      </c>
      <c r="B3" s="110" t="s">
        <v>3</v>
      </c>
      <c r="C3" s="182"/>
      <c r="D3" s="182"/>
      <c r="E3" s="182"/>
      <c r="F3" s="182"/>
      <c r="G3" s="182"/>
      <c r="H3" s="183"/>
      <c r="I3" s="5"/>
    </row>
    <row r="4" spans="1:23" ht="31.5" customHeight="1">
      <c r="A4" s="4" t="s">
        <v>4</v>
      </c>
      <c r="B4" s="110" t="s">
        <v>5</v>
      </c>
      <c r="C4" s="182"/>
      <c r="D4" s="182"/>
      <c r="E4" s="182"/>
      <c r="F4" s="182"/>
      <c r="G4" s="182"/>
      <c r="H4" s="183"/>
      <c r="I4" s="5"/>
    </row>
    <row r="5" spans="1:23" ht="40.5" customHeight="1">
      <c r="A5" s="4" t="s">
        <v>6</v>
      </c>
      <c r="B5" s="110" t="s">
        <v>7</v>
      </c>
      <c r="C5" s="182"/>
      <c r="D5" s="182"/>
      <c r="E5" s="182"/>
      <c r="F5" s="182"/>
      <c r="G5" s="182"/>
      <c r="H5" s="183"/>
      <c r="I5" s="5"/>
    </row>
    <row r="6" spans="1:23" ht="56.25" customHeight="1">
      <c r="A6" s="4" t="s">
        <v>8</v>
      </c>
      <c r="B6" s="110" t="s">
        <v>9</v>
      </c>
      <c r="C6" s="182"/>
      <c r="D6" s="182"/>
      <c r="E6" s="182"/>
      <c r="F6" s="182"/>
      <c r="G6" s="182"/>
      <c r="H6" s="183"/>
      <c r="I6" s="5"/>
    </row>
    <row r="7" spans="1:23">
      <c r="A7" s="4" t="s">
        <v>10</v>
      </c>
      <c r="B7" s="110" t="s">
        <v>11</v>
      </c>
      <c r="C7" s="182"/>
      <c r="D7" s="182"/>
      <c r="E7" s="182"/>
      <c r="F7" s="182"/>
      <c r="G7" s="182"/>
      <c r="H7" s="183"/>
      <c r="I7" s="5"/>
    </row>
    <row r="8" spans="1:23">
      <c r="A8" s="4" t="s">
        <v>12</v>
      </c>
      <c r="B8" s="110" t="s">
        <v>13</v>
      </c>
      <c r="C8" s="182"/>
      <c r="D8" s="182"/>
      <c r="E8" s="182"/>
      <c r="F8" s="182"/>
      <c r="G8" s="182"/>
      <c r="H8" s="183"/>
      <c r="I8" s="5"/>
    </row>
    <row r="9" spans="1:23">
      <c r="A9" s="4" t="s">
        <v>14</v>
      </c>
      <c r="B9" s="110" t="s">
        <v>15</v>
      </c>
      <c r="C9" s="182"/>
      <c r="D9" s="182"/>
      <c r="E9" s="182"/>
      <c r="F9" s="182"/>
      <c r="G9" s="182"/>
      <c r="H9" s="183"/>
      <c r="I9" s="5"/>
    </row>
    <row r="10" spans="1:23">
      <c r="A10" s="4" t="s">
        <v>16</v>
      </c>
      <c r="B10" s="110" t="s">
        <v>17</v>
      </c>
      <c r="C10" s="182"/>
      <c r="D10" s="182"/>
      <c r="E10" s="182"/>
      <c r="F10" s="182"/>
      <c r="G10" s="182"/>
      <c r="H10" s="183"/>
      <c r="I10" s="5"/>
    </row>
    <row r="11" spans="1:23">
      <c r="A11" s="4" t="s">
        <v>18</v>
      </c>
      <c r="B11" s="110" t="s">
        <v>19</v>
      </c>
      <c r="C11" s="182"/>
      <c r="D11" s="182"/>
      <c r="E11" s="182"/>
      <c r="F11" s="182"/>
      <c r="G11" s="182"/>
      <c r="H11" s="183"/>
      <c r="I11" s="5"/>
    </row>
    <row r="12" spans="1:23" ht="58.5" customHeight="1">
      <c r="A12" s="4" t="s">
        <v>20</v>
      </c>
      <c r="B12" s="110" t="s">
        <v>21</v>
      </c>
      <c r="C12" s="182"/>
      <c r="D12" s="182"/>
      <c r="E12" s="182"/>
      <c r="F12" s="182"/>
      <c r="G12" s="182"/>
      <c r="H12" s="183"/>
      <c r="I12" s="5"/>
    </row>
    <row r="13" spans="1:23">
      <c r="A13" s="4" t="s">
        <v>22</v>
      </c>
      <c r="B13" s="110" t="s">
        <v>23</v>
      </c>
      <c r="C13" s="182"/>
      <c r="D13" s="182"/>
      <c r="E13" s="182"/>
      <c r="F13" s="182"/>
      <c r="G13" s="182"/>
      <c r="H13" s="183"/>
      <c r="I13" s="5"/>
    </row>
    <row r="14" spans="1:23">
      <c r="A14" s="4" t="s">
        <v>24</v>
      </c>
      <c r="B14" s="110" t="s">
        <v>25</v>
      </c>
      <c r="C14" s="182"/>
      <c r="D14" s="182"/>
      <c r="E14" s="182"/>
      <c r="F14" s="182"/>
      <c r="G14" s="182"/>
      <c r="H14" s="183"/>
      <c r="I14" s="5"/>
    </row>
    <row r="15" spans="1:23">
      <c r="A15" s="4" t="s">
        <v>26</v>
      </c>
      <c r="B15" s="110" t="s">
        <v>27</v>
      </c>
      <c r="C15" s="182"/>
      <c r="D15" s="182"/>
      <c r="E15" s="182"/>
      <c r="F15" s="182"/>
      <c r="G15" s="182"/>
      <c r="H15" s="183"/>
      <c r="I15" s="5"/>
    </row>
    <row r="16" spans="1:23">
      <c r="A16" s="4" t="s">
        <v>28</v>
      </c>
      <c r="B16" s="110" t="s">
        <v>29</v>
      </c>
      <c r="C16" s="182"/>
      <c r="D16" s="182"/>
      <c r="E16" s="182"/>
      <c r="F16" s="182"/>
      <c r="G16" s="182"/>
      <c r="H16" s="183"/>
      <c r="I16" s="5"/>
    </row>
    <row r="17" spans="1:9">
      <c r="A17" s="4" t="s">
        <v>30</v>
      </c>
      <c r="B17" s="110" t="s">
        <v>31</v>
      </c>
      <c r="C17" s="182"/>
      <c r="D17" s="182"/>
      <c r="E17" s="182"/>
      <c r="F17" s="182"/>
      <c r="G17" s="182"/>
      <c r="H17" s="183"/>
      <c r="I17" s="5"/>
    </row>
    <row r="18" spans="1:9" ht="60" customHeight="1">
      <c r="A18" s="4" t="s">
        <v>32</v>
      </c>
      <c r="B18" s="110" t="s">
        <v>33</v>
      </c>
      <c r="C18" s="182"/>
      <c r="D18" s="182"/>
      <c r="E18" s="182"/>
      <c r="F18" s="182"/>
      <c r="G18" s="182"/>
      <c r="H18" s="183"/>
      <c r="I18" s="5"/>
    </row>
    <row r="19" spans="1:9" ht="45.75" customHeight="1">
      <c r="A19" s="4" t="s">
        <v>34</v>
      </c>
      <c r="B19" s="110" t="s">
        <v>35</v>
      </c>
      <c r="C19" s="182"/>
      <c r="D19" s="182"/>
      <c r="E19" s="182"/>
      <c r="F19" s="182"/>
      <c r="G19" s="182"/>
      <c r="H19" s="183"/>
      <c r="I19" s="5"/>
    </row>
    <row r="20" spans="1:9" ht="51.75" customHeight="1">
      <c r="A20" s="4" t="s">
        <v>36</v>
      </c>
      <c r="B20" s="110" t="s">
        <v>37</v>
      </c>
      <c r="C20" s="182"/>
      <c r="D20" s="182"/>
      <c r="E20" s="182"/>
      <c r="F20" s="182"/>
      <c r="G20" s="182"/>
      <c r="H20" s="183"/>
      <c r="I20" s="5"/>
    </row>
    <row r="21" spans="1:9" ht="57.75" customHeight="1">
      <c r="A21" s="4" t="s">
        <v>38</v>
      </c>
      <c r="B21" s="110" t="s">
        <v>39</v>
      </c>
      <c r="C21" s="182"/>
      <c r="D21" s="182"/>
      <c r="E21" s="182"/>
      <c r="F21" s="182"/>
      <c r="G21" s="182"/>
      <c r="H21" s="183"/>
      <c r="I21" s="5"/>
    </row>
    <row r="22" spans="1:9" ht="15.75" customHeight="1">
      <c r="A22" s="114"/>
      <c r="B22" s="182"/>
      <c r="C22" s="182"/>
      <c r="D22" s="182"/>
      <c r="E22" s="182"/>
      <c r="F22" s="182"/>
      <c r="G22" s="182"/>
      <c r="H22" s="182"/>
      <c r="I22" s="183"/>
    </row>
    <row r="23" spans="1:9" ht="51" customHeight="1">
      <c r="A23" s="113" t="s">
        <v>40</v>
      </c>
      <c r="B23" s="182"/>
      <c r="C23" s="182"/>
      <c r="D23" s="182"/>
      <c r="E23" s="182"/>
      <c r="F23" s="182"/>
      <c r="G23" s="182"/>
      <c r="H23" s="182"/>
      <c r="I23" s="183"/>
    </row>
    <row r="24" spans="1:9" ht="180" customHeight="1">
      <c r="A24" s="116" t="s">
        <v>41</v>
      </c>
      <c r="B24" s="182"/>
      <c r="C24" s="182"/>
      <c r="D24" s="182"/>
      <c r="E24" s="182"/>
      <c r="F24" s="182"/>
      <c r="G24" s="182"/>
      <c r="H24" s="182"/>
      <c r="I24" s="183"/>
    </row>
    <row r="25" spans="1:9" ht="201" customHeight="1">
      <c r="A25" s="6" t="s">
        <v>42</v>
      </c>
      <c r="B25" s="105" t="s">
        <v>43</v>
      </c>
      <c r="C25" s="182"/>
      <c r="D25" s="182"/>
      <c r="E25" s="182"/>
      <c r="F25" s="182"/>
      <c r="G25" s="182"/>
      <c r="H25" s="182"/>
      <c r="I25" s="183"/>
    </row>
    <row r="26" spans="1:9" ht="120.75" customHeight="1">
      <c r="A26" s="6" t="s">
        <v>44</v>
      </c>
      <c r="B26" s="105" t="s">
        <v>45</v>
      </c>
      <c r="C26" s="182"/>
      <c r="D26" s="182"/>
      <c r="E26" s="182"/>
      <c r="F26" s="182"/>
      <c r="G26" s="182"/>
      <c r="H26" s="182"/>
      <c r="I26" s="183"/>
    </row>
    <row r="27" spans="1:9" ht="87" customHeight="1">
      <c r="A27" s="6" t="s">
        <v>46</v>
      </c>
      <c r="B27" s="105" t="s">
        <v>47</v>
      </c>
      <c r="C27" s="182"/>
      <c r="D27" s="182"/>
      <c r="E27" s="182"/>
      <c r="F27" s="182"/>
      <c r="G27" s="182"/>
      <c r="H27" s="182"/>
      <c r="I27" s="183"/>
    </row>
    <row r="28" spans="1:9" ht="45.75" customHeight="1">
      <c r="A28" s="6" t="s">
        <v>48</v>
      </c>
      <c r="B28" s="105" t="s">
        <v>49</v>
      </c>
      <c r="C28" s="182"/>
      <c r="D28" s="182"/>
      <c r="E28" s="182"/>
      <c r="F28" s="182"/>
      <c r="G28" s="182"/>
      <c r="H28" s="182"/>
      <c r="I28" s="183"/>
    </row>
    <row r="29" spans="1:9" ht="15.75" customHeight="1">
      <c r="A29" s="107"/>
      <c r="B29" s="182"/>
      <c r="C29" s="182"/>
      <c r="D29" s="182"/>
      <c r="E29" s="182"/>
      <c r="F29" s="182"/>
      <c r="G29" s="182"/>
      <c r="H29" s="182"/>
      <c r="I29" s="182"/>
    </row>
    <row r="30" spans="1:9" ht="45" customHeight="1">
      <c r="A30" s="106" t="s">
        <v>50</v>
      </c>
      <c r="B30" s="182"/>
      <c r="C30" s="182"/>
      <c r="D30" s="182"/>
      <c r="E30" s="182"/>
      <c r="F30" s="182"/>
      <c r="G30" s="182"/>
      <c r="H30" s="182"/>
      <c r="I30" s="183"/>
    </row>
    <row r="31" spans="1:9" ht="42" customHeight="1">
      <c r="A31" s="112" t="s">
        <v>51</v>
      </c>
      <c r="B31" s="183"/>
      <c r="C31" s="108" t="s">
        <v>52</v>
      </c>
      <c r="D31" s="182"/>
      <c r="E31" s="182"/>
      <c r="F31" s="182"/>
      <c r="G31" s="182"/>
      <c r="H31" s="183"/>
      <c r="I31" s="7"/>
    </row>
    <row r="32" spans="1:9" ht="43.5" customHeight="1">
      <c r="A32" s="112" t="s">
        <v>53</v>
      </c>
      <c r="B32" s="183"/>
      <c r="C32" s="108" t="s">
        <v>54</v>
      </c>
      <c r="D32" s="182"/>
      <c r="E32" s="182"/>
      <c r="F32" s="182"/>
      <c r="G32" s="182"/>
      <c r="H32" s="183"/>
      <c r="I32" s="7"/>
    </row>
    <row r="33" spans="1:9" ht="40.5" customHeight="1">
      <c r="A33" s="112" t="s">
        <v>55</v>
      </c>
      <c r="B33" s="183"/>
      <c r="C33" s="108" t="s">
        <v>56</v>
      </c>
      <c r="D33" s="182"/>
      <c r="E33" s="182"/>
      <c r="F33" s="182"/>
      <c r="G33" s="182"/>
      <c r="H33" s="183"/>
      <c r="I33" s="7"/>
    </row>
    <row r="34" spans="1:9" ht="75.75" customHeight="1">
      <c r="A34" s="111" t="s">
        <v>57</v>
      </c>
      <c r="B34" s="183"/>
      <c r="C34" s="110" t="s">
        <v>58</v>
      </c>
      <c r="D34" s="182"/>
      <c r="E34" s="182"/>
      <c r="F34" s="182"/>
      <c r="G34" s="182"/>
      <c r="H34" s="183"/>
      <c r="I34" s="7"/>
    </row>
    <row r="35" spans="1:9" ht="57.75" customHeight="1">
      <c r="A35" s="111" t="s">
        <v>59</v>
      </c>
      <c r="B35" s="183"/>
      <c r="C35" s="108" t="s">
        <v>60</v>
      </c>
      <c r="D35" s="182"/>
      <c r="E35" s="182"/>
      <c r="F35" s="182"/>
      <c r="G35" s="182"/>
      <c r="H35" s="183"/>
      <c r="I35" s="7"/>
    </row>
    <row r="36" spans="1:9" ht="73.5" customHeight="1">
      <c r="A36" s="111" t="s">
        <v>61</v>
      </c>
      <c r="B36" s="183"/>
      <c r="C36" s="108" t="s">
        <v>62</v>
      </c>
      <c r="D36" s="182"/>
      <c r="E36" s="182"/>
      <c r="F36" s="182"/>
      <c r="G36" s="182"/>
      <c r="H36" s="183"/>
      <c r="I36" s="7"/>
    </row>
    <row r="37" spans="1:9" ht="67.5" customHeight="1">
      <c r="A37" s="111" t="s">
        <v>63</v>
      </c>
      <c r="B37" s="183"/>
      <c r="C37" s="108" t="s">
        <v>64</v>
      </c>
      <c r="D37" s="182"/>
      <c r="E37" s="182"/>
      <c r="F37" s="182"/>
      <c r="G37" s="182"/>
      <c r="H37" s="183"/>
      <c r="I37" s="7"/>
    </row>
    <row r="38" spans="1:9" ht="45.75" customHeight="1">
      <c r="A38" s="111" t="s">
        <v>65</v>
      </c>
      <c r="B38" s="183"/>
      <c r="C38" s="108" t="s">
        <v>66</v>
      </c>
      <c r="D38" s="182"/>
      <c r="E38" s="182"/>
      <c r="F38" s="182"/>
      <c r="G38" s="182"/>
      <c r="H38" s="183"/>
      <c r="I38" s="7"/>
    </row>
    <row r="39" spans="1:9" ht="39.75" customHeight="1">
      <c r="A39" s="111" t="s">
        <v>67</v>
      </c>
      <c r="B39" s="183"/>
      <c r="C39" s="108" t="s">
        <v>68</v>
      </c>
      <c r="D39" s="182"/>
      <c r="E39" s="182"/>
      <c r="F39" s="182"/>
      <c r="G39" s="182"/>
      <c r="H39" s="183"/>
      <c r="I39" s="7"/>
    </row>
    <row r="40" spans="1:9" ht="52.5" customHeight="1">
      <c r="A40" s="112" t="s">
        <v>69</v>
      </c>
      <c r="B40" s="183"/>
      <c r="C40" s="108" t="s">
        <v>70</v>
      </c>
      <c r="D40" s="182"/>
      <c r="E40" s="182"/>
      <c r="F40" s="182"/>
      <c r="G40" s="182"/>
      <c r="H40" s="183"/>
      <c r="I40" s="7"/>
    </row>
    <row r="41" spans="1:9" ht="15.75" customHeight="1"/>
    <row r="42" spans="1:9" ht="42.75" customHeight="1">
      <c r="A42" s="118" t="s">
        <v>71</v>
      </c>
      <c r="B42" s="184"/>
      <c r="C42" s="184"/>
      <c r="D42" s="184"/>
      <c r="E42" s="184"/>
      <c r="F42" s="184"/>
      <c r="G42" s="184"/>
      <c r="H42" s="184"/>
    </row>
    <row r="43" spans="1:9" ht="53.25" customHeight="1">
      <c r="A43" s="102" t="s">
        <v>72</v>
      </c>
      <c r="B43" s="183"/>
      <c r="C43" s="108" t="s">
        <v>73</v>
      </c>
      <c r="D43" s="182"/>
      <c r="E43" s="182"/>
      <c r="F43" s="182"/>
      <c r="G43" s="182"/>
      <c r="H43" s="183"/>
    </row>
    <row r="44" spans="1:9" ht="69" customHeight="1">
      <c r="A44" s="102" t="s">
        <v>74</v>
      </c>
      <c r="B44" s="183"/>
      <c r="C44" s="110" t="s">
        <v>75</v>
      </c>
      <c r="D44" s="182"/>
      <c r="E44" s="182"/>
      <c r="F44" s="182"/>
      <c r="G44" s="182"/>
      <c r="H44" s="183"/>
    </row>
    <row r="45" spans="1:9" ht="56.25" customHeight="1">
      <c r="A45" s="102" t="s">
        <v>76</v>
      </c>
      <c r="B45" s="183"/>
      <c r="C45" s="108" t="s">
        <v>77</v>
      </c>
      <c r="D45" s="182"/>
      <c r="E45" s="182"/>
      <c r="F45" s="182"/>
      <c r="G45" s="182"/>
      <c r="H45" s="183"/>
    </row>
    <row r="46" spans="1:9" ht="51.75" customHeight="1">
      <c r="A46" s="102" t="s">
        <v>78</v>
      </c>
      <c r="B46" s="183"/>
      <c r="C46" s="108" t="s">
        <v>79</v>
      </c>
      <c r="D46" s="182"/>
      <c r="E46" s="182"/>
      <c r="F46" s="182"/>
      <c r="G46" s="182"/>
      <c r="H46" s="183"/>
    </row>
    <row r="47" spans="1:9" ht="48.75" customHeight="1">
      <c r="A47" s="102" t="s">
        <v>80</v>
      </c>
      <c r="B47" s="183"/>
      <c r="C47" s="108" t="s">
        <v>81</v>
      </c>
      <c r="D47" s="182"/>
      <c r="E47" s="182"/>
      <c r="F47" s="182"/>
      <c r="G47" s="182"/>
      <c r="H47" s="183"/>
    </row>
    <row r="48" spans="1:9" ht="15.75" customHeight="1">
      <c r="A48" s="109"/>
      <c r="B48" s="185"/>
      <c r="C48" s="185"/>
      <c r="D48" s="185"/>
      <c r="E48" s="185"/>
      <c r="F48" s="185"/>
      <c r="G48" s="185"/>
      <c r="H48" s="185"/>
    </row>
    <row r="49" spans="1:23" ht="34.5" customHeight="1">
      <c r="A49" s="117" t="s">
        <v>82</v>
      </c>
      <c r="B49" s="182"/>
      <c r="C49" s="182"/>
      <c r="D49" s="182"/>
      <c r="E49" s="182"/>
      <c r="F49" s="182"/>
      <c r="G49" s="182"/>
      <c r="H49" s="183"/>
    </row>
    <row r="50" spans="1:23" ht="44.25" customHeight="1">
      <c r="A50" s="102" t="s">
        <v>83</v>
      </c>
      <c r="B50" s="183"/>
      <c r="C50" s="108" t="s">
        <v>84</v>
      </c>
      <c r="D50" s="182"/>
      <c r="E50" s="182"/>
      <c r="F50" s="182"/>
      <c r="G50" s="182"/>
      <c r="H50" s="183"/>
    </row>
    <row r="51" spans="1:23" ht="90" customHeight="1">
      <c r="A51" s="102" t="s">
        <v>85</v>
      </c>
      <c r="B51" s="183"/>
      <c r="C51" s="110" t="s">
        <v>86</v>
      </c>
      <c r="D51" s="182"/>
      <c r="E51" s="182"/>
      <c r="F51" s="182"/>
      <c r="G51" s="182"/>
      <c r="H51" s="183"/>
    </row>
    <row r="52" spans="1:23" ht="40.5" customHeight="1">
      <c r="A52" s="102" t="s">
        <v>87</v>
      </c>
      <c r="B52" s="183"/>
      <c r="C52" s="108" t="s">
        <v>88</v>
      </c>
      <c r="D52" s="182"/>
      <c r="E52" s="182"/>
      <c r="F52" s="182"/>
      <c r="G52" s="182"/>
      <c r="H52" s="183"/>
    </row>
    <row r="53" spans="1:23" ht="32.25" customHeight="1">
      <c r="A53" s="102" t="s">
        <v>89</v>
      </c>
      <c r="B53" s="183"/>
      <c r="C53" s="108" t="s">
        <v>90</v>
      </c>
      <c r="D53" s="182"/>
      <c r="E53" s="182"/>
      <c r="F53" s="182"/>
      <c r="G53" s="182"/>
      <c r="H53" s="183"/>
    </row>
    <row r="54" spans="1:23" ht="51.75" customHeight="1">
      <c r="A54" s="115" t="s">
        <v>91</v>
      </c>
      <c r="B54" s="183"/>
      <c r="C54" s="108" t="s">
        <v>92</v>
      </c>
      <c r="D54" s="182"/>
      <c r="E54" s="182"/>
      <c r="F54" s="182"/>
      <c r="G54" s="182"/>
      <c r="H54" s="183"/>
    </row>
    <row r="55" spans="1:23" ht="65.25" customHeight="1">
      <c r="A55" s="115" t="s">
        <v>93</v>
      </c>
      <c r="B55" s="183"/>
      <c r="C55" s="108" t="s">
        <v>94</v>
      </c>
      <c r="D55" s="182"/>
      <c r="E55" s="182"/>
      <c r="F55" s="182"/>
      <c r="G55" s="182"/>
      <c r="H55" s="183"/>
    </row>
    <row r="56" spans="1:23" ht="40.5" customHeight="1">
      <c r="A56" s="115" t="s">
        <v>95</v>
      </c>
      <c r="B56" s="183"/>
      <c r="C56" s="108" t="s">
        <v>96</v>
      </c>
      <c r="D56" s="182"/>
      <c r="E56" s="182"/>
      <c r="F56" s="182"/>
      <c r="G56" s="182"/>
      <c r="H56" s="183"/>
    </row>
    <row r="57" spans="1:23" ht="60" customHeight="1">
      <c r="A57" s="115" t="s">
        <v>97</v>
      </c>
      <c r="B57" s="183"/>
      <c r="C57" s="108" t="s">
        <v>98</v>
      </c>
      <c r="D57" s="182"/>
      <c r="E57" s="182"/>
      <c r="F57" s="182"/>
      <c r="G57" s="182"/>
      <c r="H57" s="183"/>
    </row>
    <row r="58" spans="1:23" ht="51.75" customHeight="1">
      <c r="A58" s="115" t="s">
        <v>99</v>
      </c>
      <c r="B58" s="183"/>
      <c r="C58" s="108" t="s">
        <v>100</v>
      </c>
      <c r="D58" s="182"/>
      <c r="E58" s="182"/>
      <c r="F58" s="182"/>
      <c r="G58" s="182"/>
      <c r="H58" s="183"/>
    </row>
    <row r="59" spans="1:23" ht="54.75" customHeight="1">
      <c r="A59" s="102" t="s">
        <v>101</v>
      </c>
      <c r="B59" s="183"/>
      <c r="C59" s="108" t="s">
        <v>102</v>
      </c>
      <c r="D59" s="182"/>
      <c r="E59" s="182"/>
      <c r="F59" s="182"/>
      <c r="G59" s="182"/>
      <c r="H59" s="183"/>
    </row>
    <row r="60" spans="1:23" ht="15.75" customHeight="1"/>
    <row r="61" spans="1:23" ht="182.25" customHeight="1">
      <c r="A61" s="104" t="s">
        <v>103</v>
      </c>
      <c r="B61" s="182"/>
      <c r="C61" s="182"/>
      <c r="D61" s="182"/>
      <c r="E61" s="182"/>
      <c r="F61" s="182"/>
      <c r="G61" s="182"/>
      <c r="H61" s="183"/>
      <c r="I61" s="7"/>
      <c r="J61" s="7"/>
      <c r="K61" s="7"/>
      <c r="L61" s="7"/>
      <c r="M61" s="7"/>
      <c r="N61" s="7"/>
      <c r="O61" s="7"/>
      <c r="P61" s="7"/>
      <c r="Q61" s="7"/>
      <c r="R61" s="7"/>
      <c r="S61" s="7"/>
      <c r="T61" s="7"/>
      <c r="U61" s="7"/>
      <c r="V61" s="7"/>
      <c r="W61" s="7"/>
    </row>
    <row r="62" spans="1:23" ht="64.5" customHeight="1">
      <c r="A62" s="103" t="s">
        <v>104</v>
      </c>
      <c r="B62" s="183"/>
      <c r="C62" s="110" t="s">
        <v>105</v>
      </c>
      <c r="D62" s="182"/>
      <c r="E62" s="182"/>
      <c r="F62" s="182"/>
      <c r="G62" s="182"/>
      <c r="H62" s="183"/>
      <c r="I62" s="7"/>
      <c r="J62" s="7"/>
      <c r="K62" s="7"/>
      <c r="L62" s="7"/>
      <c r="M62" s="7"/>
      <c r="N62" s="7"/>
      <c r="O62" s="7"/>
      <c r="P62" s="7"/>
      <c r="Q62" s="7"/>
      <c r="R62" s="7"/>
      <c r="S62" s="7"/>
      <c r="T62" s="7"/>
      <c r="U62" s="7"/>
      <c r="V62" s="7"/>
      <c r="W62" s="7"/>
    </row>
    <row r="63" spans="1:23" ht="69.75" customHeight="1">
      <c r="A63" s="103" t="s">
        <v>106</v>
      </c>
      <c r="B63" s="183"/>
      <c r="C63" s="110" t="s">
        <v>107</v>
      </c>
      <c r="D63" s="182"/>
      <c r="E63" s="182"/>
      <c r="F63" s="182"/>
      <c r="G63" s="182"/>
      <c r="H63" s="183"/>
      <c r="I63" s="7"/>
      <c r="J63" s="7"/>
      <c r="K63" s="7"/>
      <c r="L63" s="7"/>
      <c r="M63" s="7"/>
      <c r="N63" s="7"/>
      <c r="O63" s="7"/>
      <c r="P63" s="7"/>
      <c r="Q63" s="7"/>
      <c r="R63" s="7"/>
      <c r="S63" s="7"/>
      <c r="T63" s="7"/>
      <c r="U63" s="7"/>
      <c r="V63" s="7"/>
      <c r="W63" s="7"/>
    </row>
    <row r="64" spans="1:2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88">
    <mergeCell ref="A31:B31"/>
    <mergeCell ref="A32:B32"/>
    <mergeCell ref="A33:B33"/>
    <mergeCell ref="A34:B34"/>
    <mergeCell ref="C34:H34"/>
    <mergeCell ref="C31:H31"/>
    <mergeCell ref="A54:B54"/>
    <mergeCell ref="A55:B55"/>
    <mergeCell ref="A2:I2"/>
    <mergeCell ref="B18:H18"/>
    <mergeCell ref="B5:H5"/>
    <mergeCell ref="B6:H6"/>
    <mergeCell ref="B7:H7"/>
    <mergeCell ref="C36:H36"/>
    <mergeCell ref="C37:H37"/>
    <mergeCell ref="A43:B43"/>
    <mergeCell ref="C38:H38"/>
    <mergeCell ref="A42:H42"/>
    <mergeCell ref="A23:I23"/>
    <mergeCell ref="C33:H33"/>
    <mergeCell ref="C35:H35"/>
    <mergeCell ref="C40:H40"/>
    <mergeCell ref="A35:B35"/>
    <mergeCell ref="C32:H32"/>
    <mergeCell ref="A24:I24"/>
    <mergeCell ref="A58:B58"/>
    <mergeCell ref="C58:H58"/>
    <mergeCell ref="A49:H49"/>
    <mergeCell ref="C50:H50"/>
    <mergeCell ref="A51:B51"/>
    <mergeCell ref="A52:B52"/>
    <mergeCell ref="C54:H54"/>
    <mergeCell ref="C55:H55"/>
    <mergeCell ref="C51:H51"/>
    <mergeCell ref="C52:H52"/>
    <mergeCell ref="C53:H53"/>
    <mergeCell ref="A45:B45"/>
    <mergeCell ref="A46:B46"/>
    <mergeCell ref="C63:H63"/>
    <mergeCell ref="C62:H62"/>
    <mergeCell ref="A56:B56"/>
    <mergeCell ref="A57:B57"/>
    <mergeCell ref="A59:B59"/>
    <mergeCell ref="A1:I1"/>
    <mergeCell ref="A63:B63"/>
    <mergeCell ref="B27:I27"/>
    <mergeCell ref="C59:H59"/>
    <mergeCell ref="B25:I25"/>
    <mergeCell ref="B26:I26"/>
    <mergeCell ref="B19:H19"/>
    <mergeCell ref="B20:H20"/>
    <mergeCell ref="B21:H21"/>
    <mergeCell ref="A22:I22"/>
    <mergeCell ref="B13:H13"/>
    <mergeCell ref="B14:H14"/>
    <mergeCell ref="B15:H15"/>
    <mergeCell ref="B16:H16"/>
    <mergeCell ref="B17:H17"/>
    <mergeCell ref="B8:H8"/>
    <mergeCell ref="B9:H9"/>
    <mergeCell ref="B10:H10"/>
    <mergeCell ref="B11:H11"/>
    <mergeCell ref="B12:H12"/>
    <mergeCell ref="B3:H3"/>
    <mergeCell ref="B4:H4"/>
    <mergeCell ref="A50:B50"/>
    <mergeCell ref="A36:B36"/>
    <mergeCell ref="A37:B37"/>
    <mergeCell ref="A38:B38"/>
    <mergeCell ref="A39:B39"/>
    <mergeCell ref="A40:B40"/>
    <mergeCell ref="A44:B44"/>
    <mergeCell ref="A53:B53"/>
    <mergeCell ref="A47:B47"/>
    <mergeCell ref="A62:B62"/>
    <mergeCell ref="A61:H61"/>
    <mergeCell ref="B28:I28"/>
    <mergeCell ref="A30:I30"/>
    <mergeCell ref="A29:I29"/>
    <mergeCell ref="C45:H45"/>
    <mergeCell ref="C46:H46"/>
    <mergeCell ref="C47:H47"/>
    <mergeCell ref="A48:H48"/>
    <mergeCell ref="C39:H39"/>
    <mergeCell ref="C43:H43"/>
    <mergeCell ref="C44:H44"/>
    <mergeCell ref="C56:H56"/>
    <mergeCell ref="C57:H57"/>
  </mergeCells>
  <pageMargins left="0.7" right="0.7" top="0.75" bottom="0.75" header="0" footer="0"/>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100"/>
  <sheetViews>
    <sheetView workbookViewId="0">
      <pane ySplit="1" topLeftCell="A2" activePane="bottomLeft" state="frozen"/>
      <selection pane="bottomLeft" activeCell="B3" sqref="B3"/>
    </sheetView>
  </sheetViews>
  <sheetFormatPr defaultColWidth="14.375" defaultRowHeight="15" customHeight="1"/>
  <cols>
    <col min="1" max="1" width="22" customWidth="1"/>
    <col min="2" max="2" width="16.625" customWidth="1"/>
    <col min="3" max="3" width="19.375" customWidth="1"/>
    <col min="4" max="4" width="38.625" customWidth="1"/>
    <col min="5" max="5" width="23.25" customWidth="1"/>
    <col min="6" max="6" width="37.875" customWidth="1"/>
    <col min="7" max="7" width="17.625" customWidth="1"/>
    <col min="8" max="8" width="21.75" customWidth="1"/>
    <col min="9" max="9" width="24.25" customWidth="1"/>
    <col min="10" max="10" width="22.75" customWidth="1"/>
    <col min="11" max="11" width="21.875" customWidth="1"/>
    <col min="12" max="12" width="17.25" customWidth="1"/>
    <col min="13" max="13" width="17.875" customWidth="1"/>
    <col min="14" max="14" width="23.25" customWidth="1"/>
    <col min="15" max="15" width="15.625" customWidth="1"/>
    <col min="16" max="16" width="17.75" customWidth="1"/>
    <col min="17" max="17" width="22" customWidth="1"/>
    <col min="18" max="18" width="19.125" customWidth="1"/>
    <col min="19" max="19" width="25.625" customWidth="1"/>
    <col min="20" max="22" width="20.25" customWidth="1"/>
    <col min="23" max="23" width="31.875" customWidth="1"/>
    <col min="24" max="24" width="34.875" customWidth="1"/>
    <col min="25" max="25" width="25.25" customWidth="1"/>
    <col min="26" max="26" width="29.875" customWidth="1"/>
    <col min="27" max="27" width="30.625" customWidth="1"/>
    <col min="28" max="28" width="25.125" customWidth="1"/>
    <col min="29" max="29" width="22.75" customWidth="1"/>
    <col min="30" max="30" width="30.75" customWidth="1"/>
    <col min="31" max="31" width="21.875" customWidth="1"/>
    <col min="32" max="32" width="27" customWidth="1"/>
    <col min="33" max="34" width="24.75" customWidth="1"/>
    <col min="35" max="35" width="20.25" customWidth="1"/>
    <col min="36" max="36" width="25.75" customWidth="1"/>
    <col min="37" max="37" width="22.625" customWidth="1"/>
    <col min="38" max="38" width="24.125" customWidth="1"/>
    <col min="39" max="39" width="22" customWidth="1"/>
    <col min="40" max="40" width="23" customWidth="1"/>
    <col min="41" max="42" width="23.375" customWidth="1"/>
    <col min="43" max="43" width="28.375" customWidth="1"/>
    <col min="44" max="44" width="25" customWidth="1"/>
    <col min="45" max="45" width="35" customWidth="1"/>
    <col min="46" max="49" width="32.25" customWidth="1"/>
    <col min="50" max="50" width="37.875" customWidth="1"/>
    <col min="51" max="51" width="32.25" customWidth="1"/>
    <col min="52" max="52" width="28.25" customWidth="1"/>
    <col min="53" max="53" width="63.875" customWidth="1"/>
    <col min="54" max="54" width="19.375" customWidth="1"/>
    <col min="55" max="55" width="18.875" customWidth="1"/>
    <col min="56" max="56" width="25.625" customWidth="1"/>
    <col min="57" max="57" width="50" customWidth="1"/>
    <col min="58" max="58" width="32" customWidth="1"/>
    <col min="59" max="59" width="30.375" customWidth="1"/>
  </cols>
  <sheetData>
    <row r="1" spans="1:59" ht="29.25" customHeight="1">
      <c r="B1" s="132" t="s">
        <v>108</v>
      </c>
      <c r="C1" s="186"/>
      <c r="D1" s="131" t="s">
        <v>109</v>
      </c>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3"/>
      <c r="BA1" s="8" t="s">
        <v>110</v>
      </c>
    </row>
    <row r="2" spans="1:59" ht="30" customHeight="1">
      <c r="B2" s="187"/>
      <c r="C2" s="188"/>
      <c r="D2" s="131" t="s">
        <v>111</v>
      </c>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3"/>
      <c r="BA2" s="8" t="s">
        <v>112</v>
      </c>
    </row>
    <row r="3" spans="1:59" ht="30.75" customHeight="1">
      <c r="B3" s="187"/>
      <c r="C3" s="188"/>
      <c r="D3" s="131" t="s">
        <v>113</v>
      </c>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3"/>
      <c r="BA3" s="8" t="s">
        <v>114</v>
      </c>
    </row>
    <row r="4" spans="1:59" ht="24.75" customHeight="1">
      <c r="B4" s="189"/>
      <c r="C4" s="190"/>
      <c r="D4" s="131" t="s">
        <v>115</v>
      </c>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3"/>
      <c r="BA4" s="8" t="s">
        <v>116</v>
      </c>
    </row>
    <row r="5" spans="1:59" ht="27" customHeight="1">
      <c r="B5" s="121" t="s">
        <v>117</v>
      </c>
      <c r="C5" s="183"/>
      <c r="D5" s="130"/>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3"/>
    </row>
    <row r="6" spans="1:59" ht="30.75" customHeight="1">
      <c r="A6" s="128" t="s">
        <v>1</v>
      </c>
      <c r="B6" s="185"/>
      <c r="C6" s="185"/>
      <c r="D6" s="185"/>
      <c r="E6" s="185"/>
      <c r="F6" s="185"/>
      <c r="G6" s="185"/>
      <c r="H6" s="185"/>
      <c r="I6" s="185"/>
      <c r="J6" s="185"/>
      <c r="K6" s="185"/>
      <c r="L6" s="185"/>
      <c r="M6" s="185"/>
      <c r="N6" s="185"/>
      <c r="O6" s="185"/>
      <c r="P6" s="185"/>
      <c r="Q6" s="185"/>
      <c r="R6" s="185"/>
      <c r="S6" s="185"/>
      <c r="T6" s="186"/>
      <c r="U6" s="71"/>
      <c r="V6" s="71"/>
      <c r="W6" s="129" t="s">
        <v>118</v>
      </c>
      <c r="X6" s="185"/>
      <c r="Y6" s="185"/>
      <c r="Z6" s="186"/>
      <c r="AA6" s="136" t="s">
        <v>50</v>
      </c>
      <c r="AB6" s="185"/>
      <c r="AC6" s="185"/>
      <c r="AD6" s="185"/>
      <c r="AE6" s="185"/>
      <c r="AF6" s="185"/>
      <c r="AG6" s="185"/>
      <c r="AH6" s="185"/>
      <c r="AI6" s="185"/>
      <c r="AJ6" s="185"/>
      <c r="AK6" s="191"/>
      <c r="AL6" s="135" t="s">
        <v>71</v>
      </c>
      <c r="AM6" s="184"/>
      <c r="AN6" s="184"/>
      <c r="AO6" s="184"/>
      <c r="AP6" s="184"/>
      <c r="AQ6" s="137" t="s">
        <v>82</v>
      </c>
      <c r="AR6" s="185"/>
      <c r="AS6" s="185"/>
      <c r="AT6" s="185"/>
      <c r="AU6" s="185"/>
      <c r="AV6" s="185"/>
      <c r="AW6" s="185"/>
      <c r="AX6" s="185"/>
      <c r="AY6" s="185"/>
      <c r="AZ6" s="185"/>
      <c r="BA6" s="185"/>
      <c r="BB6" s="185"/>
      <c r="BC6" s="185"/>
      <c r="BD6" s="185"/>
      <c r="BE6" s="186"/>
      <c r="BF6" s="145" t="s">
        <v>119</v>
      </c>
      <c r="BG6" s="186"/>
    </row>
    <row r="7" spans="1:59" ht="96" customHeight="1">
      <c r="A7" s="124" t="s">
        <v>2</v>
      </c>
      <c r="B7" s="123" t="s">
        <v>4</v>
      </c>
      <c r="C7" s="123" t="s">
        <v>6</v>
      </c>
      <c r="D7" s="123" t="s">
        <v>8</v>
      </c>
      <c r="E7" s="123" t="s">
        <v>10</v>
      </c>
      <c r="F7" s="123" t="s">
        <v>120</v>
      </c>
      <c r="G7" s="122" t="s">
        <v>121</v>
      </c>
      <c r="H7" s="122" t="s">
        <v>16</v>
      </c>
      <c r="I7" s="122" t="s">
        <v>122</v>
      </c>
      <c r="J7" s="123" t="s">
        <v>123</v>
      </c>
      <c r="K7" s="123" t="s">
        <v>22</v>
      </c>
      <c r="L7" s="123" t="s">
        <v>24</v>
      </c>
      <c r="M7" s="123" t="s">
        <v>26</v>
      </c>
      <c r="N7" s="123" t="s">
        <v>124</v>
      </c>
      <c r="O7" s="166" t="s">
        <v>125</v>
      </c>
      <c r="P7" s="183"/>
      <c r="Q7" s="122" t="s">
        <v>32</v>
      </c>
      <c r="R7" s="123" t="s">
        <v>34</v>
      </c>
      <c r="S7" s="123" t="s">
        <v>126</v>
      </c>
      <c r="T7" s="123" t="s">
        <v>127</v>
      </c>
      <c r="U7" s="134" t="s">
        <v>128</v>
      </c>
      <c r="V7" s="123" t="s">
        <v>129</v>
      </c>
      <c r="W7" s="124" t="s">
        <v>42</v>
      </c>
      <c r="X7" s="124" t="s">
        <v>44</v>
      </c>
      <c r="Y7" s="124" t="s">
        <v>46</v>
      </c>
      <c r="Z7" s="124" t="s">
        <v>48</v>
      </c>
      <c r="AA7" s="123" t="s">
        <v>51</v>
      </c>
      <c r="AB7" s="123" t="s">
        <v>53</v>
      </c>
      <c r="AC7" s="123" t="s">
        <v>55</v>
      </c>
      <c r="AD7" s="134" t="s">
        <v>130</v>
      </c>
      <c r="AE7" s="134" t="s">
        <v>59</v>
      </c>
      <c r="AF7" s="134" t="s">
        <v>61</v>
      </c>
      <c r="AG7" s="134" t="s">
        <v>63</v>
      </c>
      <c r="AH7" s="134" t="s">
        <v>128</v>
      </c>
      <c r="AI7" s="134" t="s">
        <v>65</v>
      </c>
      <c r="AJ7" s="134" t="s">
        <v>67</v>
      </c>
      <c r="AK7" s="123" t="s">
        <v>69</v>
      </c>
      <c r="AL7" s="123" t="s">
        <v>72</v>
      </c>
      <c r="AM7" s="123" t="s">
        <v>74</v>
      </c>
      <c r="AN7" s="123" t="s">
        <v>76</v>
      </c>
      <c r="AO7" s="123" t="s">
        <v>78</v>
      </c>
      <c r="AP7" s="123" t="s">
        <v>80</v>
      </c>
      <c r="AQ7" s="127" t="s">
        <v>83</v>
      </c>
      <c r="AR7" s="123" t="s">
        <v>85</v>
      </c>
      <c r="AS7" s="123" t="s">
        <v>87</v>
      </c>
      <c r="AT7" s="123" t="s">
        <v>89</v>
      </c>
      <c r="AU7" s="146" t="s">
        <v>131</v>
      </c>
      <c r="AV7" s="72" t="s">
        <v>132</v>
      </c>
      <c r="AW7" s="72" t="s">
        <v>133</v>
      </c>
      <c r="AX7" s="72" t="s">
        <v>134</v>
      </c>
      <c r="AY7" s="72" t="s">
        <v>133</v>
      </c>
      <c r="AZ7" s="122" t="s">
        <v>91</v>
      </c>
      <c r="BA7" s="122" t="s">
        <v>93</v>
      </c>
      <c r="BB7" s="122" t="s">
        <v>95</v>
      </c>
      <c r="BC7" s="122" t="s">
        <v>97</v>
      </c>
      <c r="BD7" s="122" t="s">
        <v>99</v>
      </c>
      <c r="BE7" s="123" t="s">
        <v>101</v>
      </c>
      <c r="BF7" s="150" t="s">
        <v>104</v>
      </c>
      <c r="BG7" s="150" t="s">
        <v>106</v>
      </c>
    </row>
    <row r="8" spans="1:59" ht="15" customHeight="1">
      <c r="A8" s="192"/>
      <c r="B8" s="192"/>
      <c r="C8" s="192"/>
      <c r="D8" s="192"/>
      <c r="E8" s="192"/>
      <c r="F8" s="192"/>
      <c r="G8" s="192"/>
      <c r="H8" s="192"/>
      <c r="I8" s="192"/>
      <c r="J8" s="192"/>
      <c r="K8" s="192"/>
      <c r="L8" s="192"/>
      <c r="M8" s="192"/>
      <c r="N8" s="192"/>
      <c r="O8" s="10" t="s">
        <v>135</v>
      </c>
      <c r="P8" s="10" t="s">
        <v>136</v>
      </c>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89"/>
      <c r="AR8" s="192"/>
      <c r="AS8" s="192"/>
      <c r="AT8" s="192"/>
      <c r="AU8" s="192"/>
      <c r="AV8" s="9"/>
      <c r="AW8" s="9"/>
      <c r="AX8" s="9"/>
      <c r="AY8" s="9"/>
      <c r="AZ8" s="192"/>
      <c r="BA8" s="192"/>
      <c r="BB8" s="192"/>
      <c r="BC8" s="192"/>
      <c r="BD8" s="192"/>
      <c r="BE8" s="192"/>
      <c r="BF8" s="192"/>
      <c r="BG8" s="192"/>
    </row>
    <row r="9" spans="1:59" ht="101.25" customHeight="1">
      <c r="A9" s="140" t="s">
        <v>137</v>
      </c>
      <c r="B9" s="151" t="s">
        <v>138</v>
      </c>
      <c r="C9" s="151" t="s">
        <v>139</v>
      </c>
      <c r="D9" s="151" t="s">
        <v>140</v>
      </c>
      <c r="E9" s="168">
        <v>0.72</v>
      </c>
      <c r="F9" s="151" t="s">
        <v>141</v>
      </c>
      <c r="G9" s="151" t="s">
        <v>141</v>
      </c>
      <c r="H9" s="151" t="s">
        <v>142</v>
      </c>
      <c r="I9" s="168">
        <v>0.02</v>
      </c>
      <c r="J9" s="151" t="s">
        <v>143</v>
      </c>
      <c r="K9" s="119" t="s">
        <v>144</v>
      </c>
      <c r="L9" s="140" t="s">
        <v>145</v>
      </c>
      <c r="M9" s="120">
        <v>1330.39</v>
      </c>
      <c r="N9" s="119" t="s">
        <v>146</v>
      </c>
      <c r="O9" s="119" t="s">
        <v>147</v>
      </c>
      <c r="P9" s="119"/>
      <c r="Q9" s="119" t="s">
        <v>148</v>
      </c>
      <c r="R9" s="119">
        <v>32</v>
      </c>
      <c r="S9" s="119">
        <v>6</v>
      </c>
      <c r="T9" s="119">
        <f>43.41+4.083+25</f>
        <v>72.492999999999995</v>
      </c>
      <c r="U9" s="158"/>
      <c r="V9" s="158"/>
      <c r="W9" s="119" t="s">
        <v>149</v>
      </c>
      <c r="X9" s="119" t="s">
        <v>150</v>
      </c>
      <c r="Y9" s="119" t="s">
        <v>151</v>
      </c>
      <c r="Z9" s="119" t="s">
        <v>152</v>
      </c>
      <c r="AA9" s="162" t="s">
        <v>153</v>
      </c>
      <c r="AB9" s="155">
        <v>2021130010155</v>
      </c>
      <c r="AC9" s="152" t="s">
        <v>154</v>
      </c>
      <c r="AD9" s="133" t="s">
        <v>155</v>
      </c>
      <c r="AE9" s="133" t="s">
        <v>156</v>
      </c>
      <c r="AF9" s="133">
        <v>6</v>
      </c>
      <c r="AG9" s="142">
        <v>0</v>
      </c>
      <c r="AH9" s="142"/>
      <c r="AI9" s="133" t="s">
        <v>157</v>
      </c>
      <c r="AJ9" s="133" t="s">
        <v>158</v>
      </c>
      <c r="AK9" s="133">
        <v>330</v>
      </c>
      <c r="AL9" s="133">
        <v>1057445</v>
      </c>
      <c r="AM9" s="133">
        <v>361520</v>
      </c>
      <c r="AN9" s="140" t="s">
        <v>159</v>
      </c>
      <c r="AO9" s="144" t="s">
        <v>160</v>
      </c>
      <c r="AP9" s="133" t="s">
        <v>161</v>
      </c>
      <c r="AQ9" s="143">
        <v>53785298347</v>
      </c>
      <c r="AR9" s="7" t="s">
        <v>162</v>
      </c>
      <c r="AS9" s="140" t="s">
        <v>163</v>
      </c>
      <c r="AT9" s="11" t="s">
        <v>164</v>
      </c>
      <c r="AU9" s="12">
        <v>20358207045</v>
      </c>
      <c r="AV9" s="12">
        <v>0</v>
      </c>
      <c r="AW9" s="12">
        <v>0</v>
      </c>
      <c r="AX9" s="13">
        <f t="shared" ref="AX9:AX10" si="0">+AV9/AU9</f>
        <v>0</v>
      </c>
      <c r="AY9" s="14">
        <f>(AV9/AU9)*100</f>
        <v>0</v>
      </c>
      <c r="AZ9" s="133" t="s">
        <v>165</v>
      </c>
      <c r="BA9" s="133"/>
      <c r="BB9" s="133"/>
      <c r="BC9" s="133"/>
      <c r="BD9" s="133"/>
      <c r="BE9" s="133"/>
      <c r="BF9" s="119" t="s">
        <v>166</v>
      </c>
      <c r="BG9" s="119" t="s">
        <v>167</v>
      </c>
    </row>
    <row r="10" spans="1:59" ht="115.5" customHeight="1">
      <c r="A10" s="193"/>
      <c r="B10" s="193"/>
      <c r="C10" s="193"/>
      <c r="D10" s="193"/>
      <c r="E10" s="193"/>
      <c r="F10" s="193"/>
      <c r="G10" s="193"/>
      <c r="H10" s="193"/>
      <c r="I10" s="193"/>
      <c r="J10" s="193"/>
      <c r="K10" s="193"/>
      <c r="L10" s="193"/>
      <c r="M10" s="188"/>
      <c r="N10" s="193"/>
      <c r="O10" s="193"/>
      <c r="P10" s="193"/>
      <c r="Q10" s="193"/>
      <c r="R10" s="193"/>
      <c r="S10" s="193"/>
      <c r="T10" s="193"/>
      <c r="U10" s="193"/>
      <c r="V10" s="193"/>
      <c r="W10" s="193"/>
      <c r="X10" s="193"/>
      <c r="Y10" s="193"/>
      <c r="Z10" s="193"/>
      <c r="AA10" s="193"/>
      <c r="AB10" s="193"/>
      <c r="AC10" s="193"/>
      <c r="AD10" s="192"/>
      <c r="AE10" s="192"/>
      <c r="AF10" s="192"/>
      <c r="AG10" s="192"/>
      <c r="AH10" s="192"/>
      <c r="AI10" s="192"/>
      <c r="AJ10" s="192"/>
      <c r="AK10" s="192"/>
      <c r="AL10" s="192"/>
      <c r="AM10" s="192"/>
      <c r="AN10" s="193"/>
      <c r="AO10" s="190"/>
      <c r="AP10" s="192"/>
      <c r="AQ10" s="187"/>
      <c r="AR10" s="11" t="s">
        <v>168</v>
      </c>
      <c r="AS10" s="193"/>
      <c r="AT10" t="s">
        <v>164</v>
      </c>
      <c r="AU10" s="12">
        <v>32127091302</v>
      </c>
      <c r="AV10" s="12">
        <v>0</v>
      </c>
      <c r="AW10" s="12">
        <v>0</v>
      </c>
      <c r="AX10" s="13">
        <f t="shared" si="0"/>
        <v>0</v>
      </c>
      <c r="AY10" s="15">
        <f>+AW10/AU10</f>
        <v>0</v>
      </c>
      <c r="AZ10" s="192"/>
      <c r="BA10" s="192"/>
      <c r="BB10" s="192"/>
      <c r="BC10" s="192"/>
      <c r="BD10" s="192"/>
      <c r="BE10" s="192"/>
      <c r="BF10" s="193"/>
      <c r="BG10" s="193"/>
    </row>
    <row r="11" spans="1:59" ht="40.5" customHeight="1">
      <c r="A11" s="193"/>
      <c r="B11" s="193"/>
      <c r="C11" s="193"/>
      <c r="D11" s="193"/>
      <c r="E11" s="193"/>
      <c r="F11" s="193"/>
      <c r="G11" s="193"/>
      <c r="H11" s="193"/>
      <c r="I11" s="193"/>
      <c r="J11" s="193"/>
      <c r="K11" s="192"/>
      <c r="L11" s="192"/>
      <c r="M11" s="190"/>
      <c r="N11" s="192"/>
      <c r="O11" s="192"/>
      <c r="P11" s="192"/>
      <c r="Q11" s="192"/>
      <c r="R11" s="192"/>
      <c r="S11" s="192"/>
      <c r="T11" s="192"/>
      <c r="U11" s="192"/>
      <c r="V11" s="192"/>
      <c r="W11" s="193"/>
      <c r="X11" s="193"/>
      <c r="Y11" s="193"/>
      <c r="Z11" s="193"/>
      <c r="AA11" s="193"/>
      <c r="AB11" s="193"/>
      <c r="AC11" s="193"/>
      <c r="AD11" s="16" t="s">
        <v>169</v>
      </c>
      <c r="AE11" s="16" t="s">
        <v>170</v>
      </c>
      <c r="AF11" s="16">
        <v>2</v>
      </c>
      <c r="AG11" s="17">
        <v>0</v>
      </c>
      <c r="AH11" s="17"/>
      <c r="AI11" s="16" t="s">
        <v>157</v>
      </c>
      <c r="AJ11" s="16" t="s">
        <v>158</v>
      </c>
      <c r="AK11" s="16">
        <v>330</v>
      </c>
      <c r="AL11" s="16">
        <v>1057445</v>
      </c>
      <c r="AM11" s="16">
        <v>361520</v>
      </c>
      <c r="AN11" s="193"/>
      <c r="AO11" s="73" t="s">
        <v>160</v>
      </c>
      <c r="AP11" s="16" t="s">
        <v>161</v>
      </c>
      <c r="AQ11" s="187"/>
      <c r="AR11" s="140" t="s">
        <v>171</v>
      </c>
      <c r="AS11" s="193"/>
      <c r="AT11" s="147" t="s">
        <v>164</v>
      </c>
      <c r="AU11" s="147">
        <v>1000000000</v>
      </c>
      <c r="AV11" s="147">
        <v>0</v>
      </c>
      <c r="AW11" s="147">
        <v>0</v>
      </c>
      <c r="AX11" s="147">
        <v>0</v>
      </c>
      <c r="AY11" s="147">
        <v>0</v>
      </c>
      <c r="AZ11" s="16" t="s">
        <v>165</v>
      </c>
      <c r="BA11" s="16"/>
      <c r="BB11" s="16"/>
      <c r="BC11" s="16"/>
      <c r="BD11" s="16"/>
      <c r="BE11" s="16"/>
      <c r="BF11" s="193"/>
      <c r="BG11" s="193"/>
    </row>
    <row r="12" spans="1:59" ht="15" customHeight="1">
      <c r="A12" s="193"/>
      <c r="B12" s="193"/>
      <c r="C12" s="193"/>
      <c r="D12" s="193"/>
      <c r="E12" s="193"/>
      <c r="F12" s="193"/>
      <c r="G12" s="193"/>
      <c r="H12" s="193"/>
      <c r="I12" s="193"/>
      <c r="J12" s="193"/>
      <c r="K12" s="119" t="s">
        <v>172</v>
      </c>
      <c r="L12" s="140" t="s">
        <v>173</v>
      </c>
      <c r="M12" s="164">
        <v>196</v>
      </c>
      <c r="N12" s="119" t="s">
        <v>174</v>
      </c>
      <c r="O12" s="119" t="s">
        <v>147</v>
      </c>
      <c r="P12" s="119"/>
      <c r="Q12" s="119" t="s">
        <v>175</v>
      </c>
      <c r="R12" s="119">
        <v>8</v>
      </c>
      <c r="S12" s="119">
        <v>2</v>
      </c>
      <c r="T12" s="119">
        <v>10</v>
      </c>
      <c r="U12" s="125"/>
      <c r="V12" s="125">
        <v>1</v>
      </c>
      <c r="W12" s="193"/>
      <c r="X12" s="193"/>
      <c r="Y12" s="193"/>
      <c r="Z12" s="193"/>
      <c r="AA12" s="193"/>
      <c r="AB12" s="193"/>
      <c r="AC12" s="193"/>
      <c r="AD12" s="133" t="s">
        <v>176</v>
      </c>
      <c r="AE12" s="133" t="s">
        <v>177</v>
      </c>
      <c r="AF12" s="133">
        <v>76</v>
      </c>
      <c r="AG12" s="142">
        <v>0</v>
      </c>
      <c r="AH12" s="142"/>
      <c r="AI12" s="133" t="s">
        <v>157</v>
      </c>
      <c r="AJ12" s="133" t="s">
        <v>158</v>
      </c>
      <c r="AK12" s="133">
        <v>330</v>
      </c>
      <c r="AL12" s="133" t="s">
        <v>177</v>
      </c>
      <c r="AM12" s="133" t="s">
        <v>177</v>
      </c>
      <c r="AN12" s="193"/>
      <c r="AO12" s="144" t="s">
        <v>160</v>
      </c>
      <c r="AP12" s="133" t="s">
        <v>161</v>
      </c>
      <c r="AQ12" s="187"/>
      <c r="AR12" s="193"/>
      <c r="AS12" s="193"/>
      <c r="AT12" s="193"/>
      <c r="AU12" s="193"/>
      <c r="AV12" s="193"/>
      <c r="AW12" s="193"/>
      <c r="AX12" s="193"/>
      <c r="AY12" s="193"/>
      <c r="AZ12" s="133" t="s">
        <v>165</v>
      </c>
      <c r="BA12" s="133"/>
      <c r="BB12" s="133"/>
      <c r="BC12" s="133"/>
      <c r="BD12" s="133"/>
      <c r="BE12" s="133"/>
      <c r="BF12" s="193"/>
      <c r="BG12" s="193"/>
    </row>
    <row r="13" spans="1:59" ht="15" customHeight="1">
      <c r="A13" s="193"/>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88"/>
      <c r="AP13" s="193"/>
      <c r="AQ13" s="187"/>
      <c r="AR13" s="193"/>
      <c r="AS13" s="193"/>
      <c r="AT13" s="193"/>
      <c r="AU13" s="193"/>
      <c r="AV13" s="193"/>
      <c r="AW13" s="193"/>
      <c r="AX13" s="193"/>
      <c r="AY13" s="193"/>
      <c r="AZ13" s="193"/>
      <c r="BA13" s="193"/>
      <c r="BB13" s="193"/>
      <c r="BC13" s="193"/>
      <c r="BD13" s="193"/>
      <c r="BE13" s="193"/>
      <c r="BF13" s="193"/>
      <c r="BG13" s="193"/>
    </row>
    <row r="14" spans="1:59" ht="15" customHeight="1">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2"/>
      <c r="AE14" s="192"/>
      <c r="AF14" s="192"/>
      <c r="AG14" s="192"/>
      <c r="AH14" s="192"/>
      <c r="AI14" s="192"/>
      <c r="AJ14" s="192"/>
      <c r="AK14" s="192"/>
      <c r="AL14" s="192"/>
      <c r="AM14" s="192"/>
      <c r="AN14" s="193"/>
      <c r="AO14" s="190"/>
      <c r="AP14" s="192"/>
      <c r="AQ14" s="187"/>
      <c r="AR14" s="192"/>
      <c r="AS14" s="193"/>
      <c r="AT14" s="192"/>
      <c r="AU14" s="192"/>
      <c r="AV14" s="192"/>
      <c r="AW14" s="192"/>
      <c r="AX14" s="192"/>
      <c r="AY14" s="192"/>
      <c r="AZ14" s="192"/>
      <c r="BA14" s="192"/>
      <c r="BB14" s="192"/>
      <c r="BC14" s="192"/>
      <c r="BD14" s="192"/>
      <c r="BE14" s="192"/>
      <c r="BF14" s="193"/>
      <c r="BG14" s="193"/>
    </row>
    <row r="15" spans="1:59" ht="18.75" customHeight="1">
      <c r="A15" s="193"/>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33" t="s">
        <v>178</v>
      </c>
      <c r="AE15" s="133" t="s">
        <v>177</v>
      </c>
      <c r="AF15" s="133">
        <v>1</v>
      </c>
      <c r="AG15" s="142">
        <v>0</v>
      </c>
      <c r="AH15" s="142"/>
      <c r="AI15" s="133" t="s">
        <v>157</v>
      </c>
      <c r="AJ15" s="133" t="s">
        <v>158</v>
      </c>
      <c r="AK15" s="133">
        <v>330</v>
      </c>
      <c r="AL15" s="133" t="s">
        <v>177</v>
      </c>
      <c r="AM15" s="133" t="s">
        <v>177</v>
      </c>
      <c r="AN15" s="193"/>
      <c r="AO15" s="144" t="s">
        <v>160</v>
      </c>
      <c r="AP15" s="133" t="s">
        <v>161</v>
      </c>
      <c r="AQ15" s="187"/>
      <c r="AR15" s="140" t="s">
        <v>179</v>
      </c>
      <c r="AS15" s="193"/>
      <c r="AT15" s="141" t="s">
        <v>164</v>
      </c>
      <c r="AU15" s="141">
        <v>300000000</v>
      </c>
      <c r="AV15" s="141">
        <v>0</v>
      </c>
      <c r="AW15" s="141">
        <v>0</v>
      </c>
      <c r="AX15" s="148">
        <v>0</v>
      </c>
      <c r="AY15" s="139">
        <f>+AW15/AU15</f>
        <v>0</v>
      </c>
      <c r="AZ15" s="133" t="s">
        <v>165</v>
      </c>
      <c r="BA15" s="133"/>
      <c r="BB15" s="133"/>
      <c r="BC15" s="133"/>
      <c r="BD15" s="133"/>
      <c r="BE15" s="133"/>
      <c r="BF15" s="193"/>
      <c r="BG15" s="193"/>
    </row>
    <row r="16" spans="1:59" ht="18.75" customHeigh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88"/>
      <c r="AP16" s="193"/>
      <c r="AQ16" s="187"/>
      <c r="AR16" s="193"/>
      <c r="AS16" s="193"/>
      <c r="AT16" s="193"/>
      <c r="AU16" s="193"/>
      <c r="AV16" s="193"/>
      <c r="AW16" s="193"/>
      <c r="AX16" s="193"/>
      <c r="AY16" s="193"/>
      <c r="AZ16" s="193"/>
      <c r="BA16" s="193"/>
      <c r="BB16" s="193"/>
      <c r="BC16" s="193"/>
      <c r="BD16" s="193"/>
      <c r="BE16" s="193"/>
      <c r="BF16" s="193"/>
      <c r="BG16" s="193"/>
    </row>
    <row r="17" spans="1:59" ht="18.75" customHeight="1">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88"/>
      <c r="AP17" s="193"/>
      <c r="AQ17" s="187"/>
      <c r="AR17" s="193"/>
      <c r="AS17" s="193"/>
      <c r="AT17" s="193"/>
      <c r="AU17" s="193"/>
      <c r="AV17" s="193"/>
      <c r="AW17" s="193"/>
      <c r="AX17" s="193"/>
      <c r="AY17" s="193"/>
      <c r="AZ17" s="193"/>
      <c r="BA17" s="193"/>
      <c r="BB17" s="193"/>
      <c r="BC17" s="193"/>
      <c r="BD17" s="193"/>
      <c r="BE17" s="193"/>
      <c r="BF17" s="193"/>
      <c r="BG17" s="193"/>
    </row>
    <row r="18" spans="1:59" ht="18.75" customHeight="1">
      <c r="A18" s="19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88"/>
      <c r="AP18" s="193"/>
      <c r="AQ18" s="187"/>
      <c r="AR18" s="193"/>
      <c r="AS18" s="193"/>
      <c r="AT18" s="193"/>
      <c r="AU18" s="193"/>
      <c r="AV18" s="193"/>
      <c r="AW18" s="193"/>
      <c r="AX18" s="193"/>
      <c r="AY18" s="193"/>
      <c r="AZ18" s="193"/>
      <c r="BA18" s="193"/>
      <c r="BB18" s="193"/>
      <c r="BC18" s="193"/>
      <c r="BD18" s="193"/>
      <c r="BE18" s="193"/>
      <c r="BF18" s="193"/>
      <c r="BG18" s="193"/>
    </row>
    <row r="19" spans="1:59" ht="18.75" customHeight="1">
      <c r="A19" s="193"/>
      <c r="B19" s="193"/>
      <c r="C19" s="193"/>
      <c r="D19" s="193"/>
      <c r="E19" s="193"/>
      <c r="F19" s="193"/>
      <c r="G19" s="193"/>
      <c r="H19" s="193"/>
      <c r="I19" s="193"/>
      <c r="J19" s="193"/>
      <c r="K19" s="192"/>
      <c r="L19" s="192"/>
      <c r="M19" s="192"/>
      <c r="N19" s="192"/>
      <c r="O19" s="192"/>
      <c r="P19" s="192"/>
      <c r="Q19" s="192"/>
      <c r="R19" s="192"/>
      <c r="S19" s="192"/>
      <c r="T19" s="192"/>
      <c r="U19" s="192"/>
      <c r="V19" s="192"/>
      <c r="W19" s="193"/>
      <c r="X19" s="193"/>
      <c r="Y19" s="193"/>
      <c r="Z19" s="193"/>
      <c r="AA19" s="193"/>
      <c r="AB19" s="192"/>
      <c r="AC19" s="192"/>
      <c r="AD19" s="192"/>
      <c r="AE19" s="192"/>
      <c r="AF19" s="192"/>
      <c r="AG19" s="192"/>
      <c r="AH19" s="192"/>
      <c r="AI19" s="192"/>
      <c r="AJ19" s="192"/>
      <c r="AK19" s="192"/>
      <c r="AL19" s="192"/>
      <c r="AM19" s="192"/>
      <c r="AN19" s="193"/>
      <c r="AO19" s="190"/>
      <c r="AP19" s="192"/>
      <c r="AQ19" s="189"/>
      <c r="AR19" s="192"/>
      <c r="AS19" s="192"/>
      <c r="AT19" s="192"/>
      <c r="AU19" s="192"/>
      <c r="AV19" s="192"/>
      <c r="AW19" s="192"/>
      <c r="AX19" s="192"/>
      <c r="AY19" s="192"/>
      <c r="AZ19" s="192"/>
      <c r="BA19" s="192"/>
      <c r="BB19" s="192"/>
      <c r="BC19" s="192"/>
      <c r="BD19" s="192"/>
      <c r="BE19" s="192"/>
      <c r="BF19" s="193"/>
      <c r="BG19" s="193"/>
    </row>
    <row r="20" spans="1:59" ht="91.5" customHeight="1">
      <c r="A20" s="193"/>
      <c r="B20" s="193"/>
      <c r="C20" s="193"/>
      <c r="D20" s="193"/>
      <c r="E20" s="193"/>
      <c r="F20" s="193"/>
      <c r="G20" s="193"/>
      <c r="H20" s="193"/>
      <c r="I20" s="193"/>
      <c r="J20" s="193"/>
      <c r="K20" s="45"/>
      <c r="L20" s="74"/>
      <c r="M20" s="75"/>
      <c r="N20" s="45"/>
      <c r="O20" s="45"/>
      <c r="P20" s="45"/>
      <c r="Q20" s="45"/>
      <c r="R20" s="45"/>
      <c r="S20" s="45"/>
      <c r="T20" s="45"/>
      <c r="U20" s="76"/>
      <c r="V20" s="76"/>
      <c r="W20" s="193"/>
      <c r="X20" s="193"/>
      <c r="Y20" s="193"/>
      <c r="Z20" s="193"/>
      <c r="AA20" s="192"/>
      <c r="AB20" s="153" t="s">
        <v>180</v>
      </c>
      <c r="AC20" s="182"/>
      <c r="AD20" s="182"/>
      <c r="AE20" s="182"/>
      <c r="AF20" s="182"/>
      <c r="AG20" s="182"/>
      <c r="AH20" s="77">
        <f>(AH9+AH11+AH12+AH15)/4</f>
        <v>0</v>
      </c>
      <c r="AI20" s="16"/>
      <c r="AJ20" s="16"/>
      <c r="AK20" s="16"/>
      <c r="AL20" s="16"/>
      <c r="AM20" s="16"/>
      <c r="AN20" s="193"/>
      <c r="AO20" s="78"/>
      <c r="AP20" s="79"/>
      <c r="AQ20" s="18">
        <f>+AQ9</f>
        <v>53785298347</v>
      </c>
      <c r="AR20" s="161" t="s">
        <v>181</v>
      </c>
      <c r="AS20" s="182"/>
      <c r="AT20" s="183"/>
      <c r="AU20" s="80">
        <f t="shared" ref="AU20:AW20" si="1">SUM(AU9:AU19)</f>
        <v>53785298347</v>
      </c>
      <c r="AV20" s="80">
        <f t="shared" si="1"/>
        <v>0</v>
      </c>
      <c r="AW20" s="80">
        <f t="shared" si="1"/>
        <v>0</v>
      </c>
      <c r="AX20" s="81">
        <f t="shared" ref="AX20:AX21" si="2">+AV20/AU20</f>
        <v>0</v>
      </c>
      <c r="AY20" s="82">
        <f t="shared" ref="AY20:AY21" si="3">+AW20/AU20</f>
        <v>0</v>
      </c>
      <c r="AZ20" s="79"/>
      <c r="BA20" s="79"/>
      <c r="BB20" s="79"/>
      <c r="BC20" s="79"/>
      <c r="BD20" s="79"/>
      <c r="BE20" s="79"/>
      <c r="BF20" s="193"/>
      <c r="BG20" s="193"/>
    </row>
    <row r="21" spans="1:59" ht="15" customHeight="1">
      <c r="A21" s="193"/>
      <c r="B21" s="193"/>
      <c r="C21" s="193"/>
      <c r="D21" s="193"/>
      <c r="E21" s="193"/>
      <c r="F21" s="193"/>
      <c r="G21" s="193"/>
      <c r="H21" s="193"/>
      <c r="I21" s="193"/>
      <c r="J21" s="193"/>
      <c r="K21" s="119" t="s">
        <v>182</v>
      </c>
      <c r="L21" s="140" t="s">
        <v>183</v>
      </c>
      <c r="M21" s="164" t="s">
        <v>184</v>
      </c>
      <c r="N21" s="119" t="s">
        <v>185</v>
      </c>
      <c r="O21" s="119" t="s">
        <v>147</v>
      </c>
      <c r="P21" s="119"/>
      <c r="Q21" s="119" t="s">
        <v>186</v>
      </c>
      <c r="R21" s="119">
        <v>8</v>
      </c>
      <c r="S21" s="119">
        <v>2</v>
      </c>
      <c r="T21" s="119">
        <v>10</v>
      </c>
      <c r="U21" s="125"/>
      <c r="V21" s="125">
        <v>1</v>
      </c>
      <c r="W21" s="193"/>
      <c r="X21" s="193"/>
      <c r="Y21" s="193"/>
      <c r="Z21" s="193"/>
      <c r="AA21" s="162" t="s">
        <v>187</v>
      </c>
      <c r="AB21" s="155">
        <v>2021130010215</v>
      </c>
      <c r="AC21" s="152" t="s">
        <v>188</v>
      </c>
      <c r="AD21" s="119" t="s">
        <v>189</v>
      </c>
      <c r="AE21" s="119" t="s">
        <v>190</v>
      </c>
      <c r="AF21" s="119">
        <v>2</v>
      </c>
      <c r="AG21" s="125">
        <v>0</v>
      </c>
      <c r="AH21" s="125"/>
      <c r="AI21" s="119" t="s">
        <v>157</v>
      </c>
      <c r="AJ21" s="119" t="s">
        <v>158</v>
      </c>
      <c r="AK21" s="119">
        <v>330</v>
      </c>
      <c r="AL21" s="119">
        <v>1057445</v>
      </c>
      <c r="AM21" s="119">
        <v>361520</v>
      </c>
      <c r="AN21" s="193"/>
      <c r="AO21" s="120" t="s">
        <v>160</v>
      </c>
      <c r="AP21" s="119" t="s">
        <v>161</v>
      </c>
      <c r="AQ21" s="138">
        <v>5000000000</v>
      </c>
      <c r="AR21" s="140" t="s">
        <v>162</v>
      </c>
      <c r="AS21" s="138" t="s">
        <v>191</v>
      </c>
      <c r="AT21" s="140" t="s">
        <v>192</v>
      </c>
      <c r="AU21" s="147">
        <v>5000000000</v>
      </c>
      <c r="AV21" s="147">
        <v>0</v>
      </c>
      <c r="AW21" s="147">
        <v>0</v>
      </c>
      <c r="AX21" s="148">
        <f t="shared" si="2"/>
        <v>0</v>
      </c>
      <c r="AY21" s="149">
        <f t="shared" si="3"/>
        <v>0</v>
      </c>
      <c r="AZ21" s="119" t="s">
        <v>165</v>
      </c>
      <c r="BA21" s="119"/>
      <c r="BB21" s="119"/>
      <c r="BC21" s="119"/>
      <c r="BD21" s="119"/>
      <c r="BE21" s="119"/>
      <c r="BF21" s="193"/>
      <c r="BG21" s="193"/>
    </row>
    <row r="22" spans="1:59" ht="31.5" customHeight="1">
      <c r="A22" s="193"/>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2"/>
      <c r="AE22" s="192"/>
      <c r="AF22" s="192"/>
      <c r="AG22" s="192"/>
      <c r="AH22" s="192"/>
      <c r="AI22" s="192"/>
      <c r="AJ22" s="192"/>
      <c r="AK22" s="192"/>
      <c r="AL22" s="192"/>
      <c r="AM22" s="192"/>
      <c r="AN22" s="193"/>
      <c r="AO22" s="190"/>
      <c r="AP22" s="192"/>
      <c r="AQ22" s="193"/>
      <c r="AR22" s="193"/>
      <c r="AS22" s="193"/>
      <c r="AT22" s="193"/>
      <c r="AU22" s="193"/>
      <c r="AV22" s="193"/>
      <c r="AW22" s="193"/>
      <c r="AX22" s="193"/>
      <c r="AY22" s="193"/>
      <c r="AZ22" s="192"/>
      <c r="BA22" s="192"/>
      <c r="BB22" s="192"/>
      <c r="BC22" s="192"/>
      <c r="BD22" s="192"/>
      <c r="BE22" s="192"/>
      <c r="BF22" s="193"/>
      <c r="BG22" s="193"/>
    </row>
    <row r="23" spans="1:59" ht="72" customHeight="1">
      <c r="A23" s="193"/>
      <c r="B23" s="193"/>
      <c r="C23" s="193"/>
      <c r="D23" s="192"/>
      <c r="E23" s="192"/>
      <c r="F23" s="192"/>
      <c r="G23" s="192"/>
      <c r="H23" s="192"/>
      <c r="I23" s="192"/>
      <c r="J23" s="193"/>
      <c r="K23" s="192"/>
      <c r="L23" s="192"/>
      <c r="M23" s="192"/>
      <c r="N23" s="192"/>
      <c r="O23" s="192"/>
      <c r="P23" s="192"/>
      <c r="Q23" s="192"/>
      <c r="R23" s="192"/>
      <c r="S23" s="192"/>
      <c r="T23" s="192"/>
      <c r="U23" s="192"/>
      <c r="V23" s="192"/>
      <c r="W23" s="193"/>
      <c r="X23" s="193"/>
      <c r="Y23" s="193"/>
      <c r="Z23" s="193"/>
      <c r="AA23" s="193"/>
      <c r="AB23" s="192"/>
      <c r="AC23" s="192"/>
      <c r="AD23" s="20" t="s">
        <v>193</v>
      </c>
      <c r="AE23" s="20" t="s">
        <v>177</v>
      </c>
      <c r="AF23" s="20">
        <v>0</v>
      </c>
      <c r="AG23" s="38">
        <v>0</v>
      </c>
      <c r="AH23" s="38"/>
      <c r="AI23" s="20" t="s">
        <v>157</v>
      </c>
      <c r="AJ23" s="20" t="s">
        <v>158</v>
      </c>
      <c r="AK23" s="20">
        <v>330</v>
      </c>
      <c r="AL23" s="20" t="s">
        <v>177</v>
      </c>
      <c r="AM23" s="20" t="s">
        <v>177</v>
      </c>
      <c r="AN23" s="193"/>
      <c r="AO23" s="40" t="s">
        <v>160</v>
      </c>
      <c r="AP23" s="20" t="s">
        <v>161</v>
      </c>
      <c r="AQ23" s="192"/>
      <c r="AR23" s="192"/>
      <c r="AS23" s="192"/>
      <c r="AT23" s="192"/>
      <c r="AU23" s="192"/>
      <c r="AV23" s="192"/>
      <c r="AW23" s="192"/>
      <c r="AX23" s="192"/>
      <c r="AY23" s="192"/>
      <c r="AZ23" s="20" t="s">
        <v>165</v>
      </c>
      <c r="BA23" s="20"/>
      <c r="BB23" s="20"/>
      <c r="BC23" s="20"/>
      <c r="BD23" s="20"/>
      <c r="BE23" s="20"/>
      <c r="BF23" s="193"/>
      <c r="BG23" s="193"/>
    </row>
    <row r="24" spans="1:59" ht="72" customHeight="1">
      <c r="A24" s="193"/>
      <c r="B24" s="193"/>
      <c r="C24" s="193"/>
      <c r="D24" s="83"/>
      <c r="E24" s="19"/>
      <c r="F24" s="83"/>
      <c r="G24" s="83"/>
      <c r="H24" s="83"/>
      <c r="I24" s="83"/>
      <c r="J24" s="192"/>
      <c r="K24" s="169" t="s">
        <v>194</v>
      </c>
      <c r="L24" s="182"/>
      <c r="M24" s="182"/>
      <c r="N24" s="182"/>
      <c r="O24" s="182"/>
      <c r="P24" s="182"/>
      <c r="Q24" s="182"/>
      <c r="R24" s="182"/>
      <c r="S24" s="182"/>
      <c r="T24" s="182"/>
      <c r="U24" s="84"/>
      <c r="V24" s="84">
        <f>AVERAGE(V9:V23)</f>
        <v>1</v>
      </c>
      <c r="W24" s="193"/>
      <c r="X24" s="193"/>
      <c r="Y24" s="193"/>
      <c r="Z24" s="193"/>
      <c r="AA24" s="192"/>
      <c r="AB24" s="153" t="s">
        <v>195</v>
      </c>
      <c r="AC24" s="182"/>
      <c r="AD24" s="182"/>
      <c r="AE24" s="182"/>
      <c r="AF24" s="182"/>
      <c r="AG24" s="182"/>
      <c r="AH24" s="38">
        <f>(AH21+AH23)/2</f>
        <v>0</v>
      </c>
      <c r="AI24" s="20"/>
      <c r="AJ24" s="20"/>
      <c r="AK24" s="20"/>
      <c r="AL24" s="20"/>
      <c r="AM24" s="20"/>
      <c r="AN24" s="193"/>
      <c r="AO24" s="40"/>
      <c r="AP24" s="20"/>
      <c r="AQ24" s="85"/>
      <c r="AR24" s="161" t="s">
        <v>181</v>
      </c>
      <c r="AS24" s="182"/>
      <c r="AT24" s="183"/>
      <c r="AU24" s="86">
        <f t="shared" ref="AU24:AW24" si="4">+AU21</f>
        <v>5000000000</v>
      </c>
      <c r="AV24" s="86">
        <f t="shared" si="4"/>
        <v>0</v>
      </c>
      <c r="AW24" s="86">
        <f t="shared" si="4"/>
        <v>0</v>
      </c>
      <c r="AX24" s="81">
        <f>+AV24/AU24</f>
        <v>0</v>
      </c>
      <c r="AY24" s="82">
        <f>+AW24/AU24</f>
        <v>0</v>
      </c>
      <c r="AZ24" s="20"/>
      <c r="BA24" s="20"/>
      <c r="BB24" s="20"/>
      <c r="BC24" s="20"/>
      <c r="BD24" s="20"/>
      <c r="BE24" s="20"/>
      <c r="BF24" s="193"/>
      <c r="BG24" s="193"/>
    </row>
    <row r="25" spans="1:59" ht="78" customHeight="1">
      <c r="A25" s="193"/>
      <c r="B25" s="193"/>
      <c r="C25" s="193"/>
      <c r="D25" s="151" t="s">
        <v>196</v>
      </c>
      <c r="E25" s="168">
        <v>0.05</v>
      </c>
      <c r="F25" s="151" t="s">
        <v>197</v>
      </c>
      <c r="G25" s="151" t="s">
        <v>197</v>
      </c>
      <c r="H25" s="151" t="s">
        <v>142</v>
      </c>
      <c r="I25" s="172">
        <v>4.8000000000000001E-2</v>
      </c>
      <c r="J25" s="151" t="s">
        <v>198</v>
      </c>
      <c r="K25" s="20" t="s">
        <v>199</v>
      </c>
      <c r="L25" s="21" t="s">
        <v>200</v>
      </c>
      <c r="M25" s="40" t="s">
        <v>201</v>
      </c>
      <c r="N25" s="20" t="s">
        <v>202</v>
      </c>
      <c r="O25" s="20" t="s">
        <v>147</v>
      </c>
      <c r="P25" s="20"/>
      <c r="Q25" s="20" t="s">
        <v>203</v>
      </c>
      <c r="R25" s="22">
        <v>520212</v>
      </c>
      <c r="S25" s="22">
        <v>35000</v>
      </c>
      <c r="T25" s="23">
        <v>159943.25</v>
      </c>
      <c r="U25" s="24"/>
      <c r="V25" s="25" t="e">
        <f>+(T25+#REF!+#REF!+#REF!)/R25</f>
        <v>#REF!</v>
      </c>
      <c r="W25" s="193"/>
      <c r="X25" s="193"/>
      <c r="Y25" s="193"/>
      <c r="Z25" s="193"/>
      <c r="AA25" s="170" t="s">
        <v>204</v>
      </c>
      <c r="AB25" s="155">
        <v>2021130010141</v>
      </c>
      <c r="AC25" s="152" t="s">
        <v>205</v>
      </c>
      <c r="AD25" s="20" t="s">
        <v>206</v>
      </c>
      <c r="AE25" s="20" t="s">
        <v>207</v>
      </c>
      <c r="AF25" s="22">
        <v>360269</v>
      </c>
      <c r="AG25" s="38">
        <v>0</v>
      </c>
      <c r="AH25" s="38"/>
      <c r="AI25" s="20" t="s">
        <v>157</v>
      </c>
      <c r="AJ25" s="20" t="s">
        <v>158</v>
      </c>
      <c r="AK25" s="20">
        <v>330</v>
      </c>
      <c r="AL25" s="20">
        <v>1057445</v>
      </c>
      <c r="AM25" s="20">
        <v>361520</v>
      </c>
      <c r="AN25" s="193"/>
      <c r="AO25" s="40" t="s">
        <v>160</v>
      </c>
      <c r="AP25" s="20" t="s">
        <v>161</v>
      </c>
      <c r="AQ25" s="138">
        <v>3500000000</v>
      </c>
      <c r="AR25" s="163" t="s">
        <v>162</v>
      </c>
      <c r="AS25" s="138" t="s">
        <v>208</v>
      </c>
      <c r="AT25" s="163" t="s">
        <v>209</v>
      </c>
      <c r="AU25" s="147">
        <v>3000000000</v>
      </c>
      <c r="AV25" s="147">
        <v>0</v>
      </c>
      <c r="AW25" s="147">
        <v>0</v>
      </c>
      <c r="AX25" s="147">
        <v>0</v>
      </c>
      <c r="AY25" s="147">
        <v>0</v>
      </c>
      <c r="AZ25" s="147" t="s">
        <v>210</v>
      </c>
      <c r="BA25" s="147"/>
      <c r="BB25" s="147"/>
      <c r="BC25" s="147"/>
      <c r="BD25" s="147"/>
      <c r="BE25" s="147"/>
      <c r="BF25" s="193"/>
      <c r="BG25" s="193"/>
    </row>
    <row r="26" spans="1:59" ht="73.5" customHeight="1">
      <c r="A26" s="193"/>
      <c r="B26" s="193"/>
      <c r="C26" s="193"/>
      <c r="D26" s="193"/>
      <c r="E26" s="193"/>
      <c r="F26" s="193"/>
      <c r="G26" s="193"/>
      <c r="H26" s="193"/>
      <c r="I26" s="193"/>
      <c r="J26" s="193"/>
      <c r="K26" s="119" t="s">
        <v>211</v>
      </c>
      <c r="L26" s="140" t="s">
        <v>212</v>
      </c>
      <c r="M26" s="120" t="s">
        <v>213</v>
      </c>
      <c r="N26" s="119" t="s">
        <v>214</v>
      </c>
      <c r="O26" s="119" t="s">
        <v>147</v>
      </c>
      <c r="P26" s="119"/>
      <c r="Q26" s="119" t="s">
        <v>215</v>
      </c>
      <c r="R26" s="119">
        <v>6.3</v>
      </c>
      <c r="S26" s="119">
        <v>1.5</v>
      </c>
      <c r="T26" s="119">
        <v>6.3</v>
      </c>
      <c r="U26" s="160"/>
      <c r="V26" s="160">
        <v>1</v>
      </c>
      <c r="W26" s="193"/>
      <c r="X26" s="193"/>
      <c r="Y26" s="193"/>
      <c r="Z26" s="193"/>
      <c r="AA26" s="193"/>
      <c r="AB26" s="193"/>
      <c r="AC26" s="193"/>
      <c r="AD26" s="20" t="s">
        <v>216</v>
      </c>
      <c r="AE26" s="20" t="s">
        <v>217</v>
      </c>
      <c r="AF26" s="20">
        <v>1.5</v>
      </c>
      <c r="AG26" s="38">
        <v>0</v>
      </c>
      <c r="AH26" s="38"/>
      <c r="AI26" s="20" t="s">
        <v>157</v>
      </c>
      <c r="AJ26" s="20" t="s">
        <v>158</v>
      </c>
      <c r="AK26" s="20">
        <v>330</v>
      </c>
      <c r="AL26" s="20">
        <v>1057445</v>
      </c>
      <c r="AM26" s="20">
        <v>361520</v>
      </c>
      <c r="AN26" s="193"/>
      <c r="AO26" s="40" t="s">
        <v>160</v>
      </c>
      <c r="AP26" s="20" t="s">
        <v>161</v>
      </c>
      <c r="AQ26" s="193"/>
      <c r="AR26" s="192"/>
      <c r="AS26" s="193"/>
      <c r="AT26" s="192"/>
      <c r="AU26" s="192"/>
      <c r="AV26" s="192"/>
      <c r="AW26" s="192"/>
      <c r="AX26" s="192"/>
      <c r="AY26" s="192"/>
      <c r="AZ26" s="192"/>
      <c r="BA26" s="192"/>
      <c r="BB26" s="192"/>
      <c r="BC26" s="192"/>
      <c r="BD26" s="192"/>
      <c r="BE26" s="192"/>
      <c r="BF26" s="193"/>
      <c r="BG26" s="193"/>
    </row>
    <row r="27" spans="1:59" ht="54.75" customHeight="1">
      <c r="A27" s="193"/>
      <c r="B27" s="193"/>
      <c r="C27" s="193"/>
      <c r="D27" s="192"/>
      <c r="E27" s="192"/>
      <c r="F27" s="192"/>
      <c r="G27" s="192"/>
      <c r="H27" s="192"/>
      <c r="I27" s="192"/>
      <c r="J27" s="193"/>
      <c r="K27" s="192"/>
      <c r="L27" s="192"/>
      <c r="M27" s="190"/>
      <c r="N27" s="192"/>
      <c r="O27" s="192"/>
      <c r="P27" s="192"/>
      <c r="Q27" s="192"/>
      <c r="R27" s="192"/>
      <c r="S27" s="192"/>
      <c r="T27" s="192"/>
      <c r="U27" s="192"/>
      <c r="V27" s="192"/>
      <c r="W27" s="193"/>
      <c r="X27" s="193"/>
      <c r="Y27" s="193"/>
      <c r="Z27" s="193"/>
      <c r="AA27" s="193"/>
      <c r="AB27" s="192"/>
      <c r="AC27" s="192"/>
      <c r="AD27" s="20" t="s">
        <v>218</v>
      </c>
      <c r="AE27" s="20" t="s">
        <v>177</v>
      </c>
      <c r="AF27" s="20" t="s">
        <v>219</v>
      </c>
      <c r="AG27" s="38">
        <v>0</v>
      </c>
      <c r="AH27" s="38"/>
      <c r="AI27" s="20" t="s">
        <v>157</v>
      </c>
      <c r="AJ27" s="20" t="s">
        <v>158</v>
      </c>
      <c r="AK27" s="20">
        <v>330</v>
      </c>
      <c r="AL27" s="20" t="s">
        <v>177</v>
      </c>
      <c r="AM27" s="20" t="s">
        <v>177</v>
      </c>
      <c r="AN27" s="193"/>
      <c r="AO27" s="40" t="s">
        <v>160</v>
      </c>
      <c r="AP27" s="20" t="s">
        <v>161</v>
      </c>
      <c r="AQ27" s="192"/>
      <c r="AR27" s="26" t="s">
        <v>171</v>
      </c>
      <c r="AS27" s="192"/>
      <c r="AT27" t="s">
        <v>209</v>
      </c>
      <c r="AU27" s="27">
        <v>500000000</v>
      </c>
      <c r="AV27" s="27">
        <v>0</v>
      </c>
      <c r="AW27" s="27">
        <v>0</v>
      </c>
      <c r="AX27" s="13">
        <f t="shared" ref="AX27:AX28" si="5">+AV27/AU27</f>
        <v>0</v>
      </c>
      <c r="AY27" s="28">
        <f t="shared" ref="AY27:AY28" si="6">+AW27/AU27</f>
        <v>0</v>
      </c>
      <c r="AZ27" s="20" t="s">
        <v>165</v>
      </c>
      <c r="BA27" s="20"/>
      <c r="BB27" s="20"/>
      <c r="BC27" s="20"/>
      <c r="BD27" s="20"/>
      <c r="BE27" s="20"/>
      <c r="BF27" s="193"/>
      <c r="BG27" s="193"/>
    </row>
    <row r="28" spans="1:59" ht="115.5" customHeight="1">
      <c r="A28" s="193"/>
      <c r="B28" s="193"/>
      <c r="C28" s="193"/>
      <c r="D28" s="83"/>
      <c r="E28" s="19"/>
      <c r="F28" s="83"/>
      <c r="G28" s="83"/>
      <c r="H28" s="83"/>
      <c r="I28" s="83"/>
      <c r="J28" s="192"/>
      <c r="K28" s="159" t="s">
        <v>220</v>
      </c>
      <c r="L28" s="182"/>
      <c r="M28" s="182"/>
      <c r="N28" s="182"/>
      <c r="O28" s="182"/>
      <c r="P28" s="182"/>
      <c r="Q28" s="182"/>
      <c r="R28" s="182"/>
      <c r="S28" s="182"/>
      <c r="T28" s="182"/>
      <c r="U28" s="87" t="e">
        <f t="shared" ref="U28:V28" si="7">AVERAGE(U25:U27)</f>
        <v>#DIV/0!</v>
      </c>
      <c r="V28" s="87" t="e">
        <f t="shared" si="7"/>
        <v>#REF!</v>
      </c>
      <c r="W28" s="193"/>
      <c r="X28" s="193"/>
      <c r="Y28" s="193"/>
      <c r="Z28" s="193"/>
      <c r="AA28" s="192"/>
      <c r="AB28" s="126" t="s">
        <v>221</v>
      </c>
      <c r="AC28" s="182"/>
      <c r="AD28" s="182"/>
      <c r="AE28" s="182"/>
      <c r="AF28" s="182"/>
      <c r="AG28" s="182"/>
      <c r="AH28" s="38">
        <f>(AH25+AH26+AH27)/3</f>
        <v>0</v>
      </c>
      <c r="AI28" s="20"/>
      <c r="AJ28" s="20"/>
      <c r="AK28" s="20"/>
      <c r="AL28" s="20"/>
      <c r="AM28" s="20"/>
      <c r="AN28" s="193"/>
      <c r="AO28" s="40"/>
      <c r="AP28" s="20"/>
      <c r="AQ28" s="85"/>
      <c r="AR28" s="161" t="s">
        <v>181</v>
      </c>
      <c r="AS28" s="182"/>
      <c r="AT28" s="183"/>
      <c r="AU28" s="29">
        <f t="shared" ref="AU28:AW28" si="8">SUM(AU25:AU27)</f>
        <v>3500000000</v>
      </c>
      <c r="AV28" s="29">
        <f t="shared" si="8"/>
        <v>0</v>
      </c>
      <c r="AW28" s="29">
        <f t="shared" si="8"/>
        <v>0</v>
      </c>
      <c r="AX28" s="30">
        <f t="shared" si="5"/>
        <v>0</v>
      </c>
      <c r="AY28" s="31">
        <f t="shared" si="6"/>
        <v>0</v>
      </c>
      <c r="AZ28" s="20"/>
      <c r="BA28" s="20"/>
      <c r="BB28" s="20"/>
      <c r="BC28" s="20"/>
      <c r="BD28" s="20"/>
      <c r="BE28" s="20"/>
      <c r="BF28" s="193"/>
      <c r="BG28" s="193"/>
    </row>
    <row r="29" spans="1:59" ht="39.75" customHeight="1">
      <c r="A29" s="193"/>
      <c r="B29" s="193"/>
      <c r="C29" s="193"/>
      <c r="D29" s="151" t="s">
        <v>222</v>
      </c>
      <c r="E29" s="168">
        <v>0.39</v>
      </c>
      <c r="F29" s="167" t="s">
        <v>223</v>
      </c>
      <c r="G29" s="167" t="s">
        <v>223</v>
      </c>
      <c r="H29" s="167" t="s">
        <v>142</v>
      </c>
      <c r="I29" s="168">
        <v>0.04</v>
      </c>
      <c r="J29" s="151" t="s">
        <v>224</v>
      </c>
      <c r="K29" s="119" t="s">
        <v>225</v>
      </c>
      <c r="L29" s="140" t="s">
        <v>142</v>
      </c>
      <c r="M29" s="120" t="s">
        <v>226</v>
      </c>
      <c r="N29" s="119" t="s">
        <v>227</v>
      </c>
      <c r="O29" s="119" t="s">
        <v>147</v>
      </c>
      <c r="P29" s="119"/>
      <c r="Q29" s="119" t="s">
        <v>228</v>
      </c>
      <c r="R29" s="125">
        <v>0.2</v>
      </c>
      <c r="S29" s="125">
        <v>0.01</v>
      </c>
      <c r="T29" s="125">
        <v>0.11</v>
      </c>
      <c r="U29" s="125"/>
      <c r="V29" s="125">
        <v>1</v>
      </c>
      <c r="W29" s="193"/>
      <c r="X29" s="193"/>
      <c r="Y29" s="193"/>
      <c r="Z29" s="193"/>
      <c r="AA29" s="162" t="s">
        <v>229</v>
      </c>
      <c r="AB29" s="155">
        <v>2021130010184</v>
      </c>
      <c r="AC29" s="152" t="s">
        <v>230</v>
      </c>
      <c r="AD29" s="119" t="s">
        <v>231</v>
      </c>
      <c r="AE29" s="119" t="s">
        <v>232</v>
      </c>
      <c r="AF29" s="125">
        <v>0.01</v>
      </c>
      <c r="AG29" s="125">
        <v>0</v>
      </c>
      <c r="AH29" s="125"/>
      <c r="AI29" s="119" t="s">
        <v>157</v>
      </c>
      <c r="AJ29" s="119" t="s">
        <v>158</v>
      </c>
      <c r="AK29" s="119">
        <v>330</v>
      </c>
      <c r="AL29" s="119">
        <v>1057445</v>
      </c>
      <c r="AM29" s="119">
        <v>361520</v>
      </c>
      <c r="AN29" s="193"/>
      <c r="AO29" s="119" t="s">
        <v>160</v>
      </c>
      <c r="AP29" s="119" t="s">
        <v>161</v>
      </c>
      <c r="AQ29" s="138">
        <v>16500000000.559999</v>
      </c>
      <c r="AR29" s="20" t="s">
        <v>162</v>
      </c>
      <c r="AS29" s="138" t="s">
        <v>233</v>
      </c>
      <c r="AT29" s="7" t="s">
        <v>234</v>
      </c>
      <c r="AU29" s="32">
        <v>10192647573</v>
      </c>
      <c r="AV29" s="33">
        <v>0</v>
      </c>
      <c r="AW29" s="33">
        <v>0</v>
      </c>
      <c r="AX29" s="33">
        <v>0</v>
      </c>
      <c r="AY29" s="21"/>
      <c r="AZ29" s="20" t="s">
        <v>165</v>
      </c>
      <c r="BA29" s="20"/>
      <c r="BB29" s="20"/>
      <c r="BC29" s="20"/>
      <c r="BD29" s="20"/>
      <c r="BE29" s="20"/>
      <c r="BF29" s="193"/>
      <c r="BG29" s="193"/>
    </row>
    <row r="30" spans="1:59" ht="51.75" customHeight="1">
      <c r="A30" s="193"/>
      <c r="B30" s="193"/>
      <c r="C30" s="193"/>
      <c r="D30" s="193"/>
      <c r="E30" s="193"/>
      <c r="F30" s="193"/>
      <c r="G30" s="193"/>
      <c r="H30" s="193"/>
      <c r="I30" s="193"/>
      <c r="J30" s="193"/>
      <c r="K30" s="193"/>
      <c r="L30" s="193"/>
      <c r="M30" s="188"/>
      <c r="N30" s="193"/>
      <c r="O30" s="193"/>
      <c r="P30" s="193"/>
      <c r="Q30" s="193"/>
      <c r="R30" s="193"/>
      <c r="S30" s="193"/>
      <c r="T30" s="193"/>
      <c r="U30" s="193"/>
      <c r="V30" s="193"/>
      <c r="W30" s="193"/>
      <c r="X30" s="193"/>
      <c r="Y30" s="193"/>
      <c r="Z30" s="193"/>
      <c r="AA30" s="193"/>
      <c r="AB30" s="193"/>
      <c r="AC30" s="193"/>
      <c r="AD30" s="192"/>
      <c r="AE30" s="192"/>
      <c r="AF30" s="192"/>
      <c r="AG30" s="192"/>
      <c r="AH30" s="192"/>
      <c r="AI30" s="192"/>
      <c r="AJ30" s="192"/>
      <c r="AK30" s="192"/>
      <c r="AL30" s="192"/>
      <c r="AM30" s="192"/>
      <c r="AN30" s="193"/>
      <c r="AO30" s="192"/>
      <c r="AP30" s="192"/>
      <c r="AQ30" s="193"/>
      <c r="AR30" s="20" t="s">
        <v>235</v>
      </c>
      <c r="AS30" s="193"/>
      <c r="AT30" s="7" t="s">
        <v>234</v>
      </c>
      <c r="AU30" s="32">
        <v>2807352427.5599999</v>
      </c>
      <c r="AV30" s="33">
        <v>0</v>
      </c>
      <c r="AW30" s="33">
        <v>0</v>
      </c>
      <c r="AX30" s="33">
        <v>0</v>
      </c>
      <c r="AY30" s="21"/>
      <c r="AZ30" s="20" t="s">
        <v>165</v>
      </c>
      <c r="BA30" s="20"/>
      <c r="BB30" s="20"/>
      <c r="BC30" s="20"/>
      <c r="BD30" s="20"/>
      <c r="BE30" s="20"/>
      <c r="BF30" s="193"/>
      <c r="BG30" s="193"/>
    </row>
    <row r="31" spans="1:59" ht="39.75" customHeight="1">
      <c r="A31" s="193"/>
      <c r="B31" s="193"/>
      <c r="C31" s="193"/>
      <c r="D31" s="193"/>
      <c r="E31" s="193"/>
      <c r="F31" s="193"/>
      <c r="G31" s="193"/>
      <c r="H31" s="193"/>
      <c r="I31" s="193"/>
      <c r="J31" s="193"/>
      <c r="K31" s="193"/>
      <c r="L31" s="193"/>
      <c r="M31" s="188"/>
      <c r="N31" s="193"/>
      <c r="O31" s="193"/>
      <c r="P31" s="193"/>
      <c r="Q31" s="193"/>
      <c r="R31" s="193"/>
      <c r="S31" s="193"/>
      <c r="T31" s="193"/>
      <c r="U31" s="193"/>
      <c r="V31" s="193"/>
      <c r="W31" s="193"/>
      <c r="X31" s="193"/>
      <c r="Y31" s="193"/>
      <c r="Z31" s="193"/>
      <c r="AA31" s="193"/>
      <c r="AB31" s="193"/>
      <c r="AC31" s="193"/>
      <c r="AD31" s="119" t="s">
        <v>236</v>
      </c>
      <c r="AE31" s="119" t="s">
        <v>177</v>
      </c>
      <c r="AF31" s="119">
        <v>20</v>
      </c>
      <c r="AG31" s="125">
        <v>0</v>
      </c>
      <c r="AH31" s="125"/>
      <c r="AI31" s="119" t="s">
        <v>157</v>
      </c>
      <c r="AJ31" s="119" t="s">
        <v>158</v>
      </c>
      <c r="AK31" s="119">
        <v>330</v>
      </c>
      <c r="AL31" s="119" t="s">
        <v>177</v>
      </c>
      <c r="AM31" s="119" t="s">
        <v>177</v>
      </c>
      <c r="AN31" s="193"/>
      <c r="AO31" s="119" t="s">
        <v>160</v>
      </c>
      <c r="AP31" s="119" t="s">
        <v>161</v>
      </c>
      <c r="AQ31" s="193"/>
      <c r="AR31" s="20" t="s">
        <v>237</v>
      </c>
      <c r="AS31" s="193"/>
      <c r="AT31" s="7" t="s">
        <v>234</v>
      </c>
      <c r="AU31" s="32">
        <v>500000000</v>
      </c>
      <c r="AV31" s="33">
        <v>0</v>
      </c>
      <c r="AW31" s="33">
        <v>0</v>
      </c>
      <c r="AX31" s="33">
        <v>0</v>
      </c>
      <c r="AY31" s="21"/>
      <c r="AZ31" s="20" t="s">
        <v>165</v>
      </c>
      <c r="BA31" s="20"/>
      <c r="BB31" s="20"/>
      <c r="BC31" s="20"/>
      <c r="BD31" s="20"/>
      <c r="BE31" s="20"/>
      <c r="BF31" s="193"/>
      <c r="BG31" s="193"/>
    </row>
    <row r="32" spans="1:59" ht="63.75" customHeight="1">
      <c r="A32" s="193"/>
      <c r="B32" s="193"/>
      <c r="C32" s="192"/>
      <c r="D32" s="192"/>
      <c r="E32" s="192"/>
      <c r="F32" s="192"/>
      <c r="G32" s="192"/>
      <c r="H32" s="192"/>
      <c r="I32" s="192"/>
      <c r="J32" s="193"/>
      <c r="K32" s="192"/>
      <c r="L32" s="192"/>
      <c r="M32" s="190"/>
      <c r="N32" s="192"/>
      <c r="O32" s="192"/>
      <c r="P32" s="192"/>
      <c r="Q32" s="192"/>
      <c r="R32" s="192"/>
      <c r="S32" s="192"/>
      <c r="T32" s="192"/>
      <c r="U32" s="192"/>
      <c r="V32" s="192"/>
      <c r="W32" s="193"/>
      <c r="X32" s="193"/>
      <c r="Y32" s="193"/>
      <c r="Z32" s="193"/>
      <c r="AA32" s="193"/>
      <c r="AB32" s="192"/>
      <c r="AC32" s="192"/>
      <c r="AD32" s="192"/>
      <c r="AE32" s="192"/>
      <c r="AF32" s="192"/>
      <c r="AG32" s="192"/>
      <c r="AH32" s="192"/>
      <c r="AI32" s="192"/>
      <c r="AJ32" s="192"/>
      <c r="AK32" s="192"/>
      <c r="AL32" s="192"/>
      <c r="AM32" s="192"/>
      <c r="AN32" s="193"/>
      <c r="AO32" s="192"/>
      <c r="AP32" s="192"/>
      <c r="AQ32" s="192"/>
      <c r="AR32" s="20" t="s">
        <v>238</v>
      </c>
      <c r="AS32" s="192"/>
      <c r="AT32" s="7" t="s">
        <v>234</v>
      </c>
      <c r="AU32" s="34">
        <v>3000000000</v>
      </c>
      <c r="AV32" s="35">
        <v>0</v>
      </c>
      <c r="AW32" s="21">
        <v>0</v>
      </c>
      <c r="AX32" s="21">
        <v>0</v>
      </c>
      <c r="AY32" s="21"/>
      <c r="AZ32" s="20" t="s">
        <v>165</v>
      </c>
      <c r="BA32" s="20"/>
      <c r="BB32" s="20"/>
      <c r="BC32" s="20"/>
      <c r="BD32" s="20"/>
      <c r="BE32" s="20"/>
      <c r="BF32" s="193"/>
      <c r="BG32" s="193"/>
    </row>
    <row r="33" spans="1:59" ht="63.75" customHeight="1">
      <c r="A33" s="193"/>
      <c r="B33" s="193"/>
      <c r="C33" s="6"/>
      <c r="D33" s="88"/>
      <c r="E33" s="19"/>
      <c r="F33" s="89"/>
      <c r="G33" s="89"/>
      <c r="H33" s="89"/>
      <c r="I33" s="89"/>
      <c r="J33" s="192"/>
      <c r="K33" s="159" t="s">
        <v>239</v>
      </c>
      <c r="L33" s="182"/>
      <c r="M33" s="182"/>
      <c r="N33" s="182"/>
      <c r="O33" s="182"/>
      <c r="P33" s="182"/>
      <c r="Q33" s="182"/>
      <c r="R33" s="182"/>
      <c r="S33" s="182"/>
      <c r="T33" s="182"/>
      <c r="U33" s="90">
        <f t="shared" ref="U33:V33" si="9">+U29</f>
        <v>0</v>
      </c>
      <c r="V33" s="90">
        <f t="shared" si="9"/>
        <v>1</v>
      </c>
      <c r="W33" s="193"/>
      <c r="X33" s="193"/>
      <c r="Y33" s="193"/>
      <c r="Z33" s="193"/>
      <c r="AA33" s="192"/>
      <c r="AB33" s="153" t="s">
        <v>240</v>
      </c>
      <c r="AC33" s="182"/>
      <c r="AD33" s="182"/>
      <c r="AE33" s="182"/>
      <c r="AF33" s="182"/>
      <c r="AG33" s="182"/>
      <c r="AH33" s="38">
        <f>(AH29+AH32)/2</f>
        <v>0</v>
      </c>
      <c r="AI33" s="20"/>
      <c r="AJ33" s="20"/>
      <c r="AK33" s="20"/>
      <c r="AL33" s="20"/>
      <c r="AM33" s="20"/>
      <c r="AN33" s="193"/>
      <c r="AO33" s="40"/>
      <c r="AP33" s="20"/>
      <c r="AQ33" s="85"/>
      <c r="AR33" s="161" t="s">
        <v>181</v>
      </c>
      <c r="AS33" s="182"/>
      <c r="AT33" s="183"/>
      <c r="AU33" s="12">
        <f t="shared" ref="AU33:AW33" si="10">SUM(AU29:AU32)</f>
        <v>16500000000.559999</v>
      </c>
      <c r="AV33" s="12">
        <f t="shared" si="10"/>
        <v>0</v>
      </c>
      <c r="AW33" s="12">
        <f t="shared" si="10"/>
        <v>0</v>
      </c>
      <c r="AX33" s="36">
        <f>+AV33/AU33</f>
        <v>0</v>
      </c>
      <c r="AY33" s="37">
        <f>+AW33/AU33</f>
        <v>0</v>
      </c>
      <c r="AZ33" s="20"/>
      <c r="BA33" s="20"/>
      <c r="BB33" s="20"/>
      <c r="BC33" s="20"/>
      <c r="BD33" s="20"/>
      <c r="BE33" s="20"/>
      <c r="BF33" s="193"/>
      <c r="BG33" s="193"/>
    </row>
    <row r="34" spans="1:59" ht="119.25" customHeight="1">
      <c r="A34" s="193"/>
      <c r="B34" s="193"/>
      <c r="C34" s="151" t="s">
        <v>241</v>
      </c>
      <c r="D34" s="151" t="s">
        <v>242</v>
      </c>
      <c r="E34" s="173">
        <v>0.6</v>
      </c>
      <c r="F34" s="151" t="s">
        <v>243</v>
      </c>
      <c r="G34" s="151" t="s">
        <v>243</v>
      </c>
      <c r="H34" s="151" t="s">
        <v>142</v>
      </c>
      <c r="I34" s="168">
        <v>0.4</v>
      </c>
      <c r="J34" s="151" t="s">
        <v>244</v>
      </c>
      <c r="K34" s="20" t="s">
        <v>245</v>
      </c>
      <c r="L34" s="21" t="s">
        <v>183</v>
      </c>
      <c r="M34" s="40" t="s">
        <v>246</v>
      </c>
      <c r="N34" s="20" t="s">
        <v>247</v>
      </c>
      <c r="O34" s="20" t="s">
        <v>147</v>
      </c>
      <c r="P34" s="20"/>
      <c r="Q34" s="20" t="s">
        <v>248</v>
      </c>
      <c r="R34" s="20">
        <v>14.2</v>
      </c>
      <c r="S34" s="20">
        <v>7.1</v>
      </c>
      <c r="T34" s="20">
        <v>7.1</v>
      </c>
      <c r="U34" s="38">
        <v>0</v>
      </c>
      <c r="V34" s="38">
        <v>0.17</v>
      </c>
      <c r="W34" s="193"/>
      <c r="X34" s="193"/>
      <c r="Y34" s="193"/>
      <c r="Z34" s="193"/>
      <c r="AA34" s="119" t="s">
        <v>249</v>
      </c>
      <c r="AB34" s="157">
        <v>2021130010035</v>
      </c>
      <c r="AC34" s="119" t="s">
        <v>250</v>
      </c>
      <c r="AD34" s="39" t="s">
        <v>251</v>
      </c>
      <c r="AE34" s="20" t="s">
        <v>170</v>
      </c>
      <c r="AF34" s="20">
        <v>1</v>
      </c>
      <c r="AG34" s="38">
        <v>0</v>
      </c>
      <c r="AH34" s="38"/>
      <c r="AI34" s="20" t="s">
        <v>157</v>
      </c>
      <c r="AJ34" s="20" t="s">
        <v>158</v>
      </c>
      <c r="AK34" s="20">
        <v>330</v>
      </c>
      <c r="AL34" s="20">
        <v>1057445</v>
      </c>
      <c r="AM34" s="20">
        <v>361520</v>
      </c>
      <c r="AN34" s="193"/>
      <c r="AO34" s="40" t="s">
        <v>160</v>
      </c>
      <c r="AP34" s="20" t="s">
        <v>161</v>
      </c>
      <c r="AQ34" s="138">
        <v>67570000000</v>
      </c>
      <c r="AR34" s="41" t="s">
        <v>162</v>
      </c>
      <c r="AS34" s="138" t="s">
        <v>252</v>
      </c>
      <c r="AT34" s="42" t="s">
        <v>253</v>
      </c>
      <c r="AU34" s="27">
        <v>500000000</v>
      </c>
      <c r="AV34" s="35">
        <v>0</v>
      </c>
      <c r="AW34" s="35">
        <v>0</v>
      </c>
      <c r="AX34" s="35">
        <v>0</v>
      </c>
      <c r="AY34" s="43"/>
      <c r="AZ34" s="20" t="s">
        <v>165</v>
      </c>
      <c r="BA34" s="20"/>
      <c r="BB34" s="20"/>
      <c r="BC34" s="20"/>
      <c r="BD34" s="20"/>
      <c r="BE34" s="20"/>
      <c r="BF34" s="193"/>
      <c r="BG34" s="193"/>
    </row>
    <row r="35" spans="1:59" ht="55.5" customHeight="1">
      <c r="A35" s="193"/>
      <c r="B35" s="193"/>
      <c r="C35" s="193"/>
      <c r="D35" s="193"/>
      <c r="E35" s="193"/>
      <c r="F35" s="193"/>
      <c r="G35" s="193"/>
      <c r="H35" s="193"/>
      <c r="I35" s="193"/>
      <c r="J35" s="193"/>
      <c r="K35" s="45" t="s">
        <v>254</v>
      </c>
      <c r="L35" s="21" t="s">
        <v>255</v>
      </c>
      <c r="M35" s="44">
        <v>0</v>
      </c>
      <c r="N35" s="45" t="s">
        <v>256</v>
      </c>
      <c r="O35" s="45" t="s">
        <v>147</v>
      </c>
      <c r="P35" s="45"/>
      <c r="Q35" s="45" t="s">
        <v>257</v>
      </c>
      <c r="R35" s="45" t="s">
        <v>258</v>
      </c>
      <c r="S35" s="45">
        <v>0.875</v>
      </c>
      <c r="T35" s="45">
        <v>6.62</v>
      </c>
      <c r="U35" s="38"/>
      <c r="V35" s="76">
        <v>1</v>
      </c>
      <c r="W35" s="193"/>
      <c r="X35" s="193"/>
      <c r="Y35" s="193"/>
      <c r="Z35" s="193"/>
      <c r="AA35" s="193"/>
      <c r="AB35" s="193"/>
      <c r="AC35" s="193"/>
      <c r="AD35" s="119" t="s">
        <v>259</v>
      </c>
      <c r="AE35" s="119" t="s">
        <v>260</v>
      </c>
      <c r="AF35" s="119">
        <v>3</v>
      </c>
      <c r="AG35" s="125">
        <v>0</v>
      </c>
      <c r="AH35" s="125"/>
      <c r="AI35" s="119" t="s">
        <v>157</v>
      </c>
      <c r="AJ35" s="119" t="s">
        <v>158</v>
      </c>
      <c r="AK35" s="119">
        <v>330</v>
      </c>
      <c r="AL35" s="119">
        <v>1057445</v>
      </c>
      <c r="AM35" s="119">
        <v>361520</v>
      </c>
      <c r="AN35" s="193"/>
      <c r="AO35" s="120" t="s">
        <v>160</v>
      </c>
      <c r="AP35" s="119" t="s">
        <v>161</v>
      </c>
      <c r="AQ35" s="193"/>
      <c r="AR35" s="11" t="s">
        <v>171</v>
      </c>
      <c r="AS35" s="192"/>
      <c r="AT35" s="42" t="s">
        <v>253</v>
      </c>
      <c r="AU35" s="27">
        <v>500000000</v>
      </c>
      <c r="AV35" s="21">
        <v>0</v>
      </c>
      <c r="AW35" s="21">
        <v>0</v>
      </c>
      <c r="AX35" s="21">
        <v>0</v>
      </c>
      <c r="AY35" s="21"/>
      <c r="AZ35" s="20" t="s">
        <v>165</v>
      </c>
      <c r="BA35" s="39"/>
      <c r="BB35" s="39"/>
      <c r="BC35" s="39"/>
      <c r="BD35" s="39"/>
      <c r="BE35" s="39"/>
      <c r="BF35" s="193"/>
      <c r="BG35" s="193"/>
    </row>
    <row r="36" spans="1:59" ht="69.75" customHeight="1">
      <c r="A36" s="193"/>
      <c r="B36" s="193"/>
      <c r="C36" s="192"/>
      <c r="D36" s="192"/>
      <c r="E36" s="192"/>
      <c r="F36" s="192"/>
      <c r="G36" s="192"/>
      <c r="H36" s="192"/>
      <c r="I36" s="192"/>
      <c r="J36" s="193"/>
      <c r="K36" s="20" t="s">
        <v>261</v>
      </c>
      <c r="L36" s="21" t="s">
        <v>255</v>
      </c>
      <c r="M36" s="91">
        <v>0</v>
      </c>
      <c r="N36" s="20" t="s">
        <v>262</v>
      </c>
      <c r="O36" s="20" t="s">
        <v>147</v>
      </c>
      <c r="P36" s="20"/>
      <c r="Q36" s="20" t="s">
        <v>263</v>
      </c>
      <c r="R36" s="20">
        <v>7</v>
      </c>
      <c r="S36" s="20">
        <v>1</v>
      </c>
      <c r="T36" s="20">
        <v>0</v>
      </c>
      <c r="U36" s="38">
        <v>0</v>
      </c>
      <c r="V36" s="38">
        <v>0</v>
      </c>
      <c r="W36" s="193"/>
      <c r="X36" s="193"/>
      <c r="Y36" s="193"/>
      <c r="Z36" s="193"/>
      <c r="AA36" s="193"/>
      <c r="AB36" s="192"/>
      <c r="AC36" s="192"/>
      <c r="AD36" s="192"/>
      <c r="AE36" s="192"/>
      <c r="AF36" s="192"/>
      <c r="AG36" s="192"/>
      <c r="AH36" s="192"/>
      <c r="AI36" s="192"/>
      <c r="AJ36" s="192"/>
      <c r="AK36" s="192"/>
      <c r="AL36" s="192"/>
      <c r="AM36" s="192"/>
      <c r="AN36" s="193"/>
      <c r="AO36" s="190"/>
      <c r="AP36" s="192"/>
      <c r="AQ36" s="192"/>
      <c r="AR36" s="41" t="s">
        <v>162</v>
      </c>
      <c r="AS36" s="46" t="s">
        <v>264</v>
      </c>
      <c r="AT36" s="7" t="s">
        <v>265</v>
      </c>
      <c r="AU36" s="32">
        <v>66570000000</v>
      </c>
      <c r="AV36" s="21">
        <v>0</v>
      </c>
      <c r="AW36" s="21">
        <v>0</v>
      </c>
      <c r="AX36" s="21">
        <v>0</v>
      </c>
      <c r="AY36" s="21"/>
      <c r="AZ36" s="20" t="s">
        <v>165</v>
      </c>
      <c r="BA36" s="39"/>
      <c r="BB36" s="39"/>
      <c r="BC36" s="39"/>
      <c r="BD36" s="39"/>
      <c r="BE36" s="39"/>
      <c r="BF36" s="193"/>
      <c r="BG36" s="193"/>
    </row>
    <row r="37" spans="1:59" ht="107.25" customHeight="1">
      <c r="A37" s="193"/>
      <c r="B37" s="193"/>
      <c r="C37" s="6"/>
      <c r="D37" s="6"/>
      <c r="E37" s="47"/>
      <c r="F37" s="6"/>
      <c r="G37" s="6"/>
      <c r="H37" s="6"/>
      <c r="I37" s="6"/>
      <c r="J37" s="192"/>
      <c r="K37" s="159" t="s">
        <v>266</v>
      </c>
      <c r="L37" s="182"/>
      <c r="M37" s="182"/>
      <c r="N37" s="182"/>
      <c r="O37" s="182"/>
      <c r="P37" s="182"/>
      <c r="Q37" s="182"/>
      <c r="R37" s="182"/>
      <c r="S37" s="182"/>
      <c r="T37" s="182"/>
      <c r="U37" s="30">
        <f t="shared" ref="U37:V37" si="11">AVERAGE(U34:U36)</f>
        <v>0</v>
      </c>
      <c r="V37" s="30">
        <f t="shared" si="11"/>
        <v>0.38999999999999996</v>
      </c>
      <c r="W37" s="193"/>
      <c r="X37" s="193"/>
      <c r="Y37" s="193"/>
      <c r="Z37" s="193"/>
      <c r="AA37" s="192"/>
      <c r="AB37" s="165" t="s">
        <v>267</v>
      </c>
      <c r="AC37" s="182"/>
      <c r="AD37" s="182"/>
      <c r="AE37" s="182"/>
      <c r="AF37" s="182"/>
      <c r="AG37" s="182"/>
      <c r="AH37" s="20">
        <f>(AH34+AH35)/2</f>
        <v>0</v>
      </c>
      <c r="AI37" s="20"/>
      <c r="AJ37" s="20"/>
      <c r="AK37" s="20"/>
      <c r="AL37" s="20"/>
      <c r="AM37" s="20"/>
      <c r="AN37" s="193"/>
      <c r="AO37" s="48"/>
      <c r="AP37" s="49"/>
      <c r="AQ37" s="50"/>
      <c r="AR37" s="161" t="s">
        <v>181</v>
      </c>
      <c r="AS37" s="182"/>
      <c r="AT37" s="183"/>
      <c r="AU37" s="86">
        <f t="shared" ref="AU37:AW37" si="12">SUM(AU34:AU36)</f>
        <v>67570000000</v>
      </c>
      <c r="AV37" s="86">
        <f t="shared" si="12"/>
        <v>0</v>
      </c>
      <c r="AW37" s="86">
        <f t="shared" si="12"/>
        <v>0</v>
      </c>
      <c r="AX37" s="92">
        <f>+AV37/AU37</f>
        <v>0</v>
      </c>
      <c r="AY37" s="93">
        <f>+AW37/AU37</f>
        <v>0</v>
      </c>
      <c r="AZ37" s="49"/>
      <c r="BA37" s="48"/>
      <c r="BB37" s="49"/>
      <c r="BC37" s="49"/>
      <c r="BD37" s="49"/>
      <c r="BE37" s="49"/>
      <c r="BF37" s="193"/>
      <c r="BG37" s="193"/>
    </row>
    <row r="38" spans="1:59" ht="129" customHeight="1">
      <c r="A38" s="193"/>
      <c r="B38" s="193"/>
      <c r="C38" s="151" t="s">
        <v>268</v>
      </c>
      <c r="D38" s="151" t="s">
        <v>269</v>
      </c>
      <c r="E38" s="173" t="s">
        <v>270</v>
      </c>
      <c r="F38" s="151" t="s">
        <v>271</v>
      </c>
      <c r="G38" s="151" t="s">
        <v>271</v>
      </c>
      <c r="H38" s="151" t="s">
        <v>177</v>
      </c>
      <c r="I38" s="171">
        <v>1</v>
      </c>
      <c r="J38" s="151" t="s">
        <v>272</v>
      </c>
      <c r="K38" s="120" t="s">
        <v>273</v>
      </c>
      <c r="L38" s="140" t="s">
        <v>183</v>
      </c>
      <c r="M38" s="164">
        <v>0</v>
      </c>
      <c r="N38" s="119" t="s">
        <v>274</v>
      </c>
      <c r="O38" s="119" t="s">
        <v>147</v>
      </c>
      <c r="P38" s="119"/>
      <c r="Q38" s="119" t="s">
        <v>275</v>
      </c>
      <c r="R38" s="119">
        <v>26</v>
      </c>
      <c r="S38" s="119">
        <v>0</v>
      </c>
      <c r="T38" s="119">
        <v>16</v>
      </c>
      <c r="U38" s="125"/>
      <c r="V38" s="125" t="e">
        <f>+(T38+#REF!+#REF!+#REF!)/R38</f>
        <v>#REF!</v>
      </c>
      <c r="W38" s="193"/>
      <c r="X38" s="193"/>
      <c r="Y38" s="193"/>
      <c r="Z38" s="193"/>
      <c r="AA38" s="119" t="s">
        <v>276</v>
      </c>
      <c r="AB38" s="156">
        <v>2021130010121</v>
      </c>
      <c r="AC38" s="119" t="s">
        <v>277</v>
      </c>
      <c r="AD38" s="39" t="s">
        <v>278</v>
      </c>
      <c r="AE38" s="119" t="s">
        <v>279</v>
      </c>
      <c r="AF38" s="20">
        <v>0</v>
      </c>
      <c r="AG38" s="38">
        <v>0</v>
      </c>
      <c r="AH38" s="38"/>
      <c r="AI38" s="119" t="s">
        <v>157</v>
      </c>
      <c r="AJ38" s="119" t="s">
        <v>158</v>
      </c>
      <c r="AK38" s="119">
        <v>330</v>
      </c>
      <c r="AL38" s="119">
        <v>1057445</v>
      </c>
      <c r="AM38" s="119">
        <v>361520</v>
      </c>
      <c r="AN38" s="193"/>
      <c r="AO38" s="119" t="s">
        <v>160</v>
      </c>
      <c r="AP38" s="119" t="s">
        <v>161</v>
      </c>
      <c r="AQ38" s="138">
        <v>1</v>
      </c>
      <c r="AR38" s="163" t="s">
        <v>162</v>
      </c>
      <c r="AS38" s="138" t="s">
        <v>280</v>
      </c>
      <c r="AT38" s="163" t="s">
        <v>281</v>
      </c>
      <c r="AU38" s="147">
        <v>1</v>
      </c>
      <c r="AV38" s="147">
        <v>0</v>
      </c>
      <c r="AW38" s="147">
        <v>0</v>
      </c>
      <c r="AX38" s="147">
        <v>0</v>
      </c>
      <c r="AY38" s="147">
        <v>0</v>
      </c>
      <c r="AZ38" s="119" t="s">
        <v>165</v>
      </c>
      <c r="BA38" s="40"/>
      <c r="BB38" s="20"/>
      <c r="BC38" s="20"/>
      <c r="BD38" s="20"/>
      <c r="BE38" s="20"/>
      <c r="BF38" s="192"/>
      <c r="BG38" s="192"/>
    </row>
    <row r="39" spans="1:59" ht="36.75" customHeight="1">
      <c r="A39" s="192"/>
      <c r="B39" s="192"/>
      <c r="C39" s="192"/>
      <c r="D39" s="192"/>
      <c r="E39" s="192"/>
      <c r="F39" s="192"/>
      <c r="G39" s="192"/>
      <c r="H39" s="192"/>
      <c r="I39" s="189"/>
      <c r="J39" s="193"/>
      <c r="K39" s="190"/>
      <c r="L39" s="192"/>
      <c r="M39" s="192"/>
      <c r="N39" s="192"/>
      <c r="O39" s="192"/>
      <c r="P39" s="192"/>
      <c r="Q39" s="192"/>
      <c r="R39" s="192"/>
      <c r="S39" s="192"/>
      <c r="T39" s="192"/>
      <c r="U39" s="192"/>
      <c r="V39" s="192"/>
      <c r="W39" s="192"/>
      <c r="X39" s="192"/>
      <c r="Y39" s="192"/>
      <c r="Z39" s="192"/>
      <c r="AA39" s="193"/>
      <c r="AB39" s="190"/>
      <c r="AC39" s="192"/>
      <c r="AD39" s="39" t="s">
        <v>259</v>
      </c>
      <c r="AE39" s="192"/>
      <c r="AF39" s="20">
        <v>0</v>
      </c>
      <c r="AG39" s="38">
        <v>0</v>
      </c>
      <c r="AH39" s="38"/>
      <c r="AI39" s="192"/>
      <c r="AJ39" s="192"/>
      <c r="AK39" s="192"/>
      <c r="AL39" s="192"/>
      <c r="AM39" s="192"/>
      <c r="AN39" s="192"/>
      <c r="AO39" s="192"/>
      <c r="AP39" s="192"/>
      <c r="AQ39" s="192"/>
      <c r="AR39" s="192"/>
      <c r="AS39" s="192"/>
      <c r="AT39" s="192"/>
      <c r="AU39" s="192"/>
      <c r="AV39" s="192"/>
      <c r="AW39" s="192"/>
      <c r="AX39" s="192"/>
      <c r="AY39" s="192"/>
      <c r="AZ39" s="192"/>
    </row>
    <row r="40" spans="1:59" ht="96" customHeight="1">
      <c r="J40" s="192"/>
      <c r="K40" s="154" t="s">
        <v>282</v>
      </c>
      <c r="L40" s="182"/>
      <c r="M40" s="182"/>
      <c r="N40" s="182"/>
      <c r="O40" s="182"/>
      <c r="P40" s="182"/>
      <c r="Q40" s="182"/>
      <c r="R40" s="182"/>
      <c r="S40" s="182"/>
      <c r="T40" s="183"/>
      <c r="U40" s="31">
        <f t="shared" ref="U40:V40" si="13">+U38</f>
        <v>0</v>
      </c>
      <c r="V40" s="31" t="e">
        <f t="shared" si="13"/>
        <v>#REF!</v>
      </c>
      <c r="W40" s="51"/>
      <c r="X40" s="52"/>
      <c r="Y40" s="94"/>
      <c r="Z40" s="54"/>
      <c r="AA40" s="192"/>
      <c r="AB40" s="154" t="s">
        <v>283</v>
      </c>
      <c r="AC40" s="182"/>
      <c r="AD40" s="182"/>
      <c r="AE40" s="182"/>
      <c r="AF40" s="182"/>
      <c r="AG40" s="183"/>
      <c r="AH40" s="13">
        <f>(AH38+AH39)/2</f>
        <v>0</v>
      </c>
      <c r="AI40" s="53"/>
      <c r="AJ40" s="54"/>
      <c r="AO40" s="54"/>
      <c r="AQ40" s="55"/>
      <c r="AR40" s="161" t="s">
        <v>181</v>
      </c>
      <c r="AS40" s="182"/>
      <c r="AT40" s="183"/>
      <c r="AU40" s="56">
        <f t="shared" ref="AU40:AW40" si="14">SUM(AU38:AU39)</f>
        <v>1</v>
      </c>
      <c r="AV40" s="56">
        <f t="shared" si="14"/>
        <v>0</v>
      </c>
      <c r="AW40" s="56">
        <f t="shared" si="14"/>
        <v>0</v>
      </c>
      <c r="AX40" s="31">
        <f>+AV40/AU40</f>
        <v>0</v>
      </c>
      <c r="AY40" s="31">
        <f>+AW40/AU40</f>
        <v>0</v>
      </c>
    </row>
    <row r="41" spans="1:59" ht="66" customHeight="1">
      <c r="N41" s="57"/>
      <c r="O41" s="57"/>
      <c r="P41" s="57"/>
      <c r="Q41" s="57"/>
      <c r="R41" s="58"/>
      <c r="S41" s="59"/>
      <c r="T41" s="60"/>
      <c r="U41" s="61" t="e">
        <f t="shared" ref="U41:V41" si="15">AVERAGE(U24,U28,U33,U37,U40)</f>
        <v>#DIV/0!</v>
      </c>
      <c r="V41" s="61" t="e">
        <f t="shared" si="15"/>
        <v>#REF!</v>
      </c>
      <c r="W41" s="51"/>
      <c r="X41" s="52"/>
      <c r="Y41" s="94"/>
      <c r="Z41" s="54"/>
      <c r="AA41" s="54"/>
      <c r="AB41" s="57"/>
      <c r="AC41" s="57"/>
      <c r="AE41" s="54"/>
      <c r="AF41" s="54"/>
      <c r="AG41" s="62"/>
      <c r="AH41" s="30">
        <f>AVERAGE(AH20,AH24,AH28,AH33,AH37,AH40)</f>
        <v>0</v>
      </c>
      <c r="AI41" s="53"/>
      <c r="AJ41" s="54"/>
      <c r="AO41" s="54"/>
      <c r="AQ41" s="55"/>
      <c r="AR41" s="57"/>
    </row>
    <row r="42" spans="1:59" ht="18.75" customHeight="1">
      <c r="N42" s="57"/>
      <c r="O42" s="57"/>
      <c r="P42" s="57"/>
      <c r="Q42" s="57"/>
      <c r="R42" s="58"/>
      <c r="S42" s="59"/>
      <c r="T42" s="60"/>
      <c r="U42" s="60"/>
      <c r="V42" s="60"/>
      <c r="W42" s="51"/>
      <c r="X42" s="52"/>
      <c r="Y42" s="94"/>
      <c r="Z42" s="54"/>
      <c r="AA42" s="54"/>
      <c r="AB42" s="57"/>
      <c r="AC42" s="57"/>
      <c r="AE42" s="54"/>
      <c r="AF42" s="54"/>
      <c r="AG42" s="62"/>
      <c r="AH42" s="62"/>
      <c r="AI42" s="53"/>
      <c r="AJ42" s="54"/>
      <c r="AO42" s="54"/>
      <c r="AQ42" s="55"/>
      <c r="AR42" s="57"/>
    </row>
    <row r="43" spans="1:59" ht="18.75" customHeight="1">
      <c r="N43" s="57"/>
      <c r="O43" s="57"/>
      <c r="P43" s="57"/>
      <c r="Q43" s="57"/>
      <c r="R43" s="58"/>
      <c r="S43" s="59"/>
      <c r="T43" s="60"/>
      <c r="U43" s="60"/>
      <c r="V43" s="60"/>
      <c r="W43" s="51"/>
      <c r="X43" s="52"/>
      <c r="Y43" s="94"/>
      <c r="Z43" s="54"/>
      <c r="AA43" s="54"/>
      <c r="AB43" s="57"/>
      <c r="AC43" s="57"/>
      <c r="AE43" s="54"/>
      <c r="AF43" s="54"/>
      <c r="AG43" s="62"/>
      <c r="AH43" s="62"/>
      <c r="AI43" s="53"/>
      <c r="AJ43" s="54"/>
      <c r="AO43" s="54"/>
      <c r="AQ43" s="55"/>
      <c r="AR43" s="57"/>
    </row>
    <row r="44" spans="1:59" ht="18.75" customHeight="1">
      <c r="N44" s="57"/>
      <c r="O44" s="57"/>
      <c r="P44" s="57"/>
      <c r="Q44" s="57"/>
      <c r="R44" s="58"/>
      <c r="S44" s="59"/>
      <c r="T44" s="60"/>
      <c r="U44" s="60"/>
      <c r="V44" s="60"/>
      <c r="W44" s="51"/>
      <c r="X44" s="52"/>
      <c r="Y44" s="94"/>
      <c r="Z44" s="54"/>
      <c r="AA44" s="54"/>
      <c r="AB44" s="57"/>
      <c r="AC44" s="57"/>
      <c r="AE44" s="54"/>
      <c r="AF44" s="54"/>
      <c r="AG44" s="62"/>
      <c r="AH44" s="62"/>
      <c r="AI44" s="53"/>
      <c r="AJ44" s="54"/>
      <c r="AO44" s="54"/>
      <c r="AQ44" s="55"/>
      <c r="AR44" s="57"/>
    </row>
    <row r="45" spans="1:59" ht="18.75" customHeight="1">
      <c r="N45" s="57"/>
      <c r="O45" s="57"/>
      <c r="P45" s="57"/>
      <c r="Q45" s="57"/>
      <c r="R45" s="58"/>
      <c r="S45" s="59"/>
      <c r="T45" s="60"/>
      <c r="U45" s="60"/>
      <c r="V45" s="60"/>
      <c r="W45" s="51"/>
      <c r="X45" s="52"/>
      <c r="Y45" s="94"/>
      <c r="Z45" s="54"/>
      <c r="AA45" s="54"/>
      <c r="AB45" s="57"/>
      <c r="AC45" s="57"/>
      <c r="AE45" s="54"/>
      <c r="AF45" s="54"/>
      <c r="AG45" s="62"/>
      <c r="AH45" s="62"/>
      <c r="AI45" s="53"/>
      <c r="AJ45" s="54"/>
      <c r="AO45" s="54"/>
      <c r="AQ45" s="55"/>
      <c r="AR45" s="57"/>
    </row>
    <row r="46" spans="1:59" ht="18.75" customHeight="1">
      <c r="N46" s="57"/>
      <c r="O46" s="57"/>
      <c r="P46" s="57"/>
      <c r="Q46" s="57"/>
      <c r="R46" s="58"/>
      <c r="S46" s="59"/>
      <c r="T46" s="60"/>
      <c r="U46" s="60"/>
      <c r="V46" s="60"/>
      <c r="W46" s="51"/>
      <c r="X46" s="52"/>
      <c r="Y46" s="94"/>
      <c r="Z46" s="54"/>
      <c r="AA46" s="54"/>
      <c r="AB46" s="57"/>
      <c r="AC46" s="57"/>
      <c r="AE46" s="54"/>
      <c r="AF46" s="54"/>
      <c r="AG46" s="62"/>
      <c r="AH46" s="62"/>
      <c r="AI46" s="53"/>
      <c r="AJ46" s="54"/>
      <c r="AO46" s="54"/>
      <c r="AQ46" s="55"/>
      <c r="AR46" s="57"/>
    </row>
    <row r="47" spans="1:59" ht="18.75" customHeight="1">
      <c r="N47" s="57"/>
      <c r="O47" s="57"/>
      <c r="P47" s="57"/>
      <c r="Q47" s="57"/>
      <c r="R47" s="58"/>
      <c r="S47" s="59"/>
      <c r="T47" s="60"/>
      <c r="U47" s="60"/>
      <c r="V47" s="60"/>
      <c r="W47" s="51"/>
      <c r="X47" s="52"/>
      <c r="Y47" s="94"/>
      <c r="Z47" s="54"/>
      <c r="AA47" s="54"/>
      <c r="AB47" s="57"/>
      <c r="AC47" s="57"/>
      <c r="AE47" s="54"/>
      <c r="AF47" s="54"/>
      <c r="AG47" s="62"/>
      <c r="AH47" s="62"/>
      <c r="AI47" s="53"/>
      <c r="AJ47" s="54"/>
      <c r="AO47" s="54"/>
      <c r="AQ47" s="55"/>
      <c r="AR47" s="57"/>
    </row>
    <row r="48" spans="1:59" ht="18.75" customHeight="1">
      <c r="N48" s="57"/>
      <c r="O48" s="57"/>
      <c r="P48" s="57"/>
      <c r="Q48" s="57"/>
      <c r="R48" s="58"/>
      <c r="S48" s="59"/>
      <c r="T48" s="60"/>
      <c r="U48" s="60"/>
      <c r="V48" s="60"/>
      <c r="W48" s="51"/>
      <c r="X48" s="52"/>
      <c r="Y48" s="94"/>
      <c r="Z48" s="54"/>
      <c r="AA48" s="54"/>
      <c r="AB48" s="57"/>
      <c r="AC48" s="57"/>
      <c r="AE48" s="54"/>
      <c r="AF48" s="54"/>
      <c r="AG48" s="62"/>
      <c r="AH48" s="62"/>
      <c r="AI48" s="53"/>
      <c r="AJ48" s="54"/>
      <c r="AO48" s="54"/>
      <c r="AQ48" s="55"/>
      <c r="AR48" s="57"/>
    </row>
    <row r="49" spans="14:44" ht="18.75" customHeight="1">
      <c r="N49" s="57"/>
      <c r="O49" s="57"/>
      <c r="P49" s="57"/>
      <c r="Q49" s="57"/>
      <c r="R49" s="58"/>
      <c r="S49" s="59"/>
      <c r="T49" s="60"/>
      <c r="U49" s="60"/>
      <c r="V49" s="60"/>
      <c r="W49" s="51"/>
      <c r="X49" s="52"/>
      <c r="Y49" s="94"/>
      <c r="Z49" s="54"/>
      <c r="AA49" s="54"/>
      <c r="AB49" s="57"/>
      <c r="AC49" s="57"/>
      <c r="AE49" s="54"/>
      <c r="AF49" s="54"/>
      <c r="AG49" s="62"/>
      <c r="AH49" s="62"/>
      <c r="AI49" s="53"/>
      <c r="AJ49" s="54"/>
      <c r="AO49" s="54"/>
      <c r="AQ49" s="55"/>
      <c r="AR49" s="57"/>
    </row>
    <row r="50" spans="14:44" ht="18.75" customHeight="1">
      <c r="N50" s="57"/>
      <c r="O50" s="57"/>
      <c r="P50" s="57"/>
      <c r="Q50" s="57"/>
      <c r="R50" s="58"/>
      <c r="S50" s="59"/>
      <c r="T50" s="60"/>
      <c r="U50" s="60"/>
      <c r="V50" s="60"/>
      <c r="W50" s="51"/>
      <c r="X50" s="52"/>
      <c r="Y50" s="94"/>
      <c r="Z50" s="54"/>
      <c r="AA50" s="54"/>
      <c r="AB50" s="57"/>
      <c r="AC50" s="57"/>
      <c r="AE50" s="54"/>
      <c r="AF50" s="54"/>
      <c r="AG50" s="62"/>
      <c r="AH50" s="62"/>
      <c r="AI50" s="53"/>
      <c r="AJ50" s="54"/>
      <c r="AO50" s="54"/>
      <c r="AQ50" s="55"/>
      <c r="AR50" s="57"/>
    </row>
    <row r="51" spans="14:44" ht="18.75" customHeight="1">
      <c r="N51" s="57"/>
      <c r="O51" s="57"/>
      <c r="P51" s="57"/>
      <c r="Q51" s="57"/>
      <c r="R51" s="58"/>
      <c r="S51" s="59"/>
      <c r="T51" s="60"/>
      <c r="U51" s="60"/>
      <c r="V51" s="60"/>
      <c r="W51" s="51"/>
      <c r="X51" s="52"/>
      <c r="Y51" s="94"/>
      <c r="Z51" s="54"/>
      <c r="AA51" s="54"/>
      <c r="AB51" s="57"/>
      <c r="AC51" s="57"/>
      <c r="AE51" s="54"/>
      <c r="AF51" s="54"/>
      <c r="AG51" s="62"/>
      <c r="AH51" s="62"/>
      <c r="AI51" s="53"/>
      <c r="AJ51" s="54"/>
      <c r="AO51" s="54"/>
      <c r="AQ51" s="55"/>
      <c r="AR51" s="57"/>
    </row>
    <row r="52" spans="14:44" ht="18.75" customHeight="1">
      <c r="N52" s="57"/>
      <c r="O52" s="57"/>
      <c r="P52" s="57"/>
      <c r="Q52" s="57"/>
      <c r="R52" s="58"/>
      <c r="S52" s="59"/>
      <c r="T52" s="60"/>
      <c r="U52" s="60"/>
      <c r="V52" s="60"/>
      <c r="W52" s="51"/>
      <c r="X52" s="52"/>
      <c r="Y52" s="94"/>
      <c r="Z52" s="54"/>
      <c r="AA52" s="54"/>
      <c r="AB52" s="57"/>
      <c r="AC52" s="57"/>
      <c r="AE52" s="54"/>
      <c r="AF52" s="54"/>
      <c r="AG52" s="62"/>
      <c r="AH52" s="62"/>
      <c r="AI52" s="53"/>
      <c r="AJ52" s="54"/>
      <c r="AO52" s="54"/>
      <c r="AQ52" s="55"/>
      <c r="AR52" s="57"/>
    </row>
    <row r="53" spans="14:44" ht="18.75" customHeight="1">
      <c r="N53" s="57"/>
      <c r="O53" s="57"/>
      <c r="P53" s="57"/>
      <c r="Q53" s="57"/>
      <c r="R53" s="58"/>
      <c r="S53" s="59"/>
      <c r="T53" s="60"/>
      <c r="U53" s="60"/>
      <c r="V53" s="60"/>
      <c r="W53" s="51"/>
      <c r="X53" s="52"/>
      <c r="Y53" s="94"/>
      <c r="Z53" s="54"/>
      <c r="AA53" s="54"/>
      <c r="AB53" s="57"/>
      <c r="AC53" s="57"/>
      <c r="AE53" s="54"/>
      <c r="AF53" s="54"/>
      <c r="AG53" s="62"/>
      <c r="AH53" s="62"/>
      <c r="AI53" s="53"/>
      <c r="AJ53" s="54"/>
      <c r="AO53" s="54"/>
      <c r="AQ53" s="55"/>
      <c r="AR53" s="57"/>
    </row>
    <row r="54" spans="14:44" ht="18.75" customHeight="1">
      <c r="N54" s="57"/>
      <c r="O54" s="57"/>
      <c r="P54" s="57"/>
      <c r="Q54" s="57"/>
      <c r="R54" s="58"/>
      <c r="S54" s="59"/>
      <c r="T54" s="60"/>
      <c r="U54" s="60"/>
      <c r="V54" s="60"/>
      <c r="W54" s="51"/>
      <c r="X54" s="52"/>
      <c r="Y54" s="94"/>
      <c r="Z54" s="54"/>
      <c r="AA54" s="54"/>
      <c r="AB54" s="57"/>
      <c r="AC54" s="57"/>
      <c r="AE54" s="54"/>
      <c r="AF54" s="54"/>
      <c r="AG54" s="62"/>
      <c r="AH54" s="62"/>
      <c r="AI54" s="53"/>
      <c r="AJ54" s="54"/>
      <c r="AO54" s="54"/>
      <c r="AQ54" s="55"/>
      <c r="AR54" s="57"/>
    </row>
    <row r="55" spans="14:44" ht="18.75" customHeight="1">
      <c r="N55" s="57"/>
      <c r="O55" s="57"/>
      <c r="P55" s="57"/>
      <c r="Q55" s="57"/>
      <c r="R55" s="58"/>
      <c r="S55" s="59"/>
      <c r="T55" s="60"/>
      <c r="U55" s="60"/>
      <c r="V55" s="60"/>
      <c r="W55" s="51"/>
      <c r="X55" s="52"/>
      <c r="Y55" s="94"/>
      <c r="Z55" s="54"/>
      <c r="AA55" s="54"/>
      <c r="AB55" s="57"/>
      <c r="AC55" s="57"/>
      <c r="AE55" s="54"/>
      <c r="AF55" s="54"/>
      <c r="AG55" s="62"/>
      <c r="AH55" s="62"/>
      <c r="AI55" s="53"/>
      <c r="AJ55" s="54"/>
      <c r="AO55" s="54"/>
      <c r="AQ55" s="55"/>
      <c r="AR55" s="57"/>
    </row>
    <row r="56" spans="14:44" ht="18.75" customHeight="1">
      <c r="N56" s="57"/>
      <c r="O56" s="57"/>
      <c r="P56" s="57"/>
      <c r="Q56" s="57"/>
      <c r="R56" s="58"/>
      <c r="S56" s="59"/>
      <c r="T56" s="60"/>
      <c r="U56" s="60"/>
      <c r="V56" s="60"/>
      <c r="W56" s="51"/>
      <c r="X56" s="52"/>
      <c r="Y56" s="94"/>
      <c r="Z56" s="54"/>
      <c r="AA56" s="54"/>
      <c r="AB56" s="57"/>
      <c r="AC56" s="57"/>
      <c r="AE56" s="54"/>
      <c r="AF56" s="54"/>
      <c r="AG56" s="62"/>
      <c r="AH56" s="62"/>
      <c r="AI56" s="53"/>
      <c r="AJ56" s="54"/>
      <c r="AO56" s="54"/>
      <c r="AQ56" s="55"/>
      <c r="AR56" s="57"/>
    </row>
    <row r="57" spans="14:44" ht="18.75" customHeight="1">
      <c r="N57" s="57"/>
      <c r="O57" s="57"/>
      <c r="P57" s="57"/>
      <c r="Q57" s="57"/>
      <c r="R57" s="58"/>
      <c r="S57" s="59"/>
      <c r="T57" s="60"/>
      <c r="U57" s="60"/>
      <c r="V57" s="60"/>
      <c r="W57" s="51"/>
      <c r="X57" s="52"/>
      <c r="Y57" s="94"/>
      <c r="Z57" s="54"/>
      <c r="AA57" s="54"/>
      <c r="AB57" s="57"/>
      <c r="AC57" s="57"/>
      <c r="AE57" s="54"/>
      <c r="AF57" s="54"/>
      <c r="AG57" s="62"/>
      <c r="AH57" s="62"/>
      <c r="AI57" s="53"/>
      <c r="AJ57" s="54"/>
      <c r="AO57" s="54"/>
      <c r="AQ57" s="55"/>
      <c r="AR57" s="57"/>
    </row>
    <row r="58" spans="14:44" ht="18.75" customHeight="1">
      <c r="N58" s="57"/>
      <c r="O58" s="57"/>
      <c r="P58" s="57"/>
      <c r="Q58" s="57"/>
      <c r="R58" s="58"/>
      <c r="S58" s="59"/>
      <c r="T58" s="60"/>
      <c r="U58" s="60"/>
      <c r="V58" s="60"/>
      <c r="W58" s="51"/>
      <c r="X58" s="52"/>
      <c r="Y58" s="94"/>
      <c r="Z58" s="54"/>
      <c r="AA58" s="54"/>
      <c r="AB58" s="57"/>
      <c r="AC58" s="57"/>
      <c r="AE58" s="54"/>
      <c r="AF58" s="54"/>
      <c r="AG58" s="62"/>
      <c r="AH58" s="62"/>
      <c r="AI58" s="53"/>
      <c r="AJ58" s="54"/>
      <c r="AO58" s="54"/>
      <c r="AQ58" s="55"/>
      <c r="AR58" s="57"/>
    </row>
    <row r="59" spans="14:44" ht="18.75" customHeight="1">
      <c r="N59" s="57"/>
      <c r="O59" s="57"/>
      <c r="P59" s="57"/>
      <c r="Q59" s="57"/>
      <c r="R59" s="58"/>
      <c r="S59" s="59"/>
      <c r="T59" s="60"/>
      <c r="U59" s="60"/>
      <c r="V59" s="60"/>
      <c r="W59" s="51"/>
      <c r="X59" s="52"/>
      <c r="Y59" s="94"/>
      <c r="Z59" s="54"/>
      <c r="AA59" s="54"/>
      <c r="AB59" s="57"/>
      <c r="AC59" s="57"/>
      <c r="AE59" s="54"/>
      <c r="AF59" s="54"/>
      <c r="AG59" s="62"/>
      <c r="AH59" s="62"/>
      <c r="AI59" s="53"/>
      <c r="AJ59" s="54"/>
      <c r="AO59" s="54"/>
      <c r="AQ59" s="55"/>
      <c r="AR59" s="57"/>
    </row>
    <row r="60" spans="14:44" ht="18.75" customHeight="1">
      <c r="N60" s="57"/>
      <c r="O60" s="57"/>
      <c r="P60" s="57"/>
      <c r="Q60" s="57"/>
      <c r="R60" s="58"/>
      <c r="S60" s="59"/>
      <c r="T60" s="60"/>
      <c r="U60" s="60"/>
      <c r="V60" s="60"/>
      <c r="W60" s="51"/>
      <c r="X60" s="52"/>
      <c r="Y60" s="94"/>
      <c r="Z60" s="54"/>
      <c r="AA60" s="54"/>
      <c r="AB60" s="57"/>
      <c r="AC60" s="57"/>
      <c r="AE60" s="54"/>
      <c r="AF60" s="54"/>
      <c r="AG60" s="62"/>
      <c r="AH60" s="62"/>
      <c r="AI60" s="53"/>
      <c r="AJ60" s="54"/>
      <c r="AO60" s="54"/>
      <c r="AQ60" s="55"/>
      <c r="AR60" s="57"/>
    </row>
    <row r="61" spans="14:44" ht="18.75" customHeight="1">
      <c r="N61" s="57"/>
      <c r="O61" s="57"/>
      <c r="P61" s="57"/>
      <c r="Q61" s="57"/>
      <c r="R61" s="58"/>
      <c r="S61" s="59"/>
      <c r="T61" s="60"/>
      <c r="U61" s="60"/>
      <c r="V61" s="60"/>
      <c r="W61" s="51"/>
      <c r="X61" s="52"/>
      <c r="Y61" s="94"/>
      <c r="Z61" s="54"/>
      <c r="AA61" s="54"/>
      <c r="AB61" s="57"/>
      <c r="AC61" s="57"/>
      <c r="AE61" s="54"/>
      <c r="AF61" s="54"/>
      <c r="AG61" s="62"/>
      <c r="AH61" s="62"/>
      <c r="AI61" s="53"/>
      <c r="AJ61" s="54"/>
      <c r="AO61" s="54"/>
      <c r="AQ61" s="55"/>
      <c r="AR61" s="57"/>
    </row>
    <row r="62" spans="14:44" ht="18.75" customHeight="1">
      <c r="N62" s="57"/>
      <c r="O62" s="57"/>
      <c r="P62" s="57"/>
      <c r="Q62" s="57"/>
      <c r="R62" s="58"/>
      <c r="S62" s="59"/>
      <c r="T62" s="60"/>
      <c r="U62" s="60"/>
      <c r="V62" s="60"/>
      <c r="W62" s="51"/>
      <c r="X62" s="52"/>
      <c r="Y62" s="94"/>
      <c r="Z62" s="54"/>
      <c r="AA62" s="54"/>
      <c r="AB62" s="57"/>
      <c r="AC62" s="57"/>
      <c r="AE62" s="54"/>
      <c r="AF62" s="54"/>
      <c r="AG62" s="62"/>
      <c r="AH62" s="62"/>
      <c r="AI62" s="53"/>
      <c r="AJ62" s="54"/>
      <c r="AO62" s="54"/>
      <c r="AQ62" s="55"/>
      <c r="AR62" s="57"/>
    </row>
    <row r="63" spans="14:44" ht="18.75" customHeight="1">
      <c r="N63" s="57"/>
      <c r="O63" s="57"/>
      <c r="P63" s="57"/>
      <c r="Q63" s="57"/>
      <c r="R63" s="58"/>
      <c r="S63" s="59"/>
      <c r="T63" s="60"/>
      <c r="U63" s="60"/>
      <c r="V63" s="60"/>
      <c r="W63" s="51"/>
      <c r="X63" s="52"/>
      <c r="Y63" s="94"/>
      <c r="Z63" s="54"/>
      <c r="AA63" s="54"/>
      <c r="AB63" s="57"/>
      <c r="AC63" s="57"/>
      <c r="AE63" s="54"/>
      <c r="AF63" s="54"/>
      <c r="AG63" s="62"/>
      <c r="AH63" s="62"/>
      <c r="AI63" s="53"/>
      <c r="AJ63" s="54"/>
      <c r="AO63" s="54"/>
      <c r="AQ63" s="55"/>
      <c r="AR63" s="57"/>
    </row>
    <row r="64" spans="14:44" ht="18.75" customHeight="1">
      <c r="N64" s="57"/>
      <c r="O64" s="57"/>
      <c r="P64" s="57"/>
      <c r="Q64" s="57"/>
      <c r="R64" s="58"/>
      <c r="S64" s="59"/>
      <c r="T64" s="60"/>
      <c r="U64" s="60"/>
      <c r="V64" s="60"/>
      <c r="W64" s="51"/>
      <c r="X64" s="52"/>
      <c r="Y64" s="94"/>
      <c r="Z64" s="54"/>
      <c r="AA64" s="54"/>
      <c r="AB64" s="57"/>
      <c r="AC64" s="57"/>
      <c r="AE64" s="54"/>
      <c r="AF64" s="54"/>
      <c r="AG64" s="62"/>
      <c r="AH64" s="62"/>
      <c r="AI64" s="53"/>
      <c r="AJ64" s="54"/>
      <c r="AO64" s="54"/>
      <c r="AQ64" s="55"/>
      <c r="AR64" s="57"/>
    </row>
    <row r="65" spans="14:44" ht="18.75" customHeight="1">
      <c r="N65" s="57"/>
      <c r="O65" s="57"/>
      <c r="P65" s="57"/>
      <c r="Q65" s="57"/>
      <c r="R65" s="58"/>
      <c r="S65" s="59"/>
      <c r="T65" s="60"/>
      <c r="U65" s="60"/>
      <c r="V65" s="60"/>
      <c r="W65" s="51"/>
      <c r="X65" s="52"/>
      <c r="Y65" s="94"/>
      <c r="Z65" s="54"/>
      <c r="AA65" s="54"/>
      <c r="AB65" s="57"/>
      <c r="AC65" s="57"/>
      <c r="AE65" s="54"/>
      <c r="AF65" s="54"/>
      <c r="AG65" s="62"/>
      <c r="AH65" s="62"/>
      <c r="AI65" s="53"/>
      <c r="AJ65" s="54"/>
      <c r="AO65" s="54"/>
      <c r="AQ65" s="55"/>
      <c r="AR65" s="57"/>
    </row>
    <row r="66" spans="14:44" ht="18.75" customHeight="1">
      <c r="N66" s="57"/>
      <c r="O66" s="57"/>
      <c r="P66" s="57"/>
      <c r="Q66" s="57"/>
      <c r="R66" s="58"/>
      <c r="S66" s="59"/>
      <c r="T66" s="60"/>
      <c r="U66" s="60"/>
      <c r="V66" s="60"/>
      <c r="W66" s="51"/>
      <c r="X66" s="52"/>
      <c r="Y66" s="94"/>
      <c r="Z66" s="54"/>
      <c r="AA66" s="54"/>
      <c r="AB66" s="57"/>
      <c r="AC66" s="57"/>
      <c r="AE66" s="54"/>
      <c r="AF66" s="54"/>
      <c r="AG66" s="62"/>
      <c r="AH66" s="62"/>
      <c r="AI66" s="53"/>
      <c r="AJ66" s="54"/>
      <c r="AO66" s="54"/>
      <c r="AQ66" s="55"/>
      <c r="AR66" s="57"/>
    </row>
    <row r="67" spans="14:44" ht="18.75" customHeight="1">
      <c r="N67" s="57"/>
      <c r="O67" s="57"/>
      <c r="P67" s="57"/>
      <c r="Q67" s="57"/>
      <c r="R67" s="58"/>
      <c r="S67" s="59"/>
      <c r="T67" s="60"/>
      <c r="U67" s="60"/>
      <c r="V67" s="60"/>
      <c r="W67" s="51"/>
      <c r="X67" s="52"/>
      <c r="Y67" s="94"/>
      <c r="Z67" s="54"/>
      <c r="AA67" s="54"/>
      <c r="AB67" s="57"/>
      <c r="AC67" s="57"/>
      <c r="AE67" s="54"/>
      <c r="AF67" s="54"/>
      <c r="AG67" s="62"/>
      <c r="AH67" s="62"/>
      <c r="AI67" s="53"/>
      <c r="AJ67" s="54"/>
      <c r="AO67" s="54"/>
      <c r="AQ67" s="55"/>
      <c r="AR67" s="57"/>
    </row>
    <row r="68" spans="14:44" ht="18.75" customHeight="1">
      <c r="N68" s="57"/>
      <c r="O68" s="57"/>
      <c r="P68" s="57"/>
      <c r="Q68" s="57"/>
      <c r="R68" s="58"/>
      <c r="S68" s="59"/>
      <c r="T68" s="60"/>
      <c r="U68" s="60"/>
      <c r="V68" s="60"/>
      <c r="W68" s="51"/>
      <c r="X68" s="52"/>
      <c r="Y68" s="94"/>
      <c r="Z68" s="54"/>
      <c r="AA68" s="54"/>
      <c r="AB68" s="57"/>
      <c r="AC68" s="57"/>
      <c r="AE68" s="54"/>
      <c r="AF68" s="54"/>
      <c r="AG68" s="62"/>
      <c r="AH68" s="62"/>
      <c r="AI68" s="53"/>
      <c r="AJ68" s="54"/>
      <c r="AO68" s="54"/>
      <c r="AQ68" s="55"/>
      <c r="AR68" s="57"/>
    </row>
    <row r="69" spans="14:44" ht="18.75" customHeight="1">
      <c r="N69" s="57"/>
      <c r="O69" s="57"/>
      <c r="P69" s="57"/>
      <c r="Q69" s="57"/>
      <c r="R69" s="58"/>
      <c r="S69" s="59"/>
      <c r="T69" s="60"/>
      <c r="U69" s="60"/>
      <c r="V69" s="60"/>
      <c r="W69" s="51"/>
      <c r="X69" s="52"/>
      <c r="Y69" s="94"/>
      <c r="Z69" s="54"/>
      <c r="AA69" s="54"/>
      <c r="AB69" s="57"/>
      <c r="AC69" s="57"/>
      <c r="AE69" s="54"/>
      <c r="AF69" s="54"/>
      <c r="AG69" s="62"/>
      <c r="AH69" s="62"/>
      <c r="AI69" s="53"/>
      <c r="AJ69" s="54"/>
      <c r="AO69" s="54"/>
      <c r="AQ69" s="55"/>
      <c r="AR69" s="57"/>
    </row>
    <row r="70" spans="14:44" ht="18.75" customHeight="1">
      <c r="N70" s="57"/>
      <c r="O70" s="57"/>
      <c r="P70" s="57"/>
      <c r="Q70" s="57"/>
      <c r="R70" s="58"/>
      <c r="S70" s="59"/>
      <c r="T70" s="60"/>
      <c r="U70" s="60"/>
      <c r="V70" s="60"/>
      <c r="W70" s="51"/>
      <c r="X70" s="52"/>
      <c r="Y70" s="94"/>
      <c r="Z70" s="54"/>
      <c r="AA70" s="54"/>
      <c r="AB70" s="57"/>
      <c r="AC70" s="57"/>
      <c r="AE70" s="54"/>
      <c r="AF70" s="54"/>
      <c r="AG70" s="62"/>
      <c r="AH70" s="62"/>
      <c r="AI70" s="53"/>
      <c r="AJ70" s="54"/>
      <c r="AO70" s="54"/>
      <c r="AQ70" s="55"/>
      <c r="AR70" s="57"/>
    </row>
    <row r="71" spans="14:44" ht="18.75" customHeight="1">
      <c r="N71" s="57"/>
      <c r="O71" s="57"/>
      <c r="P71" s="57"/>
      <c r="Q71" s="57"/>
      <c r="R71" s="58"/>
      <c r="S71" s="59"/>
      <c r="T71" s="60"/>
      <c r="U71" s="60"/>
      <c r="V71" s="60"/>
      <c r="W71" s="51"/>
      <c r="X71" s="52"/>
      <c r="Y71" s="94"/>
      <c r="Z71" s="54"/>
      <c r="AA71" s="54"/>
      <c r="AB71" s="57"/>
      <c r="AC71" s="57"/>
      <c r="AE71" s="54"/>
      <c r="AF71" s="54"/>
      <c r="AG71" s="62"/>
      <c r="AH71" s="62"/>
      <c r="AI71" s="53"/>
      <c r="AJ71" s="54"/>
      <c r="AO71" s="54"/>
      <c r="AQ71" s="55"/>
      <c r="AR71" s="57"/>
    </row>
    <row r="72" spans="14:44" ht="18.75" customHeight="1">
      <c r="N72" s="57"/>
      <c r="O72" s="57"/>
      <c r="P72" s="57"/>
      <c r="Q72" s="57"/>
      <c r="R72" s="58"/>
      <c r="S72" s="59"/>
      <c r="T72" s="60"/>
      <c r="U72" s="60"/>
      <c r="V72" s="60"/>
      <c r="W72" s="51"/>
      <c r="X72" s="52"/>
      <c r="Y72" s="94"/>
      <c r="Z72" s="54"/>
      <c r="AA72" s="54"/>
      <c r="AB72" s="57"/>
      <c r="AC72" s="57"/>
      <c r="AE72" s="54"/>
      <c r="AF72" s="54"/>
      <c r="AG72" s="62"/>
      <c r="AH72" s="62"/>
      <c r="AI72" s="53"/>
      <c r="AJ72" s="54"/>
      <c r="AO72" s="54"/>
      <c r="AQ72" s="55"/>
      <c r="AR72" s="57"/>
    </row>
    <row r="73" spans="14:44" ht="18.75" customHeight="1">
      <c r="N73" s="57"/>
      <c r="O73" s="57"/>
      <c r="P73" s="57"/>
      <c r="Q73" s="57"/>
      <c r="R73" s="58"/>
      <c r="S73" s="59"/>
      <c r="T73" s="60"/>
      <c r="U73" s="60"/>
      <c r="V73" s="60"/>
      <c r="W73" s="51"/>
      <c r="X73" s="52"/>
      <c r="Y73" s="94"/>
      <c r="Z73" s="54"/>
      <c r="AA73" s="54"/>
      <c r="AB73" s="57"/>
      <c r="AC73" s="57"/>
      <c r="AE73" s="54"/>
      <c r="AF73" s="54"/>
      <c r="AG73" s="62"/>
      <c r="AH73" s="62"/>
      <c r="AI73" s="53"/>
      <c r="AJ73" s="54"/>
      <c r="AO73" s="54"/>
      <c r="AQ73" s="55"/>
      <c r="AR73" s="57"/>
    </row>
    <row r="74" spans="14:44" ht="18.75" customHeight="1">
      <c r="N74" s="57"/>
      <c r="O74" s="57"/>
      <c r="P74" s="57"/>
      <c r="Q74" s="57"/>
      <c r="R74" s="58"/>
      <c r="S74" s="59"/>
      <c r="T74" s="60"/>
      <c r="U74" s="60"/>
      <c r="V74" s="60"/>
      <c r="W74" s="51"/>
      <c r="X74" s="52"/>
      <c r="Y74" s="94"/>
      <c r="Z74" s="54"/>
      <c r="AA74" s="54"/>
      <c r="AB74" s="57"/>
      <c r="AC74" s="57"/>
      <c r="AE74" s="54"/>
      <c r="AF74" s="54"/>
      <c r="AG74" s="62"/>
      <c r="AH74" s="62"/>
      <c r="AI74" s="53"/>
      <c r="AJ74" s="54"/>
      <c r="AO74" s="54"/>
      <c r="AQ74" s="55"/>
      <c r="AR74" s="57"/>
    </row>
    <row r="75" spans="14:44" ht="18.75" customHeight="1">
      <c r="N75" s="57"/>
      <c r="O75" s="57"/>
      <c r="P75" s="57"/>
      <c r="Q75" s="57"/>
      <c r="R75" s="58"/>
      <c r="S75" s="59"/>
      <c r="T75" s="60"/>
      <c r="U75" s="60"/>
      <c r="V75" s="60"/>
      <c r="W75" s="51"/>
      <c r="X75" s="52"/>
      <c r="Y75" s="94"/>
      <c r="Z75" s="54"/>
      <c r="AA75" s="54"/>
      <c r="AB75" s="57"/>
      <c r="AC75" s="57"/>
      <c r="AE75" s="54"/>
      <c r="AF75" s="54"/>
      <c r="AG75" s="62"/>
      <c r="AH75" s="62"/>
      <c r="AI75" s="53"/>
      <c r="AJ75" s="54"/>
      <c r="AO75" s="54"/>
      <c r="AQ75" s="55"/>
      <c r="AR75" s="57"/>
    </row>
    <row r="76" spans="14:44" ht="18.75" customHeight="1">
      <c r="N76" s="57"/>
      <c r="O76" s="57"/>
      <c r="P76" s="57"/>
      <c r="Q76" s="57"/>
      <c r="R76" s="58"/>
      <c r="S76" s="59"/>
      <c r="T76" s="60"/>
      <c r="U76" s="60"/>
      <c r="V76" s="60"/>
      <c r="W76" s="51"/>
      <c r="X76" s="52"/>
      <c r="Y76" s="94"/>
      <c r="Z76" s="54"/>
      <c r="AA76" s="54"/>
      <c r="AB76" s="57"/>
      <c r="AC76" s="57"/>
      <c r="AE76" s="54"/>
      <c r="AF76" s="54"/>
      <c r="AG76" s="62"/>
      <c r="AH76" s="62"/>
      <c r="AI76" s="53"/>
      <c r="AJ76" s="54"/>
      <c r="AO76" s="54"/>
      <c r="AQ76" s="55"/>
      <c r="AR76" s="57"/>
    </row>
    <row r="77" spans="14:44" ht="18.75" customHeight="1">
      <c r="N77" s="57"/>
      <c r="O77" s="57"/>
      <c r="P77" s="57"/>
      <c r="Q77" s="57"/>
      <c r="R77" s="58"/>
      <c r="S77" s="59"/>
      <c r="T77" s="60"/>
      <c r="U77" s="60"/>
      <c r="V77" s="60"/>
      <c r="W77" s="51"/>
      <c r="X77" s="52"/>
      <c r="Y77" s="94"/>
      <c r="Z77" s="54"/>
      <c r="AA77" s="54"/>
      <c r="AB77" s="57"/>
      <c r="AC77" s="57"/>
      <c r="AE77" s="54"/>
      <c r="AF77" s="54"/>
      <c r="AG77" s="62"/>
      <c r="AH77" s="62"/>
      <c r="AI77" s="53"/>
      <c r="AJ77" s="54"/>
      <c r="AO77" s="54"/>
      <c r="AQ77" s="55"/>
      <c r="AR77" s="57"/>
    </row>
    <row r="78" spans="14:44" ht="18.75" customHeight="1">
      <c r="N78" s="57"/>
      <c r="O78" s="57"/>
      <c r="P78" s="57"/>
      <c r="Q78" s="57"/>
      <c r="R78" s="58"/>
      <c r="S78" s="59"/>
      <c r="T78" s="60"/>
      <c r="U78" s="60"/>
      <c r="V78" s="60"/>
      <c r="W78" s="51"/>
      <c r="X78" s="52"/>
      <c r="Y78" s="94"/>
      <c r="Z78" s="54"/>
      <c r="AA78" s="54"/>
      <c r="AB78" s="57"/>
      <c r="AC78" s="57"/>
      <c r="AE78" s="54"/>
      <c r="AF78" s="54"/>
      <c r="AG78" s="62"/>
      <c r="AH78" s="62"/>
      <c r="AI78" s="53"/>
      <c r="AJ78" s="54"/>
      <c r="AO78" s="54"/>
      <c r="AQ78" s="55"/>
      <c r="AR78" s="57"/>
    </row>
    <row r="79" spans="14:44" ht="18.75" customHeight="1">
      <c r="N79" s="57"/>
      <c r="O79" s="57"/>
      <c r="P79" s="57"/>
      <c r="Q79" s="57"/>
      <c r="R79" s="58"/>
      <c r="S79" s="59"/>
      <c r="T79" s="60"/>
      <c r="U79" s="60"/>
      <c r="V79" s="60"/>
      <c r="W79" s="51"/>
      <c r="X79" s="52"/>
      <c r="Y79" s="94"/>
      <c r="Z79" s="54"/>
      <c r="AA79" s="54"/>
      <c r="AB79" s="57"/>
      <c r="AC79" s="57"/>
      <c r="AE79" s="54"/>
      <c r="AF79" s="54"/>
      <c r="AG79" s="62"/>
      <c r="AH79" s="62"/>
      <c r="AI79" s="53"/>
      <c r="AJ79" s="54"/>
      <c r="AO79" s="54"/>
      <c r="AQ79" s="55"/>
      <c r="AR79" s="57"/>
    </row>
    <row r="80" spans="14:44" ht="18.75" customHeight="1">
      <c r="N80" s="57"/>
      <c r="O80" s="57"/>
      <c r="P80" s="57"/>
      <c r="Q80" s="57"/>
      <c r="R80" s="58"/>
      <c r="S80" s="59"/>
      <c r="T80" s="60"/>
      <c r="U80" s="60"/>
      <c r="V80" s="60"/>
      <c r="W80" s="51"/>
      <c r="X80" s="52"/>
      <c r="Y80" s="94"/>
      <c r="Z80" s="54"/>
      <c r="AA80" s="54"/>
      <c r="AB80" s="57"/>
      <c r="AC80" s="57"/>
      <c r="AE80" s="54"/>
      <c r="AF80" s="54"/>
      <c r="AG80" s="62"/>
      <c r="AH80" s="62"/>
      <c r="AI80" s="53"/>
      <c r="AJ80" s="54"/>
      <c r="AO80" s="54"/>
      <c r="AQ80" s="55"/>
      <c r="AR80" s="57"/>
    </row>
    <row r="81" spans="14:44" ht="18.75" customHeight="1">
      <c r="N81" s="57"/>
      <c r="O81" s="57"/>
      <c r="P81" s="57"/>
      <c r="Q81" s="57"/>
      <c r="R81" s="58"/>
      <c r="S81" s="59"/>
      <c r="T81" s="60"/>
      <c r="U81" s="60"/>
      <c r="V81" s="60"/>
      <c r="W81" s="51"/>
      <c r="X81" s="52"/>
      <c r="Y81" s="94"/>
      <c r="Z81" s="54"/>
      <c r="AA81" s="54"/>
      <c r="AB81" s="57"/>
      <c r="AC81" s="57"/>
      <c r="AE81" s="54"/>
      <c r="AF81" s="54"/>
      <c r="AG81" s="62"/>
      <c r="AH81" s="62"/>
      <c r="AI81" s="53"/>
      <c r="AJ81" s="54"/>
      <c r="AO81" s="54"/>
      <c r="AQ81" s="55"/>
      <c r="AR81" s="57"/>
    </row>
    <row r="82" spans="14:44" ht="18.75" customHeight="1">
      <c r="N82" s="57"/>
      <c r="O82" s="57"/>
      <c r="P82" s="57"/>
      <c r="Q82" s="57"/>
      <c r="R82" s="58"/>
      <c r="S82" s="59"/>
      <c r="T82" s="60"/>
      <c r="U82" s="60"/>
      <c r="V82" s="60"/>
      <c r="W82" s="51"/>
      <c r="X82" s="52"/>
      <c r="Y82" s="94"/>
      <c r="Z82" s="54"/>
      <c r="AA82" s="54"/>
      <c r="AB82" s="57"/>
      <c r="AC82" s="57"/>
      <c r="AE82" s="54"/>
      <c r="AF82" s="54"/>
      <c r="AG82" s="62"/>
      <c r="AH82" s="62"/>
      <c r="AI82" s="53"/>
      <c r="AJ82" s="54"/>
      <c r="AO82" s="54"/>
      <c r="AQ82" s="55"/>
      <c r="AR82" s="57"/>
    </row>
    <row r="83" spans="14:44" ht="18.75" customHeight="1">
      <c r="N83" s="57"/>
      <c r="O83" s="57"/>
      <c r="P83" s="57"/>
      <c r="Q83" s="57"/>
      <c r="R83" s="58"/>
      <c r="S83" s="59"/>
      <c r="T83" s="60"/>
      <c r="U83" s="60"/>
      <c r="V83" s="60"/>
      <c r="W83" s="51"/>
      <c r="X83" s="52"/>
      <c r="Y83" s="94"/>
      <c r="Z83" s="54"/>
      <c r="AA83" s="54"/>
      <c r="AB83" s="57"/>
      <c r="AC83" s="57"/>
      <c r="AE83" s="54"/>
      <c r="AF83" s="54"/>
      <c r="AG83" s="62"/>
      <c r="AH83" s="62"/>
      <c r="AI83" s="53"/>
      <c r="AJ83" s="54"/>
      <c r="AO83" s="54"/>
      <c r="AQ83" s="55"/>
      <c r="AR83" s="57"/>
    </row>
    <row r="84" spans="14:44" ht="18.75" customHeight="1">
      <c r="N84" s="57"/>
      <c r="O84" s="57"/>
      <c r="P84" s="57"/>
      <c r="Q84" s="57"/>
      <c r="R84" s="58"/>
      <c r="S84" s="59"/>
      <c r="T84" s="60"/>
      <c r="U84" s="60"/>
      <c r="V84" s="60"/>
      <c r="W84" s="51"/>
      <c r="X84" s="52"/>
      <c r="Y84" s="94"/>
      <c r="Z84" s="54"/>
      <c r="AA84" s="54"/>
      <c r="AB84" s="57"/>
      <c r="AC84" s="57"/>
      <c r="AE84" s="54"/>
      <c r="AF84" s="54"/>
      <c r="AG84" s="62"/>
      <c r="AH84" s="62"/>
      <c r="AI84" s="53"/>
      <c r="AJ84" s="54"/>
      <c r="AO84" s="54"/>
      <c r="AQ84" s="55"/>
      <c r="AR84" s="57"/>
    </row>
    <row r="85" spans="14:44" ht="18.75" customHeight="1">
      <c r="N85" s="57"/>
      <c r="O85" s="57"/>
      <c r="P85" s="57"/>
      <c r="Q85" s="57"/>
      <c r="R85" s="58"/>
      <c r="S85" s="59"/>
      <c r="T85" s="60"/>
      <c r="U85" s="60"/>
      <c r="V85" s="60"/>
      <c r="W85" s="51"/>
      <c r="X85" s="52"/>
      <c r="Y85" s="94"/>
      <c r="Z85" s="54"/>
      <c r="AA85" s="54"/>
      <c r="AB85" s="57"/>
      <c r="AC85" s="57"/>
      <c r="AE85" s="54"/>
      <c r="AF85" s="54"/>
      <c r="AG85" s="62"/>
      <c r="AH85" s="62"/>
      <c r="AI85" s="53"/>
      <c r="AJ85" s="54"/>
      <c r="AO85" s="54"/>
      <c r="AQ85" s="55"/>
      <c r="AR85" s="57"/>
    </row>
    <row r="86" spans="14:44" ht="18.75" customHeight="1">
      <c r="N86" s="57"/>
      <c r="O86" s="57"/>
      <c r="P86" s="57"/>
      <c r="Q86" s="57"/>
      <c r="R86" s="58"/>
      <c r="S86" s="59"/>
      <c r="T86" s="60"/>
      <c r="U86" s="60"/>
      <c r="V86" s="60"/>
      <c r="W86" s="51"/>
      <c r="X86" s="52"/>
      <c r="Y86" s="94"/>
      <c r="Z86" s="54"/>
      <c r="AA86" s="54"/>
      <c r="AB86" s="57"/>
      <c r="AC86" s="57"/>
      <c r="AE86" s="54"/>
      <c r="AF86" s="54"/>
      <c r="AG86" s="62"/>
      <c r="AH86" s="62"/>
      <c r="AI86" s="53"/>
      <c r="AJ86" s="54"/>
      <c r="AO86" s="54"/>
      <c r="AQ86" s="55"/>
      <c r="AR86" s="57"/>
    </row>
    <row r="87" spans="14:44" ht="18.75" customHeight="1">
      <c r="N87" s="57"/>
      <c r="O87" s="57"/>
      <c r="P87" s="57"/>
      <c r="Q87" s="57"/>
      <c r="R87" s="58"/>
      <c r="S87" s="59"/>
      <c r="T87" s="60"/>
      <c r="U87" s="60"/>
      <c r="V87" s="60"/>
      <c r="W87" s="51"/>
      <c r="X87" s="52"/>
      <c r="Y87" s="94"/>
      <c r="Z87" s="54"/>
      <c r="AA87" s="54"/>
      <c r="AB87" s="57"/>
      <c r="AC87" s="57"/>
      <c r="AE87" s="54"/>
      <c r="AF87" s="54"/>
      <c r="AG87" s="62"/>
      <c r="AH87" s="62"/>
      <c r="AI87" s="53"/>
      <c r="AJ87" s="54"/>
      <c r="AO87" s="54"/>
      <c r="AQ87" s="55"/>
      <c r="AR87" s="57"/>
    </row>
    <row r="88" spans="14:44" ht="18.75" customHeight="1">
      <c r="N88" s="57"/>
      <c r="O88" s="57"/>
      <c r="P88" s="57"/>
      <c r="Q88" s="57"/>
      <c r="R88" s="58"/>
      <c r="S88" s="59"/>
      <c r="T88" s="60"/>
      <c r="U88" s="60"/>
      <c r="V88" s="60"/>
      <c r="W88" s="51"/>
      <c r="X88" s="52"/>
      <c r="Y88" s="94"/>
      <c r="Z88" s="54"/>
      <c r="AA88" s="54"/>
      <c r="AB88" s="57"/>
      <c r="AC88" s="57"/>
      <c r="AE88" s="54"/>
      <c r="AF88" s="54"/>
      <c r="AG88" s="62"/>
      <c r="AH88" s="62"/>
      <c r="AI88" s="53"/>
      <c r="AJ88" s="54"/>
      <c r="AO88" s="54"/>
      <c r="AQ88" s="55"/>
      <c r="AR88" s="57"/>
    </row>
    <row r="89" spans="14:44" ht="18.75" customHeight="1">
      <c r="N89" s="57"/>
      <c r="O89" s="57"/>
      <c r="P89" s="57"/>
      <c r="Q89" s="57"/>
      <c r="R89" s="58"/>
      <c r="S89" s="59"/>
      <c r="T89" s="60"/>
      <c r="U89" s="60"/>
      <c r="V89" s="60"/>
      <c r="W89" s="51"/>
      <c r="X89" s="52"/>
      <c r="Y89" s="94"/>
      <c r="Z89" s="54"/>
      <c r="AA89" s="54"/>
      <c r="AB89" s="57"/>
      <c r="AC89" s="57"/>
      <c r="AE89" s="54"/>
      <c r="AF89" s="54"/>
      <c r="AG89" s="62"/>
      <c r="AH89" s="62"/>
      <c r="AI89" s="53"/>
      <c r="AJ89" s="54"/>
      <c r="AO89" s="54"/>
      <c r="AQ89" s="55"/>
      <c r="AR89" s="57"/>
    </row>
    <row r="90" spans="14:44" ht="18.75" customHeight="1">
      <c r="N90" s="57"/>
      <c r="O90" s="57"/>
      <c r="P90" s="57"/>
      <c r="Q90" s="57"/>
      <c r="R90" s="58"/>
      <c r="S90" s="59"/>
      <c r="T90" s="60"/>
      <c r="U90" s="60"/>
      <c r="V90" s="60"/>
      <c r="W90" s="51"/>
      <c r="X90" s="52"/>
      <c r="Y90" s="94"/>
      <c r="Z90" s="54"/>
      <c r="AA90" s="54"/>
      <c r="AB90" s="57"/>
      <c r="AC90" s="57"/>
      <c r="AE90" s="54"/>
      <c r="AF90" s="54"/>
      <c r="AG90" s="62"/>
      <c r="AH90" s="62"/>
      <c r="AI90" s="53"/>
      <c r="AJ90" s="54"/>
      <c r="AO90" s="54"/>
      <c r="AQ90" s="55"/>
      <c r="AR90" s="57"/>
    </row>
    <row r="91" spans="14:44" ht="18.75" customHeight="1">
      <c r="N91" s="57"/>
      <c r="O91" s="57"/>
      <c r="P91" s="57"/>
      <c r="Q91" s="57"/>
      <c r="R91" s="58"/>
      <c r="S91" s="59"/>
      <c r="T91" s="60"/>
      <c r="U91" s="60"/>
      <c r="V91" s="60"/>
      <c r="W91" s="51"/>
      <c r="X91" s="52"/>
      <c r="Y91" s="94"/>
      <c r="Z91" s="54"/>
      <c r="AA91" s="54"/>
      <c r="AB91" s="57"/>
      <c r="AC91" s="57"/>
      <c r="AE91" s="54"/>
      <c r="AF91" s="54"/>
      <c r="AG91" s="62"/>
      <c r="AH91" s="62"/>
      <c r="AI91" s="53"/>
      <c r="AJ91" s="54"/>
      <c r="AO91" s="54"/>
      <c r="AQ91" s="55"/>
      <c r="AR91" s="57"/>
    </row>
    <row r="92" spans="14:44" ht="18.75" customHeight="1">
      <c r="N92" s="57"/>
      <c r="O92" s="57"/>
      <c r="P92" s="57"/>
      <c r="Q92" s="57"/>
      <c r="R92" s="58"/>
      <c r="S92" s="59"/>
      <c r="T92" s="60"/>
      <c r="U92" s="60"/>
      <c r="V92" s="60"/>
      <c r="W92" s="51"/>
      <c r="X92" s="52"/>
      <c r="Y92" s="94"/>
      <c r="Z92" s="54"/>
      <c r="AA92" s="54"/>
      <c r="AB92" s="57"/>
      <c r="AC92" s="57"/>
      <c r="AE92" s="54"/>
      <c r="AF92" s="54"/>
      <c r="AG92" s="62"/>
      <c r="AH92" s="62"/>
      <c r="AI92" s="53"/>
      <c r="AJ92" s="54"/>
      <c r="AO92" s="54"/>
      <c r="AQ92" s="55"/>
      <c r="AR92" s="57"/>
    </row>
    <row r="93" spans="14:44" ht="18.75" customHeight="1">
      <c r="N93" s="57"/>
      <c r="O93" s="57"/>
      <c r="P93" s="57"/>
      <c r="Q93" s="57"/>
      <c r="R93" s="58"/>
      <c r="S93" s="59"/>
      <c r="T93" s="60"/>
      <c r="U93" s="60"/>
      <c r="V93" s="60"/>
      <c r="W93" s="51"/>
      <c r="X93" s="52"/>
      <c r="Y93" s="94"/>
      <c r="Z93" s="54"/>
      <c r="AA93" s="54"/>
      <c r="AB93" s="57"/>
      <c r="AC93" s="57"/>
      <c r="AE93" s="54"/>
      <c r="AF93" s="54"/>
      <c r="AG93" s="62"/>
      <c r="AH93" s="62"/>
      <c r="AI93" s="53"/>
      <c r="AJ93" s="54"/>
      <c r="AO93" s="54"/>
      <c r="AQ93" s="55"/>
      <c r="AR93" s="57"/>
    </row>
    <row r="94" spans="14:44" ht="18.75" customHeight="1">
      <c r="N94" s="57"/>
      <c r="O94" s="57"/>
      <c r="P94" s="57"/>
      <c r="Q94" s="57"/>
      <c r="R94" s="58"/>
      <c r="S94" s="59"/>
      <c r="T94" s="60"/>
      <c r="U94" s="60"/>
      <c r="V94" s="60"/>
      <c r="W94" s="51"/>
      <c r="X94" s="52"/>
      <c r="Y94" s="94"/>
      <c r="Z94" s="54"/>
      <c r="AA94" s="54"/>
      <c r="AB94" s="57"/>
      <c r="AC94" s="57"/>
      <c r="AE94" s="54"/>
      <c r="AF94" s="54"/>
      <c r="AG94" s="62"/>
      <c r="AH94" s="62"/>
      <c r="AI94" s="53"/>
      <c r="AJ94" s="54"/>
      <c r="AO94" s="54"/>
      <c r="AQ94" s="55"/>
      <c r="AR94" s="57"/>
    </row>
    <row r="95" spans="14:44" ht="18.75" customHeight="1">
      <c r="N95" s="57"/>
      <c r="O95" s="57"/>
      <c r="P95" s="57"/>
      <c r="Q95" s="57"/>
      <c r="R95" s="58"/>
      <c r="S95" s="59"/>
      <c r="T95" s="60"/>
      <c r="U95" s="60"/>
      <c r="V95" s="60"/>
      <c r="W95" s="51"/>
      <c r="X95" s="52"/>
      <c r="Y95" s="94"/>
      <c r="Z95" s="54"/>
      <c r="AA95" s="54"/>
      <c r="AB95" s="57"/>
      <c r="AC95" s="57"/>
      <c r="AE95" s="54"/>
      <c r="AF95" s="54"/>
      <c r="AG95" s="62"/>
      <c r="AH95" s="62"/>
      <c r="AI95" s="53"/>
      <c r="AJ95" s="54"/>
      <c r="AO95" s="54"/>
      <c r="AQ95" s="55"/>
      <c r="AR95" s="57"/>
    </row>
    <row r="96" spans="14:44" ht="18.75" customHeight="1">
      <c r="N96" s="57"/>
      <c r="O96" s="57"/>
      <c r="P96" s="57"/>
      <c r="Q96" s="57"/>
      <c r="R96" s="58"/>
      <c r="S96" s="59"/>
      <c r="T96" s="60"/>
      <c r="U96" s="60"/>
      <c r="V96" s="60"/>
      <c r="W96" s="51"/>
      <c r="X96" s="52"/>
      <c r="Y96" s="94"/>
      <c r="Z96" s="54"/>
      <c r="AA96" s="54"/>
      <c r="AB96" s="57"/>
      <c r="AC96" s="57"/>
      <c r="AE96" s="54"/>
      <c r="AF96" s="54"/>
      <c r="AG96" s="62"/>
      <c r="AH96" s="62"/>
      <c r="AI96" s="53"/>
      <c r="AJ96" s="54"/>
      <c r="AO96" s="54"/>
      <c r="AQ96" s="55"/>
      <c r="AR96" s="57"/>
    </row>
    <row r="97" spans="14:44" ht="18.75" customHeight="1">
      <c r="N97" s="57"/>
      <c r="O97" s="57"/>
      <c r="P97" s="57"/>
      <c r="Q97" s="57"/>
      <c r="R97" s="58"/>
      <c r="S97" s="59"/>
      <c r="T97" s="60"/>
      <c r="U97" s="60"/>
      <c r="V97" s="60"/>
      <c r="W97" s="51"/>
      <c r="X97" s="52"/>
      <c r="Y97" s="94"/>
      <c r="Z97" s="54"/>
      <c r="AA97" s="54"/>
      <c r="AB97" s="57"/>
      <c r="AC97" s="57"/>
      <c r="AE97" s="54"/>
      <c r="AF97" s="54"/>
      <c r="AG97" s="62"/>
      <c r="AH97" s="62"/>
      <c r="AI97" s="53"/>
      <c r="AJ97" s="54"/>
      <c r="AO97" s="54"/>
      <c r="AQ97" s="55"/>
      <c r="AR97" s="57"/>
    </row>
    <row r="98" spans="14:44" ht="18.75" customHeight="1">
      <c r="N98" s="57"/>
      <c r="O98" s="57"/>
      <c r="P98" s="57"/>
      <c r="Q98" s="57"/>
      <c r="R98" s="58"/>
      <c r="S98" s="59"/>
      <c r="T98" s="60"/>
      <c r="U98" s="60"/>
      <c r="V98" s="60"/>
      <c r="W98" s="51"/>
      <c r="X98" s="52"/>
      <c r="Y98" s="94"/>
      <c r="Z98" s="54"/>
      <c r="AA98" s="54"/>
      <c r="AB98" s="57"/>
      <c r="AC98" s="57"/>
      <c r="AE98" s="54"/>
      <c r="AF98" s="54"/>
      <c r="AG98" s="62"/>
      <c r="AH98" s="62"/>
      <c r="AI98" s="53"/>
      <c r="AJ98" s="54"/>
      <c r="AO98" s="54"/>
      <c r="AQ98" s="55"/>
      <c r="AR98" s="57"/>
    </row>
    <row r="99" spans="14:44" ht="18.75" customHeight="1">
      <c r="N99" s="57"/>
      <c r="O99" s="57"/>
      <c r="P99" s="57"/>
      <c r="Q99" s="57"/>
      <c r="R99" s="58"/>
      <c r="S99" s="59"/>
      <c r="T99" s="60"/>
      <c r="U99" s="60"/>
      <c r="V99" s="60"/>
      <c r="W99" s="51"/>
      <c r="X99" s="52"/>
      <c r="Y99" s="94"/>
      <c r="Z99" s="54"/>
      <c r="AA99" s="54"/>
      <c r="AB99" s="57"/>
      <c r="AC99" s="57"/>
      <c r="AE99" s="54"/>
      <c r="AF99" s="54"/>
      <c r="AG99" s="62"/>
      <c r="AH99" s="62"/>
      <c r="AI99" s="53"/>
      <c r="AJ99" s="54"/>
      <c r="AO99" s="54"/>
      <c r="AQ99" s="55"/>
      <c r="AR99" s="57"/>
    </row>
    <row r="100" spans="14:44" ht="18.75" customHeight="1">
      <c r="N100" s="57"/>
      <c r="O100" s="57"/>
      <c r="P100" s="57"/>
      <c r="Q100" s="57"/>
      <c r="R100" s="58"/>
      <c r="S100" s="59"/>
      <c r="T100" s="60"/>
      <c r="U100" s="60"/>
      <c r="V100" s="60"/>
      <c r="W100" s="51"/>
      <c r="X100" s="52"/>
      <c r="Y100" s="94"/>
      <c r="Z100" s="54"/>
      <c r="AA100" s="54"/>
      <c r="AB100" s="57"/>
      <c r="AC100" s="57"/>
      <c r="AE100" s="54"/>
      <c r="AF100" s="54"/>
      <c r="AG100" s="62"/>
      <c r="AH100" s="62"/>
      <c r="AI100" s="53"/>
      <c r="AJ100" s="54"/>
      <c r="AO100" s="54"/>
      <c r="AQ100" s="55"/>
      <c r="AR100" s="57"/>
    </row>
  </sheetData>
  <mergeCells count="391">
    <mergeCell ref="E38:E39"/>
    <mergeCell ref="F38:F39"/>
    <mergeCell ref="K28:T28"/>
    <mergeCell ref="J25:J28"/>
    <mergeCell ref="E9:E23"/>
    <mergeCell ref="E25:E27"/>
    <mergeCell ref="E29:E32"/>
    <mergeCell ref="T29:T32"/>
    <mergeCell ref="S9:S11"/>
    <mergeCell ref="S12:S19"/>
    <mergeCell ref="G29:G32"/>
    <mergeCell ref="G34:G36"/>
    <mergeCell ref="G38:G39"/>
    <mergeCell ref="H38:H39"/>
    <mergeCell ref="G25:G27"/>
    <mergeCell ref="H9:H23"/>
    <mergeCell ref="H25:H27"/>
    <mergeCell ref="H29:H32"/>
    <mergeCell ref="D25:D27"/>
    <mergeCell ref="C38:C39"/>
    <mergeCell ref="C9:C32"/>
    <mergeCell ref="Z9:Z39"/>
    <mergeCell ref="Y9:Y39"/>
    <mergeCell ref="AA38:AA40"/>
    <mergeCell ref="AA29:AA33"/>
    <mergeCell ref="AA34:AA37"/>
    <mergeCell ref="AC9:AC19"/>
    <mergeCell ref="AA9:AA20"/>
    <mergeCell ref="J29:J33"/>
    <mergeCell ref="J34:J37"/>
    <mergeCell ref="I38:I39"/>
    <mergeCell ref="I25:I27"/>
    <mergeCell ref="K12:K19"/>
    <mergeCell ref="K9:K11"/>
    <mergeCell ref="K21:K23"/>
    <mergeCell ref="I34:I36"/>
    <mergeCell ref="K26:K27"/>
    <mergeCell ref="U29:U32"/>
    <mergeCell ref="Q9:Q11"/>
    <mergeCell ref="Q12:Q19"/>
    <mergeCell ref="E34:E36"/>
    <mergeCell ref="F34:F36"/>
    <mergeCell ref="F29:F32"/>
    <mergeCell ref="D29:D32"/>
    <mergeCell ref="X9:X39"/>
    <mergeCell ref="F9:F23"/>
    <mergeCell ref="F25:F27"/>
    <mergeCell ref="A9:A39"/>
    <mergeCell ref="A7:A8"/>
    <mergeCell ref="X7:X8"/>
    <mergeCell ref="C34:C36"/>
    <mergeCell ref="D34:D36"/>
    <mergeCell ref="P9:P11"/>
    <mergeCell ref="P26:P27"/>
    <mergeCell ref="N9:N11"/>
    <mergeCell ref="O9:O11"/>
    <mergeCell ref="P29:P32"/>
    <mergeCell ref="M21:M23"/>
    <mergeCell ref="J9:J24"/>
    <mergeCell ref="I9:I23"/>
    <mergeCell ref="I29:I32"/>
    <mergeCell ref="K29:K32"/>
    <mergeCell ref="K38:K39"/>
    <mergeCell ref="J38:J40"/>
    <mergeCell ref="K24:T24"/>
    <mergeCell ref="D9:D23"/>
    <mergeCell ref="AB40:AG40"/>
    <mergeCell ref="AE38:AE39"/>
    <mergeCell ref="Y7:Y8"/>
    <mergeCell ref="AA7:AA8"/>
    <mergeCell ref="AC7:AC8"/>
    <mergeCell ref="AB7:AB8"/>
    <mergeCell ref="B7:B8"/>
    <mergeCell ref="C7:C8"/>
    <mergeCell ref="D7:D8"/>
    <mergeCell ref="E7:E8"/>
    <mergeCell ref="F7:F8"/>
    <mergeCell ref="G7:G8"/>
    <mergeCell ref="I7:I8"/>
    <mergeCell ref="H7:H8"/>
    <mergeCell ref="S7:S8"/>
    <mergeCell ref="T7:T8"/>
    <mergeCell ref="L7:L8"/>
    <mergeCell ref="M7:M8"/>
    <mergeCell ref="N7:N8"/>
    <mergeCell ref="O7:P7"/>
    <mergeCell ref="U7:U8"/>
    <mergeCell ref="V7:V8"/>
    <mergeCell ref="B9:B39"/>
    <mergeCell ref="D38:D39"/>
    <mergeCell ref="AS21:AS23"/>
    <mergeCell ref="AS25:AS27"/>
    <mergeCell ref="AS34:AS35"/>
    <mergeCell ref="AS38:AS39"/>
    <mergeCell ref="AQ34:AQ36"/>
    <mergeCell ref="AQ29:AQ32"/>
    <mergeCell ref="AQ25:AQ27"/>
    <mergeCell ref="AD31:AD32"/>
    <mergeCell ref="AD29:AD30"/>
    <mergeCell ref="AG35:AG36"/>
    <mergeCell ref="AD35:AD36"/>
    <mergeCell ref="AF35:AF36"/>
    <mergeCell ref="AE35:AE36"/>
    <mergeCell ref="AB37:AG37"/>
    <mergeCell ref="AC29:AC32"/>
    <mergeCell ref="AU21:AU23"/>
    <mergeCell ref="AT38:AT39"/>
    <mergeCell ref="AU38:AU39"/>
    <mergeCell ref="BE9:BE10"/>
    <mergeCell ref="BE12:BE14"/>
    <mergeCell ref="AV11:AV14"/>
    <mergeCell ref="AW11:AW14"/>
    <mergeCell ref="AX11:AX14"/>
    <mergeCell ref="AY11:AY14"/>
    <mergeCell ref="AT11:AT14"/>
    <mergeCell ref="AV38:AV39"/>
    <mergeCell ref="AW38:AW39"/>
    <mergeCell ref="AX38:AX39"/>
    <mergeCell ref="AY38:AY39"/>
    <mergeCell ref="BE15:BE19"/>
    <mergeCell ref="BB9:BB10"/>
    <mergeCell ref="BB12:BB14"/>
    <mergeCell ref="BB15:BB19"/>
    <mergeCell ref="BD9:BD10"/>
    <mergeCell ref="BD15:BD19"/>
    <mergeCell ref="BC9:BC10"/>
    <mergeCell ref="AV25:AV26"/>
    <mergeCell ref="BE21:BE22"/>
    <mergeCell ref="BD25:BD26"/>
    <mergeCell ref="AR40:AT40"/>
    <mergeCell ref="AR38:AR39"/>
    <mergeCell ref="AK15:AK19"/>
    <mergeCell ref="AK9:AK10"/>
    <mergeCell ref="AJ38:AJ39"/>
    <mergeCell ref="AJ35:AJ36"/>
    <mergeCell ref="AO38:AO39"/>
    <mergeCell ref="AP38:AP39"/>
    <mergeCell ref="AI38:AI39"/>
    <mergeCell ref="AK38:AK39"/>
    <mergeCell ref="AL15:AL19"/>
    <mergeCell ref="AR25:AR26"/>
    <mergeCell ref="AR15:AR19"/>
    <mergeCell ref="AT21:AT23"/>
    <mergeCell ref="AR33:AT33"/>
    <mergeCell ref="AR37:AT37"/>
    <mergeCell ref="AL9:AL10"/>
    <mergeCell ref="AP9:AP10"/>
    <mergeCell ref="AO9:AO10"/>
    <mergeCell ref="AM9:AM10"/>
    <mergeCell ref="AL35:AL36"/>
    <mergeCell ref="AM35:AM36"/>
    <mergeCell ref="AP29:AP30"/>
    <mergeCell ref="AP31:AP32"/>
    <mergeCell ref="P21:P23"/>
    <mergeCell ref="N21:N23"/>
    <mergeCell ref="O21:O23"/>
    <mergeCell ref="P12:P19"/>
    <mergeCell ref="O12:O19"/>
    <mergeCell ref="L38:L39"/>
    <mergeCell ref="L29:L32"/>
    <mergeCell ref="L26:L27"/>
    <mergeCell ref="L12:L19"/>
    <mergeCell ref="L21:L23"/>
    <mergeCell ref="M29:M32"/>
    <mergeCell ref="N29:N32"/>
    <mergeCell ref="O26:O27"/>
    <mergeCell ref="M26:M27"/>
    <mergeCell ref="N26:N27"/>
    <mergeCell ref="M12:M19"/>
    <mergeCell ref="N12:N19"/>
    <mergeCell ref="M38:M39"/>
    <mergeCell ref="O38:O39"/>
    <mergeCell ref="P38:P39"/>
    <mergeCell ref="O29:O32"/>
    <mergeCell ref="V29:V32"/>
    <mergeCell ref="S38:S39"/>
    <mergeCell ref="T26:T27"/>
    <mergeCell ref="AR20:AT20"/>
    <mergeCell ref="AR24:AT24"/>
    <mergeCell ref="AH21:AH22"/>
    <mergeCell ref="AJ21:AJ22"/>
    <mergeCell ref="AI21:AI22"/>
    <mergeCell ref="AB20:AG20"/>
    <mergeCell ref="AE21:AE22"/>
    <mergeCell ref="AB24:AG24"/>
    <mergeCell ref="AQ21:AQ23"/>
    <mergeCell ref="AP21:AP22"/>
    <mergeCell ref="AG21:AG22"/>
    <mergeCell ref="AD21:AD22"/>
    <mergeCell ref="AF21:AF22"/>
    <mergeCell ref="V21:V23"/>
    <mergeCell ref="AA21:AA24"/>
    <mergeCell ref="AT25:AT26"/>
    <mergeCell ref="AR28:AT28"/>
    <mergeCell ref="AH35:AH36"/>
    <mergeCell ref="AQ38:AQ39"/>
    <mergeCell ref="AI35:AI36"/>
    <mergeCell ref="AM38:AM39"/>
    <mergeCell ref="AK12:AK14"/>
    <mergeCell ref="AJ9:AJ10"/>
    <mergeCell ref="AJ12:AJ14"/>
    <mergeCell ref="AJ15:AJ19"/>
    <mergeCell ref="AI9:AI10"/>
    <mergeCell ref="AI12:AI14"/>
    <mergeCell ref="AI15:AI19"/>
    <mergeCell ref="U21:U23"/>
    <mergeCell ref="S26:S27"/>
    <mergeCell ref="U26:U27"/>
    <mergeCell ref="V26:V27"/>
    <mergeCell ref="W9:W39"/>
    <mergeCell ref="AA25:AA28"/>
    <mergeCell ref="S29:S32"/>
    <mergeCell ref="T9:T11"/>
    <mergeCell ref="K40:T40"/>
    <mergeCell ref="AB9:AB19"/>
    <mergeCell ref="AB38:AB39"/>
    <mergeCell ref="AB34:AB36"/>
    <mergeCell ref="AB21:AB23"/>
    <mergeCell ref="AB25:AB27"/>
    <mergeCell ref="AB29:AB32"/>
    <mergeCell ref="AC38:AC39"/>
    <mergeCell ref="AC34:AC36"/>
    <mergeCell ref="L9:L11"/>
    <mergeCell ref="M9:M11"/>
    <mergeCell ref="R9:R11"/>
    <mergeCell ref="U9:U11"/>
    <mergeCell ref="U12:U19"/>
    <mergeCell ref="V12:V19"/>
    <mergeCell ref="U38:U39"/>
    <mergeCell ref="V38:V39"/>
    <mergeCell ref="N38:N39"/>
    <mergeCell ref="T38:T39"/>
    <mergeCell ref="K33:T33"/>
    <mergeCell ref="K37:T37"/>
    <mergeCell ref="Q38:Q39"/>
    <mergeCell ref="R38:R39"/>
    <mergeCell ref="V9:V11"/>
    <mergeCell ref="BB21:BB22"/>
    <mergeCell ref="BA9:BA10"/>
    <mergeCell ref="BA12:BA14"/>
    <mergeCell ref="BA15:BA19"/>
    <mergeCell ref="BA21:BA22"/>
    <mergeCell ref="G9:G23"/>
    <mergeCell ref="H34:H36"/>
    <mergeCell ref="R21:R23"/>
    <mergeCell ref="R26:R27"/>
    <mergeCell ref="R29:R32"/>
    <mergeCell ref="Q29:Q32"/>
    <mergeCell ref="AC21:AC23"/>
    <mergeCell ref="AC25:AC27"/>
    <mergeCell ref="S21:S23"/>
    <mergeCell ref="T12:T19"/>
    <mergeCell ref="T21:T23"/>
    <mergeCell ref="R12:R19"/>
    <mergeCell ref="Q21:Q23"/>
    <mergeCell ref="Q26:Q27"/>
    <mergeCell ref="AB33:AG33"/>
    <mergeCell ref="AH15:AH19"/>
    <mergeCell ref="AD12:AD14"/>
    <mergeCell ref="AD15:AD19"/>
    <mergeCell ref="AG9:AG10"/>
    <mergeCell ref="BD12:BD14"/>
    <mergeCell ref="BC12:BC14"/>
    <mergeCell ref="BD21:BD22"/>
    <mergeCell ref="BC15:BC19"/>
    <mergeCell ref="BC21:BC22"/>
    <mergeCell ref="BF7:BF8"/>
    <mergeCell ref="BG7:BG8"/>
    <mergeCell ref="BE25:BE26"/>
    <mergeCell ref="BF9:BF38"/>
    <mergeCell ref="BG9:BG38"/>
    <mergeCell ref="BC25:BC26"/>
    <mergeCell ref="BF6:BG6"/>
    <mergeCell ref="BC7:BC8"/>
    <mergeCell ref="BD7:BD8"/>
    <mergeCell ref="BE7:BE8"/>
    <mergeCell ref="AZ7:AZ8"/>
    <mergeCell ref="AU7:AU8"/>
    <mergeCell ref="BA25:BA26"/>
    <mergeCell ref="BB25:BB26"/>
    <mergeCell ref="AU25:AU26"/>
    <mergeCell ref="AU11:AU14"/>
    <mergeCell ref="AW25:AW26"/>
    <mergeCell ref="AX15:AX19"/>
    <mergeCell ref="AW15:AW19"/>
    <mergeCell ref="AU15:AU19"/>
    <mergeCell ref="AX21:AX23"/>
    <mergeCell ref="AX25:AX26"/>
    <mergeCell ref="AY25:AY26"/>
    <mergeCell ref="AZ25:AZ26"/>
    <mergeCell ref="AV21:AV23"/>
    <mergeCell ref="AZ21:AZ22"/>
    <mergeCell ref="AW21:AW23"/>
    <mergeCell ref="AY21:AY23"/>
    <mergeCell ref="AZ9:AZ10"/>
    <mergeCell ref="BA7:BA8"/>
    <mergeCell ref="AZ38:AZ39"/>
    <mergeCell ref="AS29:AS32"/>
    <mergeCell ref="AZ15:AZ19"/>
    <mergeCell ref="AY15:AY19"/>
    <mergeCell ref="AR21:AR23"/>
    <mergeCell ref="AE12:AE14"/>
    <mergeCell ref="AE15:AE19"/>
    <mergeCell ref="AV15:AV19"/>
    <mergeCell ref="AT15:AT19"/>
    <mergeCell ref="AL12:AL14"/>
    <mergeCell ref="AZ12:AZ14"/>
    <mergeCell ref="AH12:AH14"/>
    <mergeCell ref="AQ9:AQ19"/>
    <mergeCell ref="AP12:AP14"/>
    <mergeCell ref="AP15:AP19"/>
    <mergeCell ref="AR11:AR14"/>
    <mergeCell ref="AS9:AS19"/>
    <mergeCell ref="AO12:AO14"/>
    <mergeCell ref="AO15:AO19"/>
    <mergeCell ref="AM12:AM14"/>
    <mergeCell ref="AM15:AM19"/>
    <mergeCell ref="AG12:AG14"/>
    <mergeCell ref="AG15:AG19"/>
    <mergeCell ref="AF12:AF14"/>
    <mergeCell ref="D1:AZ1"/>
    <mergeCell ref="D2:AZ2"/>
    <mergeCell ref="D3:AZ3"/>
    <mergeCell ref="D4:AZ4"/>
    <mergeCell ref="B1:C4"/>
    <mergeCell ref="AE9:AE10"/>
    <mergeCell ref="AD7:AD8"/>
    <mergeCell ref="AE7:AE8"/>
    <mergeCell ref="AF7:AF8"/>
    <mergeCell ref="AG7:AG8"/>
    <mergeCell ref="AI7:AI8"/>
    <mergeCell ref="AJ7:AJ8"/>
    <mergeCell ref="AK7:AK8"/>
    <mergeCell ref="AH7:AH8"/>
    <mergeCell ref="AF9:AF10"/>
    <mergeCell ref="AL6:AP6"/>
    <mergeCell ref="AA6:AK6"/>
    <mergeCell ref="AQ6:BE6"/>
    <mergeCell ref="AL7:AL8"/>
    <mergeCell ref="AM7:AM8"/>
    <mergeCell ref="AT7:AT8"/>
    <mergeCell ref="BB7:BB8"/>
    <mergeCell ref="AD9:AD10"/>
    <mergeCell ref="AH9:AH10"/>
    <mergeCell ref="AP7:AP8"/>
    <mergeCell ref="AQ7:AQ8"/>
    <mergeCell ref="J7:J8"/>
    <mergeCell ref="K7:K8"/>
    <mergeCell ref="W7:W8"/>
    <mergeCell ref="A6:T6"/>
    <mergeCell ref="W6:Z6"/>
    <mergeCell ref="AR7:AR8"/>
    <mergeCell ref="AS7:AS8"/>
    <mergeCell ref="B5:C5"/>
    <mergeCell ref="Q7:Q8"/>
    <mergeCell ref="R7:R8"/>
    <mergeCell ref="Z7:Z8"/>
    <mergeCell ref="AO29:AO30"/>
    <mergeCell ref="AK29:AK30"/>
    <mergeCell ref="AG29:AG30"/>
    <mergeCell ref="AG31:AG32"/>
    <mergeCell ref="AO31:AO32"/>
    <mergeCell ref="AE29:AE30"/>
    <mergeCell ref="AF29:AF30"/>
    <mergeCell ref="AF31:AF32"/>
    <mergeCell ref="AE31:AE32"/>
    <mergeCell ref="AB28:AG28"/>
    <mergeCell ref="AK21:AK22"/>
    <mergeCell ref="AO21:AO22"/>
    <mergeCell ref="AL21:AL22"/>
    <mergeCell ref="AM21:AM22"/>
    <mergeCell ref="AH29:AH30"/>
    <mergeCell ref="AH31:AH32"/>
    <mergeCell ref="AN7:AN8"/>
    <mergeCell ref="AO7:AO8"/>
    <mergeCell ref="D5:BA5"/>
    <mergeCell ref="AF15:AF19"/>
    <mergeCell ref="AK35:AK36"/>
    <mergeCell ref="AL38:AL39"/>
    <mergeCell ref="AP35:AP36"/>
    <mergeCell ref="AO35:AO36"/>
    <mergeCell ref="AK31:AK32"/>
    <mergeCell ref="AJ29:AJ30"/>
    <mergeCell ref="AJ31:AJ32"/>
    <mergeCell ref="AI29:AI30"/>
    <mergeCell ref="AI31:AI32"/>
    <mergeCell ref="AN9:AN39"/>
    <mergeCell ref="AM29:AM30"/>
    <mergeCell ref="AM31:AM32"/>
    <mergeCell ref="AL29:AL30"/>
    <mergeCell ref="AL31:AL32"/>
  </mergeCells>
  <pageMargins left="0.7" right="0.7" top="0.75" bottom="0.75" header="0" footer="0"/>
  <pageSetup paperSize="9"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0"/>
  <sheetViews>
    <sheetView workbookViewId="0"/>
  </sheetViews>
  <sheetFormatPr defaultColWidth="14.375" defaultRowHeight="15" customHeight="1"/>
  <cols>
    <col min="1" max="1" width="20.75" customWidth="1"/>
    <col min="2" max="2" width="25" customWidth="1"/>
    <col min="3" max="3" width="19.875" customWidth="1"/>
    <col min="4" max="4" width="20.375" customWidth="1"/>
    <col min="5" max="5" width="30.25" customWidth="1"/>
    <col min="6" max="6" width="34.25" customWidth="1"/>
    <col min="7" max="7" width="43.75" customWidth="1"/>
    <col min="8" max="11" width="10.75" customWidth="1"/>
  </cols>
  <sheetData>
    <row r="1" spans="1:11" ht="44.25" customHeight="1">
      <c r="A1" s="179" t="s">
        <v>284</v>
      </c>
      <c r="B1" s="194"/>
      <c r="C1" s="194"/>
      <c r="D1" s="194"/>
      <c r="E1" s="194"/>
      <c r="F1" s="194"/>
      <c r="G1" s="195"/>
    </row>
    <row r="2" spans="1:11" ht="43.5" customHeight="1">
      <c r="A2" s="95" t="s">
        <v>285</v>
      </c>
      <c r="B2" s="180" t="s">
        <v>286</v>
      </c>
      <c r="C2" s="182"/>
      <c r="D2" s="182"/>
      <c r="E2" s="182"/>
      <c r="F2" s="183"/>
      <c r="G2" s="96" t="s">
        <v>287</v>
      </c>
      <c r="H2" s="41"/>
      <c r="I2" s="41"/>
      <c r="J2" s="41"/>
      <c r="K2" s="41"/>
    </row>
    <row r="3" spans="1:11" ht="45" customHeight="1">
      <c r="A3" s="63" t="s">
        <v>288</v>
      </c>
      <c r="B3" s="177" t="s">
        <v>289</v>
      </c>
      <c r="C3" s="182"/>
      <c r="D3" s="182"/>
      <c r="E3" s="182"/>
      <c r="F3" s="183"/>
      <c r="G3" s="64" t="s">
        <v>290</v>
      </c>
    </row>
    <row r="4" spans="1:11" ht="45" customHeight="1">
      <c r="A4" s="65"/>
      <c r="B4" s="181"/>
      <c r="C4" s="182"/>
      <c r="D4" s="182"/>
      <c r="E4" s="182"/>
      <c r="F4" s="183"/>
      <c r="G4" s="66"/>
    </row>
    <row r="5" spans="1:11" ht="45" customHeight="1">
      <c r="A5" s="65"/>
      <c r="B5" s="181"/>
      <c r="C5" s="182"/>
      <c r="D5" s="182"/>
      <c r="E5" s="182"/>
      <c r="F5" s="183"/>
      <c r="G5" s="66"/>
    </row>
    <row r="6" spans="1:11" ht="45" customHeight="1">
      <c r="A6" s="67"/>
      <c r="B6" s="178"/>
      <c r="C6" s="196"/>
      <c r="D6" s="196"/>
      <c r="E6" s="196"/>
      <c r="F6" s="197"/>
      <c r="G6" s="68"/>
    </row>
    <row r="7" spans="1:11" ht="45" customHeight="1">
      <c r="A7" s="175"/>
      <c r="B7" s="184"/>
      <c r="C7" s="184"/>
      <c r="D7" s="184"/>
      <c r="E7" s="184"/>
      <c r="F7" s="184"/>
      <c r="G7" s="184"/>
    </row>
    <row r="8" spans="1:11" ht="45" customHeight="1">
      <c r="A8" s="97"/>
      <c r="B8" s="176" t="s">
        <v>291</v>
      </c>
      <c r="C8" s="198"/>
      <c r="D8" s="176" t="s">
        <v>292</v>
      </c>
      <c r="E8" s="198"/>
      <c r="F8" s="98" t="s">
        <v>285</v>
      </c>
      <c r="G8" s="99" t="s">
        <v>293</v>
      </c>
      <c r="H8" s="41"/>
      <c r="I8" s="41"/>
      <c r="J8" s="41"/>
      <c r="K8" s="41"/>
    </row>
    <row r="9" spans="1:11" ht="45" customHeight="1">
      <c r="A9" s="100" t="s">
        <v>294</v>
      </c>
      <c r="B9" s="177" t="s">
        <v>295</v>
      </c>
      <c r="C9" s="183"/>
      <c r="D9" s="174" t="s">
        <v>296</v>
      </c>
      <c r="E9" s="183"/>
      <c r="F9" s="63" t="s">
        <v>288</v>
      </c>
      <c r="G9" s="69"/>
    </row>
    <row r="10" spans="1:11" ht="45" customHeight="1">
      <c r="A10" s="100" t="s">
        <v>297</v>
      </c>
      <c r="B10" s="174" t="s">
        <v>298</v>
      </c>
      <c r="C10" s="183"/>
      <c r="D10" s="174" t="s">
        <v>299</v>
      </c>
      <c r="E10" s="183"/>
      <c r="F10" s="63" t="s">
        <v>288</v>
      </c>
      <c r="G10" s="69"/>
    </row>
    <row r="11" spans="1:11" ht="45" customHeight="1">
      <c r="A11" s="101" t="s">
        <v>300</v>
      </c>
      <c r="B11" s="174" t="s">
        <v>298</v>
      </c>
      <c r="C11" s="183"/>
      <c r="D11" s="174" t="s">
        <v>299</v>
      </c>
      <c r="E11" s="183"/>
      <c r="F11" s="63" t="s">
        <v>288</v>
      </c>
      <c r="G11" s="70"/>
    </row>
    <row r="12" spans="1:11" ht="45" customHeight="1"/>
    <row r="13" spans="1:11" ht="45" customHeight="1"/>
    <row r="14" spans="1:11" ht="45" customHeight="1"/>
    <row r="15" spans="1:11" ht="45" customHeight="1"/>
    <row r="16" spans="1:11" ht="45" customHeight="1"/>
    <row r="17" ht="45" customHeight="1"/>
    <row r="18" ht="45" customHeight="1"/>
    <row r="19" ht="45" customHeight="1"/>
    <row r="20" ht="45" customHeight="1"/>
    <row r="21" ht="45" customHeight="1"/>
    <row r="22" ht="45" customHeight="1"/>
    <row r="23" ht="45" customHeight="1"/>
    <row r="24" ht="45" customHeight="1"/>
    <row r="25" ht="4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5">
    <mergeCell ref="B6:F6"/>
    <mergeCell ref="A1:G1"/>
    <mergeCell ref="B2:F2"/>
    <mergeCell ref="B3:F3"/>
    <mergeCell ref="B4:F4"/>
    <mergeCell ref="B5:F5"/>
    <mergeCell ref="B10:C10"/>
    <mergeCell ref="D10:E10"/>
    <mergeCell ref="B11:C11"/>
    <mergeCell ref="D11:E11"/>
    <mergeCell ref="A7:G7"/>
    <mergeCell ref="D8:E8"/>
    <mergeCell ref="D9:E9"/>
    <mergeCell ref="B8:C8"/>
    <mergeCell ref="B9:C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carlos quintana</cp:lastModifiedBy>
  <cp:revision/>
  <dcterms:created xsi:type="dcterms:W3CDTF">2022-12-26T20:23:47Z</dcterms:created>
  <dcterms:modified xsi:type="dcterms:W3CDTF">2024-01-31T19:03:40Z</dcterms:modified>
  <cp:category/>
  <cp:contentStatus/>
</cp:coreProperties>
</file>