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Desktop\SEGUIMIENTO PDD JUNIO 2023\PLANES DE ACCIÓN EVALUADOS\"/>
    </mc:Choice>
  </mc:AlternateContent>
  <bookViews>
    <workbookView xWindow="-120" yWindow="-120" windowWidth="20730" windowHeight="11040" firstSheet="1" activeTab="1"/>
  </bookViews>
  <sheets>
    <sheet name="INSTRUCTIVO" sheetId="3" r:id="rId1"/>
    <sheet name="PLAN DE ACCIÓN" sheetId="1" r:id="rId2"/>
    <sheet name="Hoja1" sheetId="4" r:id="rId3"/>
    <sheet name="CONTROL DE CAMBIOS " sheetId="2" r:id="rId4"/>
  </sheets>
  <definedNames>
    <definedName name="_xlnm._FilterDatabase" localSheetId="1" hidden="1">'PLAN DE ACCIÓN'!$A$7:$BM$18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2" i="1" l="1"/>
  <c r="AJ11" i="1"/>
  <c r="AJ18" i="1"/>
  <c r="W10" i="1"/>
  <c r="BB18" i="1"/>
  <c r="BB13" i="1"/>
  <c r="BB17" i="1"/>
  <c r="AI14" i="1"/>
  <c r="AH14" i="1"/>
  <c r="AI13" i="1"/>
  <c r="AH13" i="1"/>
</calcChain>
</file>

<file path=xl/comments1.xml><?xml version="1.0" encoding="utf-8"?>
<comments xmlns="http://schemas.openxmlformats.org/spreadsheetml/2006/main">
  <authors>
    <author>USUARIO</author>
  </authors>
  <commentList>
    <comment ref="A35"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7"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authors>
    <author>USUARIO</author>
    <author>Luz Marlene Andrade</author>
    <author>JOHANA VIELLAR</author>
  </authors>
  <commentList>
    <comment ref="O7" authorId="0" shapeId="0">
      <text>
        <r>
          <rPr>
            <b/>
            <sz val="9"/>
            <color indexed="81"/>
            <rFont val="Tahoma"/>
            <family val="2"/>
          </rPr>
          <t>USUARIO:
1. BIEN
2. SERVICIO</t>
        </r>
        <r>
          <rPr>
            <sz val="9"/>
            <color indexed="81"/>
            <rFont val="Tahoma"/>
            <family val="2"/>
          </rPr>
          <t xml:space="preserve">
</t>
        </r>
      </text>
    </comment>
    <comment ref="AF7"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K7"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U7" authorId="1" shapeId="0">
      <text>
        <r>
          <rPr>
            <b/>
            <sz val="9"/>
            <color indexed="81"/>
            <rFont val="Tahoma"/>
            <family val="2"/>
          </rPr>
          <t>Luz Marlene Andrade:</t>
        </r>
        <r>
          <rPr>
            <sz val="9"/>
            <color indexed="81"/>
            <rFont val="Tahoma"/>
            <family val="2"/>
          </rPr>
          <t xml:space="preserve">
1. Recursos Propios - ICLD
2. SGP
3. Donaciones
</t>
        </r>
      </text>
    </comment>
    <comment ref="BE7" authorId="2" shapeId="0">
      <text>
        <r>
          <rPr>
            <sz val="9"/>
            <color indexed="81"/>
            <rFont val="Tahoma"/>
            <family val="2"/>
          </rPr>
          <t xml:space="preserve">VER ANEXO 1
</t>
        </r>
      </text>
    </comment>
    <comment ref="BF7" authorId="2" shapeId="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<sst xmlns="http://schemas.openxmlformats.org/spreadsheetml/2006/main" count="636" uniqueCount="245">
  <si>
    <t>INSTRUCTIVO PARA EL DILIGENCIAMIENTO DEL PLAN DE ACCION VIGENCIA 2023</t>
  </si>
  <si>
    <t>PLANTEAMIENTO ESTRATÉGICO PLAN DE DESARROLLO</t>
  </si>
  <si>
    <t>Objetivo de Desarrollo Sostenible</t>
  </si>
  <si>
    <t>Colocar en esta casilla el ODS con que se articula el programa de su competencia, lo encuentra en el acuerdo 027 PDD Salvemos Juntos a Cartagena</t>
  </si>
  <si>
    <t>PILAR</t>
  </si>
  <si>
    <t xml:space="preserve">Colocar en esta casilla el Pilar con el que se articula el programa de su competencia en el PDD Salvemos juntos a Cartagena. </t>
  </si>
  <si>
    <t>LINEA ESTRATEGICA</t>
  </si>
  <si>
    <t>Colocar en esta casilla la linea estrategica  con el que se articula el programa de su competencia en el PDD Salvemos juntos a Cartagena.  Cada producto formulado en el plan de accion debera asociasrse a un objetivo institucional.</t>
  </si>
  <si>
    <t>INDICADOR DE BIENESTAR</t>
  </si>
  <si>
    <t>Colocar en esta casilla es el indicador definido para cumplir la meta de bienestar en el plan de desarrollo, acuerdo 027 Salvemos Juntos a Cartagena</t>
  </si>
  <si>
    <t>LINEA BASE INDICADOR DE BIENESTAR A 2019</t>
  </si>
  <si>
    <t>Colocar en esta casilla el valor que se encuentra en el acuerdo 027 como punto de partida para definir el alcance de la meta de bienestar .</t>
  </si>
  <si>
    <t>DESCRIPCION META DE BIENESTAR 2020-2023</t>
  </si>
  <si>
    <t xml:space="preserve">Colocar en esta casilla  lo que persigue el indicador en el cuatrenio, se encuentra plasmado en el acuerdo 027 salvemos junstos a Cartagena. </t>
  </si>
  <si>
    <t xml:space="preserve"> META DE BIENESTAR 2020-2023</t>
  </si>
  <si>
    <t>Colocar en esta casilla la  cuantificación numérica o porcentual de la meta de bienestar.</t>
  </si>
  <si>
    <t>UNIDAD DE MEDIDA META DE BIENESTAR</t>
  </si>
  <si>
    <t>Colocar en esta casilla la  cifra numérica o porcentual nominativo de la meta.</t>
  </si>
  <si>
    <t>PROGRAMACION META BIENESTAR 2023</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</si>
  <si>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</si>
  <si>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</si>
  <si>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</si>
  <si>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INDICADOR DE PRODUCTO SEGÚN PDD</t>
  </si>
  <si>
    <t>Colocar en este casilla  el indicador definido para cumplir la meta en el plan de desarrollo según el acuerdo 027 PDD Salvemos juntos a Cartagena.</t>
  </si>
  <si>
    <t>UNIDAD DE MEDIDA DEL INDICADOR DE PRODUCTO</t>
  </si>
  <si>
    <t>Colocar en esta casilla la expresion fisica con que se mostrara el resultado de la meta propuesta ejemplo, numero, porcentaje, kilometro.</t>
  </si>
  <si>
    <t>LINEA BASE 2019 
SEGUN PDD</t>
  </si>
  <si>
    <t xml:space="preserve">Colocar en esta casilla el valor que se encuentra en el acuerdo 027 como punto de partida para definir el alcance de la meta producto.  </t>
  </si>
  <si>
    <t>DESCRIPCION DE LA META PRODUCTO 2020-2023</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</si>
  <si>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</si>
  <si>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</si>
  <si>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</si>
  <si>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ENTREGABLE
INDICADOR DE PRODUCTO SEGÚN CATALOGO DE PRODUCTO</t>
  </si>
  <si>
    <t>Colocar en esta casilla el producto que se pretende alcanzar identificado en el PDD, homologado al catalogo de productos del DNP.</t>
  </si>
  <si>
    <t>VALOR DE LA META PRODUCTO 2020-2023</t>
  </si>
  <si>
    <t>Colocar en esta casilla el numero de la meta a alcanzar al finalizar el cuatrienio, este se encuentra inmerso en la descripcion de la meta producto  identificado en el PDD.</t>
  </si>
  <si>
    <t>PROGRAMACIÓN META PRODUCTO A 2023</t>
  </si>
  <si>
    <t>Colocar en esta casilla , la cantidad de la meta propuesta para la actual vigencia, relacionada con el plan indicativo.</t>
  </si>
  <si>
    <t>ACUMULADO DE META PRODUCTO 2020- 2022</t>
  </si>
  <si>
    <t>Colocar en esta casilla la cantidad de producto alcanzado en lo que va corrido del cuatrienio.</t>
  </si>
  <si>
    <t>ARTICULACION CON EL MODELO INTEGRADO DE PLANEACION Y GESTION MIPG</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</si>
  <si>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</si>
  <si>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del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</si>
  <si>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</si>
  <si>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Políticas de Gestión y Desempeño Institucional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</si>
  <si>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</si>
  <si>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Proceso asociado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</si>
  <si>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</si>
  <si>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Objetivo Institucional</t>
  </si>
  <si>
    <t>Coloca aquí el objetivo colocado  en el proceso con el que te articulas. En la gestion por proceso</t>
  </si>
  <si>
    <t>PLAN DE ACCION -INFORMACION DE ACTIVIDADES</t>
  </si>
  <si>
    <t>PROYECTO DE INVERSIÓN</t>
  </si>
  <si>
    <t>Colocar en esta casilla el nombre del proyecto a partir del cual se desarrollara el programa con el que se articula.</t>
  </si>
  <si>
    <t>CÓDIGO DE PROYECTO BPIN</t>
  </si>
  <si>
    <t>Colocar en esta casilla el numero BPIN del proyecto a partir del cual se desarrollara el programa con el que se articula.</t>
  </si>
  <si>
    <t>OBJETIVO DEL PROYECTO</t>
  </si>
  <si>
    <t>Colocar en esta casilla el fin  del proyecto a partir del cual se desarrollara el programa con el que se articula.</t>
  </si>
  <si>
    <t>ACTIVIDADES DE PROYECTO DE INVERSION VIABILIZADAS EN SUIFP
( HITOS )</t>
  </si>
  <si>
    <t>Colocar en esta casilla el listado de actividades  del proyecto a partir del cual se desarrollara el programa con el que se articula. Es importante que este listado de actividades coincida al 100% con las viabilizadas en SUIFP</t>
  </si>
  <si>
    <t>ENTREGABLE</t>
  </si>
  <si>
    <t>Colocar en esta casilla el producto resultante de cada actividad de proyecto a relizar</t>
  </si>
  <si>
    <t xml:space="preserve">PROGRAMACION NUMERICA DE LA ACTIVIDAD PROYECTO 2023
</t>
  </si>
  <si>
    <t>Colocar en esta casilla el numero o pocentaje que se pretende alcanzar con cada actividad del proyecto durante la vigencia.</t>
  </si>
  <si>
    <t>PONDERACION DE LAS ACTIVIDADES (HITOS) DE PROYECTO</t>
  </si>
  <si>
    <t>Colocar en esta casilla el valor porcentual de cada actividad que llevara a conseguir el 100% de la meta propuesta.</t>
  </si>
  <si>
    <t>FECHA DE INICIO DE LA ACTIVIDAD O ENTREGABLE</t>
  </si>
  <si>
    <t>Colocar en esta casilla la fecha de inicio de la actividad en la vigencia 2023</t>
  </si>
  <si>
    <t>FECHA DE TERMINACIÓN DEL ENTREGABLE</t>
  </si>
  <si>
    <t>Colocar en esta casilla la fecha de terminacion  de la actividad en la vigencia 2023</t>
  </si>
  <si>
    <t>TIEMPO DE EJECUCIÓN
(número de días)</t>
  </si>
  <si>
    <t>Colocar en esta casilla el numero de dias que requiere el desarrollo de la actividad en la vigencia 2023</t>
  </si>
  <si>
    <t>PROGRAMACIÓN PRESUPUESTAL</t>
  </si>
  <si>
    <t>BENEFICIARIOS PROGRAMADOS</t>
  </si>
  <si>
    <t>Colocar en esta casilla el numero de personas en la ciudad programadas para recibir beneficio de la actividad programada en el proyecto</t>
  </si>
  <si>
    <t>BENEFICIARIOS CUBIERTOS</t>
  </si>
  <si>
    <t>Colocar en esta casilla el numero de personas en la ciudad que realmente recibieron el beneficio de la actividad programada en el proyecto.  Esta casilla se diligencia con el reporte del trimestre</t>
  </si>
  <si>
    <t>DEPENDENCIA RESPONSABLE</t>
  </si>
  <si>
    <t xml:space="preserve">Nombre de la dependencian responsable </t>
  </si>
  <si>
    <t>NOMBRE DEL RESPONSABLE</t>
  </si>
  <si>
    <t>Nombre de la personaa encargada de supervisar las actividades del proyecto encaminadas a conseguir la meta propuesta.</t>
  </si>
  <si>
    <t>FUENTE DE FINANCIACIÓN</t>
  </si>
  <si>
    <t>Nombre de la fuente de recursos con lo que financiara la actividad</t>
  </si>
  <si>
    <t>PLAN GENERAL DE COMPRAS</t>
  </si>
  <si>
    <t>APROPIACIÓN INICIAL
(en pesos)</t>
  </si>
  <si>
    <t>Valor numerico en pesos  del Plan Operativo anual de inversion asignado al rubro presupuestal.</t>
  </si>
  <si>
    <t>FUENTE PRESUPUESTAL</t>
  </si>
  <si>
    <t xml:space="preserve">Nombre de la fuente origen de los recursos
1. Recursos Propios - ICLD
2. SGP
3. Donaciones
</t>
  </si>
  <si>
    <t>RUBRO PRESUPUESTAL</t>
  </si>
  <si>
    <t>Mencionar el rubro del presupuesto que abarca el sector de su competencia.</t>
  </si>
  <si>
    <t>CODIGO RUBRO PRESUPUESTAL</t>
  </si>
  <si>
    <t>Mencionar el Código numérico que identifica el concepto del Gasto (Funcionamiento, Deuda Inversión) y el cual es definido en el Decreto de Liquidación.</t>
  </si>
  <si>
    <t>¿REQUIERE CONTRATACIÓN?</t>
  </si>
  <si>
    <t>En esta casilla colocar si es necesaria la contratacion</t>
  </si>
  <si>
    <t>DESCRIPCION DE PROCESO DE CONTRATACIÓN</t>
  </si>
  <si>
    <t>Si es necesario la contrtacion descripcion el medio por el cual se hará</t>
  </si>
  <si>
    <t>MODALIDAD DE SELECCIÓN</t>
  </si>
  <si>
    <t>Mencionar la modalidad de contratacion selecionada. Licitacion Publica, concurso de meritos, selección abreviada, minima cuatia, contrtacion directa.</t>
  </si>
  <si>
    <t>FUENTE DE RECURSOS</t>
  </si>
  <si>
    <t>CADA FUENTE ASIGNADA POR EL ACUERDO DE PRESUPUESTO</t>
  </si>
  <si>
    <t>FECHA DE INICIO DE CONTRATACIÓN</t>
  </si>
  <si>
    <t>Fecha tentativa de incio del proceso de contratacion.</t>
  </si>
  <si>
    <t>OBSERVACION O RELACIÓN DE EVIDENCIA</t>
  </si>
  <si>
    <t>Indicar el avance cualitativo de la meta y relación de la evidencia aportada para la verificación de cada reporte</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</si>
  <si>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</si>
  <si>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 xml:space="preserve">RIESGOS ASOCIADOS AL PROCESO </t>
  </si>
  <si>
    <t xml:space="preserve">Colocar en esta casilla cada uno de los riesgos identificados en el proceso definido, COLOCADO EN LA  COLUMNA W y desarrollado en la caracterizacion de la gestion por proceso.  asociado a las actividades del proyecto. </t>
  </si>
  <si>
    <t>CONTROLES ESTABLECIDOS PARA LOS RIESGOS</t>
  </si>
  <si>
    <t>Colocar en esta casilla cada uno de los controles formulados para cada riesgo identificado en el proceso definido asociado a las actividades del proyecto.</t>
  </si>
  <si>
    <t xml:space="preserve">
</t>
  </si>
  <si>
    <t>ALCALDIA DISTRITAL DE CARTAGENA DE INDIAS</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</si>
  <si>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</si>
  <si>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</si>
  <si>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</si>
  <si>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</si>
  <si>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</si>
  <si>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 xml:space="preserve">FORMATO PLAN DE ACCIÓN </t>
  </si>
  <si>
    <t>Página: 1 de 1</t>
  </si>
  <si>
    <t xml:space="preserve">DEPENDENCIA : </t>
  </si>
  <si>
    <r>
      <t xml:space="preserve">NO ES PERTINENTE COLOCAR ITEM </t>
    </r>
    <r>
      <rPr>
        <b/>
        <i/>
        <u/>
        <sz val="20"/>
        <color rgb="FFFF0000"/>
        <rFont val="Calibri"/>
        <family val="2"/>
        <scheme val="minor"/>
      </rPr>
      <t>DEPENDENCIA</t>
    </r>
    <r>
      <rPr>
        <b/>
        <sz val="20"/>
        <color rgb="FFFF0000"/>
        <rFont val="Calibri"/>
        <family val="2"/>
        <scheme val="minor"/>
      </rPr>
      <t xml:space="preserve">, TENIENDO EN CUENTA QUE EXISTEN LAS COLUMNAS </t>
    </r>
    <r>
      <rPr>
        <b/>
        <u/>
        <sz val="20"/>
        <color rgb="FFFF0000"/>
        <rFont val="Calibri"/>
        <family val="2"/>
        <scheme val="minor"/>
      </rPr>
      <t>AF, AG</t>
    </r>
    <r>
      <rPr>
        <b/>
        <sz val="20"/>
        <color rgb="FFFF0000"/>
        <rFont val="Calibri"/>
        <family val="2"/>
        <scheme val="minor"/>
      </rPr>
      <t xml:space="preserve"> QUE DEFINE LA DEPENDENCIA Y EL NOMBRE RESPONSABLE.</t>
    </r>
  </si>
  <si>
    <t xml:space="preserve">ARTICULACION </t>
  </si>
  <si>
    <t>POLICA DE ADMINISTRACION DE RIESGOS</t>
  </si>
  <si>
    <t xml:space="preserve">PROGRAMA </t>
  </si>
  <si>
    <t xml:space="preserve">DENOMINACION DEL PRODUCTO
</t>
  </si>
  <si>
    <t>REPORTE META PRODUCTO EJECUTADO DE ENERO A MARZO 2023</t>
  </si>
  <si>
    <t>REPORTE META PRODUCTO EJECUTADO DE ABRIL A JUNNO 2023</t>
  </si>
  <si>
    <t>REPORTE ACTIVIDAD DE PROYECTO
EJECUTADO DE ENERO A MARZO DE2023</t>
  </si>
  <si>
    <t>REPORTE ACTIVIDAD DE PROYECTO
EJECUTADO DE ABRIL A JUNIO DE2023</t>
  </si>
  <si>
    <t>REPORTE EJECUCIÓN PRESUPUESTAL ENERO A MARZO 2023</t>
  </si>
  <si>
    <t>REPORTE EJECUCIÓN PRESUPUESTAL ABRIL A JUNIO 2023</t>
  </si>
  <si>
    <t>1. BIEN</t>
  </si>
  <si>
    <t>2- SERVICIO</t>
  </si>
  <si>
    <t>Objetivo 11. Hacer que las ciudades y asentamiento humanos sean inclusivos, seguros, resilientes y sostenibles.</t>
  </si>
  <si>
    <t>Cartagena Resiliente</t>
  </si>
  <si>
    <t>Espacio Público, Movilidad y Transporte resiliente</t>
  </si>
  <si>
    <t>Sistema Integrado de Transporte Masivo en Funcionamiento</t>
  </si>
  <si>
    <t>Llevar a un 90% el funcionamiento del Sistema Integrado de Transporte Masivo</t>
  </si>
  <si>
    <t>Porcentaje</t>
  </si>
  <si>
    <t>Transporte para Todos</t>
  </si>
  <si>
    <t>Patios Complementarios Construidos</t>
  </si>
  <si>
    <t>Número</t>
  </si>
  <si>
    <t>Construcción de dos (2) patios complementarios</t>
  </si>
  <si>
    <t>X</t>
  </si>
  <si>
    <t>Patio-Taller construido (240800201)</t>
  </si>
  <si>
    <t>NO PROGRAMADA</t>
  </si>
  <si>
    <t>GESTION CON VALORES PARA RESULTADOS</t>
  </si>
  <si>
    <t>Fortalecimiento Organizacional y Simplicación de Procesos</t>
  </si>
  <si>
    <t>Operación Regular del SITM</t>
  </si>
  <si>
    <t>Implementación del 100% de la operación del SITM, desintegración parque automotor TPC.</t>
  </si>
  <si>
    <t>N/A</t>
  </si>
  <si>
    <t>Transcaribe S.A.</t>
  </si>
  <si>
    <t>ESTA META ACTUALMENTE NO CUENTA CON RECURSOS PARA SU EJECUCIÓN YA QUE POR MEDIO DE DECRETO NACIONAL 0575 DE 2020 SE TOMARON LOS RECURSOS NACIÓN DESTINADOS A ESTA PARA EL SOSTENIMIENTO DE LA OPERACIÓN DURANTE LA PANDEMIA, POR TANTO ESTÁ DESFINANCIADA.</t>
  </si>
  <si>
    <t>Número de rutas implementadas</t>
  </si>
  <si>
    <t>Implementar 19 rutas</t>
  </si>
  <si>
    <t>Sistemas de transporte público organizado en funcionamiento (240800101)</t>
  </si>
  <si>
    <t>FORTALECIMIENTO OPERACIONAL DEL SISTEMA INTEGRADO DE TRANSPORTE MASIVO DE CARTAGENA DE INDIAS - TRANSCARIBE S.A. - TG+</t>
  </si>
  <si>
    <t xml:space="preserve">Fortalecer operacionalmente el Sistema Integrado de Transporte Masivo de Cartagena de Indias mediante la adopción de estrategias conjuntas con el distrito de Cartagena </t>
  </si>
  <si>
    <t>Implementar 19 Rutas</t>
  </si>
  <si>
    <t>Rutas nuevas o modificadas</t>
  </si>
  <si>
    <t>Dirección de Operaciones</t>
  </si>
  <si>
    <t>DISTRITO</t>
  </si>
  <si>
    <t>NO</t>
  </si>
  <si>
    <t>ESTA ACTIVIDAD NO SE ENCUENTRA VIABILIZADA PARA 2023 EN EL PROYECTO DE INVERSIÓN, SIN EMBARGO CORRESPONDE A UNA ACTIVIDAD DE GESTIÓN Y GENERA UN PRODUCTO POR TANTO SE INCLUYE EN ESTE PLAN.</t>
  </si>
  <si>
    <t>Disponibilidad de flota para operación de rutas</t>
  </si>
  <si>
    <t>Buses disponibles para operar</t>
  </si>
  <si>
    <t>LA DISPONIBILIDAD DE FLOTA DE OPERACIÓN DEL SITM SE REGISTRÓ EN 75% DEBIDO A QUE ALGUNOS VEHÍCULOS HAN BAJADO SU NIVEL DE CONFIABILIDAD LO QUE HA AFECTADO LA DISPONIBILIDAD DE VEHÍCULOS EN LA OPERACIÓN, LO ANTERIOR COMO CONSECUENCIA DE LA DEMORA EN LA TRASNFERENCIA DE LOS RECURSOS PROVENIENTES PARA COMPLETAR EL DIFERENCIAL TARIFARIO, AFECTANDO EL FLUJO DE CAJA Y EN MAYOR MEDIDA A LOS PROVEEDORES DE ROL OPERADOR.</t>
  </si>
  <si>
    <t>Regularidad de la Operación del servicio</t>
  </si>
  <si>
    <t>Kilometros reales ejecutados vs programados</t>
  </si>
  <si>
    <t>LO REPORTADO CORRESPONDE AL PROMEDIO MENSUAL DE LOS TRES MESES EVALUADOS KILÓMETROS EJECUTADOS VS PLANEADOS</t>
  </si>
  <si>
    <t>Movilización de pasajeros</t>
  </si>
  <si>
    <t>Pasajeros movilizados</t>
  </si>
  <si>
    <t>1.3.3.1.00-93-001 RB ICLD</t>
  </si>
  <si>
    <t>FORTALECIMIENTO FORTALECIMIENTO OPERACIONAL DEL SISTEMA INTEGRADO DE TRANSPORTE MASIVO DE CARTAGENA DE INDIAS  TRANSCARIBE  CARTAGENA DE INDIAS</t>
  </si>
  <si>
    <t>2.3.2408.0600.2020130010075</t>
  </si>
  <si>
    <t>SE VIABILIZÓ PARA 2023 ESTA ACTIVIDAD EN EL PROYECTO DE INVERSIÓN DE ACUERDO A AJUSTE CON TRÁMITE PRESUPUESTAL DEL 02 DE JUNIO DE 2023 POR EL QUE SE LE ASIGNARON $30.000.000.000.
LA META DE MOVILIZACIÓN DE PASAJEROS SE ESTABLECE CONFORME LA PROYECCIÓN REALIZADA EN EL INFORME TECNICO DE TARIFA AL USUARIO (SEPT 2022) LA CUAL ES DE 35.354.388 PARA 20223.
A 30 DE JUNIO DE 2023 SE HAN MOVILIZADO 14.674.227 DE PASAJEROS, LO QUE REPRESENTA UN AVANCE DEL 41,51% DE LA META PARA 2023.</t>
  </si>
  <si>
    <t>Sostenibilidad del SITM Transcaribe - Fondo de estabilización tarifaria (FET)</t>
  </si>
  <si>
    <t>Diferencial Tarifa técnica vs. Tarifa usuario cubierto</t>
  </si>
  <si>
    <t>Dirección administrativa y financiera</t>
  </si>
  <si>
    <t>1.2.1.0.00-001 ICLD
1.3.3.1.00-93-001 RB ICLD</t>
  </si>
  <si>
    <t>LA META CORRESPONDE AL VALOR TOTAL DEL FET 2023, QUE CORRESPONDE AL DIFERENCIAL ENTRE LA TARIFA TECNICA Y LA TARIFA USUARIO PARA EL APOYO A LOS PROCESOS DE TRANSCARIBE ENTE GESTOR Y TRANSCARIBE OPERADOR. 
SE MIDE DE ACUERDO A LA EJECUCIÓN PRESUPUESTAL.
SE REALIZÓ AJUSTE CON TRÁMITE PRESUPUESTAL AL PROYECTO DE INVERSIÓN EL 02 DE JUNIO DE 2023 POR EL QUE SE LE ADICIONARON $27.000.000.000 A ESTA ACTIVIDAD.
LO EJECUTADO CORRESPONDE AL PAGO TOTAL DEL FET DEL PERIODO 1 ENE -19 FEB Y AL PAGO PARCIAL DEL FET DEL PERIODO 20 FEB - 23 ABRIL.</t>
  </si>
  <si>
    <t>Número de buses en operación</t>
  </si>
  <si>
    <t>Entrada de 336 buses en Operación</t>
  </si>
  <si>
    <t>Buses de bajas emisiones contaminantes adquiridos (240804702)</t>
  </si>
  <si>
    <t>LOS BUSES A IMPLEMENTAR EN EL AÑO 2023 ESTARÁN ESTABILIZADOS Y ESTAS SON LAS CAUSAS:
• FASE INTERMEDIA DE IMPLEMENTACIÓN: SE DEBEN SUPERAR LOS HITOS DEL 75% DE LA DEMANDA REFERENTE PARA PASAR A FASE III DE IMPLEMENTACIÓN. SIN EMBARGO, TAL COMO SE ESTIPULA EN LAS ACTIVIDADES PARA LA VINCULACIÓN DE FLOTA EN LOS CONTRATOS DE CONCESIÓN, EN ESTA NO ENTRAN A OPERAR VEHÍCULOS NUEVOS Y SE PUEDE MODIFICAR EL DISEÑO OPERACIONAL. 
• SE ESTÁ EN LA REVISIÓN DEL DISEÑO OPERACIONAL DE ACUERDO AL ESTUDIO DE CONSULTORÍA CONTRATADO EN 2019 Y RECIBIDO EN 2021. ANÁLISIS DE LOS ESCENARIOS PRESENTADOS COMO RESULTADO DEL ESTUDIO DE ACTUALIZACIÓN DEL DISEÑO OPERACIONAL DEL SISTEMA PARA LA IDENTIFICACIÓN DEL ESCENARIO MÁS FAVORABLE Y PROCEDER A SU IMPLEMENTACIÓN.
• APORTE No. 4 AL FONDO UNIFICADO DE DESINTEGRACIÓN Y OPERADORES – FUDO – DE LOS CONCESIONARIOS
• OPTIMIZACIÓN Y ESTABILIZACIÓN DE LOS SERVICIOS OFRECIDOS ACTUALMENTE POR TRANSCARIBE.</t>
  </si>
  <si>
    <t xml:space="preserve">Número de Paraderos para Rutas Pretroncales, Alimentadoras y Complementarias Construidos </t>
  </si>
  <si>
    <t>Construir 409 paraderos para rutas pretroncales, alimentadoras y complementarias</t>
  </si>
  <si>
    <t>Paraderos y zonas de espera construidos (240800301)</t>
  </si>
  <si>
    <t>ESTA META ESTA SUJETA AL CONVENIO ENTRE EL MIN-TRANSPORTE Y EL DISTRITO DE CARTAGENA EN LA APROBACION DEL USO DE LOS RECURSOS. TRANSCARIBE SE ENCUENTRA A LA ESPERA DE LA VIABILIDAD JURIDICA PARA LA CONSTRUCCION DE LOS PARADEROS YA QUE ESTOS SE ENCUENTRAN EN CONCESION CON EL DISTRITO. 
ACTUALMENTE ESTA META NO CUENTA CON RECURSOS PARA SU EJECUCIÓN YA QUE POR MEDIO DE DECRETO NACIONAL 0575 DE 2020 SE TOMARON LOS RECURSOS NACIÓN DESTINADOS A ESTA PARA EL SOSTENIMIENTO DE LA OPERACIÓN DURANTE LA PANDEMIA, POR TANTO ESTÁ DESFINANCIADA.</t>
  </si>
  <si>
    <t>Número de Buses del TPC Chatarrizados</t>
  </si>
  <si>
    <t>Chatarrizar 712 buses</t>
  </si>
  <si>
    <t>Reconocimientos económicos entregados por vehículos retirados y desintegrados físicamente (240805000)</t>
  </si>
  <si>
    <t>IMPLEMENTACIÓN DEL SISTEMA PARA RETIRO DE VEHÍCULOS DE TRANSPORTE PÚBLICO COLECTIVO (FONDO DE DESINTEGRACIÓN) EN EL DISTRITO CARTAGENA DE INDIAS</t>
  </si>
  <si>
    <t>Implementar el sistema para retiro de Vehículos de Transporte Público Colectivo (Fondo de Desintegración) en el Distrito Cartagena de Indias</t>
  </si>
  <si>
    <t>Chatarrización de buses</t>
  </si>
  <si>
    <t>Buses del TPC con reconocimiento económico por chatarrización</t>
  </si>
  <si>
    <t>1.3.1.1.05-018 Recursos de crédito interno 2022</t>
  </si>
  <si>
    <t>2.3.2408.0600.2021130010243</t>
  </si>
  <si>
    <t>DE ACUERDO A EL DECRETO 1252 DE 2011 Y 0369 DE 2013 SON 1591 VEHICULOS, POR LO QUE DESCONTANDO LOS 850 REALIZADOS HASTA 2019, FALTARIAN 741. HASTA 2022 SE HAN PAGADO UN TOTAL DE 97 BUSES, QUE CORRESPONDE A 12,28% DE LOS BUSES FALTANTES. 
SE RECIBIERON LOS RECURSOS EL 25 DE ABRIL DE 2023, EL 01 DE JUNIO SE REALIZÓ EL TRASLADO DE ESTOS RECURSOS AL FONDO DE UNIFICADO DE DESINTEGRACION Y OPERADORES - FUDO PARA LOS TRÁMITES CORRESPONDIENTES.</t>
  </si>
  <si>
    <t>Plan Estratégico de Tecnologías de la Información (PETI)</t>
  </si>
  <si>
    <t>Actividades ejecutadas 100%</t>
  </si>
  <si>
    <t>Secretaría General</t>
  </si>
  <si>
    <t>EN EL PERIODO ENERO A MARZO DE 2023 SE EJECUTARON 12 ACTIVIDADES DE 29 PROGRAMADAS, LO QUE REPRESENTA UN AVANCE DEL 41%.
EN EL PERIODO ABRIL A JUNIO DE 2023 SE EJECUTARON 4 ACTIVIDADES MÁS, AUMENTANDO EL PORCENTAJE DE AVANCE AL  55%.</t>
  </si>
  <si>
    <t>Plan Anual de Adquisiciones formulado y en ejecución</t>
  </si>
  <si>
    <t>171 adquisiciones
$ 13.484.877.858,00</t>
  </si>
  <si>
    <t>134 adquisiciones (78,36%)
$6.818.638.582 (50,57%)</t>
  </si>
  <si>
    <t>SE AJUSTÓ LA META DE ESTA ACTIVIDAD AL NÚMERO DE ADQUISICIONES PROGRAMADAS PARA EL AÑO Y VALOR DE ESTAS.
PARA 2023 EL PLAN DE ADQUISIONES INICIALMENTE CONTEMPLÓ 144 ADQUISICIONES POR VALOR DE $12,402,800,968.00.
SE HAN REALIZADO VARIAS MODIFICACIONES SIENDO LA ÚLTIMA DENTRO DEL PERÍODO DE REPORTE E 12 DE MAYO DE 2023, QUEDANDO EL PLAN CON 171 ADQUISIONES POR VALOR DE $13.484.877.858,00.
A CORTE JUNIO SE HAN REALIZADO 134 ADQUISIONES POR VALOR DE $6.818.638.582, LO QUE REPRESENTA UNA AVANCE FÍSICO DEL 78,34% Y UN AVANCE PRESUPUESTAL DEL 50,57%.</t>
  </si>
  <si>
    <t>Plan Institucional de Archivo de la entidad PINAR formulado y en ejecución</t>
  </si>
  <si>
    <t>EN EL PERIODO ENERO A MARZO DE 2023 SE EJECUTARON 6 ACTIVIDADES DE FORMA PARCIAL DE 9 PROGRAMADAS, LO QUE REPRESENTA UN AVANCE DEL 6%.
EN EL PERIODO ABRIL A JUNIO DE 2023 SE LOGRÓ AVANCE PARCIAL EN 4 ACTIVIDADES MÁS, AUMENTANDO EL PORCENTAJE DE EJECUCIÓN DEL PLAN AL 73%.</t>
  </si>
  <si>
    <t>Plan Estratégico de Talento Humano formulado y en ejecución</t>
  </si>
  <si>
    <t>Ejecución 100% PIC, Plan de Incentivos y Plan SST</t>
  </si>
  <si>
    <t>LOS AVANCES DEL PLAN DE TALENTO HUMANO CORRESPONDEN A LAS ACTIVIDADES EJECUTADAS DEL PLAN DE CAPACITACIÓN, PLAN DE INCENTIVOS Y PLAN DE SEGURIDAD Y SALUD EN EL TRABAJO.</t>
  </si>
  <si>
    <t>Plan Institucional de Capacitación formulado y en ejecución</t>
  </si>
  <si>
    <t>EN EL PERIODO ENERO A MARZO DE 2023 SE EJECUTARON 6 ACTIVIDADES DE 28 PROGRAMADAS, LO QUE REPRESENTA UN AVANCE DEL 21%.
EN EL PERIODO ABRIL A JUNIO DE 2023 SE  LOGRÓ AVANCE EN OTRAS 6 ACTIVIDADES, LO QUE LLEVA EL PORCENTAJE DE EJECUCIÓN DEL PLAN AL 42%.</t>
  </si>
  <si>
    <t>Plan de Incentivos Institucionales formulado y en ejecución</t>
  </si>
  <si>
    <t>EN EL PERIODO ENERO A MARZO DE 2023 SE EJECUTARON 9 ACTIVIDADES DE 45 PROGRAMADAS, LO QUE REPRESENTA UN AVANCE DEL 20%.
EN EL PERIODO ABRIL A JUNIO DE 2023 SE LOGRÓ AVANCE EN 10 ACTIVIDADES MÁS, AUMENTANDO EL PORCENTAJE DE EJECUCIÓN DEL PLAN AL 42%.</t>
  </si>
  <si>
    <t>Plan de Trabajo Anual en Seguridad y Salud en el Trabajo formulado y en ejecución</t>
  </si>
  <si>
    <t>EN EL PERIODO ENERO A MARZO DE 2023 SE EJECUTARON 17 ACTIVIDADES DE 132 PROGRAMADAS, LO QUE REPRESENTA UN AVANCE DEL 8%.
EN EL PERIODO ABRIL A JUNIO DE 2023 SE LOGRÓ AVANCE EN 28 ACTIVIDADES MÁS, LLEVANDO EL PORCENTAJE DE EJECUCIÓN DEL PLAN AL 36%.</t>
  </si>
  <si>
    <t>Plan Anual Anticorrupción formulado y en ejecución</t>
  </si>
  <si>
    <t>Revisión de riesgos y seguimientos (cuatrimestrales)</t>
  </si>
  <si>
    <t>Dirección de Planeación e Infraestructura</t>
  </si>
  <si>
    <t>POR PARTE DE LA DIRECCIÓN DE PLANEACIÓN E INFRAESTRUCTURA SE REALIZÓ EL PRIMER MONITOREO CON CORTE A 30 DE ABRIL Y A SU VEZ LA OFICINA DE CONTROL INTERNO REALIZÓ EL SEGUIMIENTO CORRESPONDIENTE Y PUBLICÓ EN LA PAGINA WEB DE LA ENTIDAD LA MATRIZ DEL PRIMER SEGUIMIENTO:
https://transcaribe.gov.co/index.php/reportes-de-control-interno/
SE ADJUNTA EL PRIMER SEGUIMIENTO A LA MATRIZ DE RIESGOS. EL SEGUNDO MONITOREO Y SEGUIMIENTO SE REALIZARÁ CON CORTE A 31 DE AGOSTO, CONFORME A LOS TIEMPOS ESTABLECIDOS EN LA GUIA DE ADMINISTRACIÓN DE RIESGOS DE FUNCIÓN PUBLICA VERSIÓN 6.</t>
  </si>
  <si>
    <t>CONTROL DE CAMBIOS</t>
  </si>
  <si>
    <t>FECHA</t>
  </si>
  <si>
    <t>DESCRIPCIÓN DEL CAMBIO</t>
  </si>
  <si>
    <t>VERSIÓN</t>
  </si>
  <si>
    <t>Diciembre 29-2022</t>
  </si>
  <si>
    <t>Diseño y Elaboración del formato de captura de información para reporte de avance de plan de desarrollo vigencia 2023</t>
  </si>
  <si>
    <t>1.0</t>
  </si>
  <si>
    <t>CARGO</t>
  </si>
  <si>
    <t>NOMBRE</t>
  </si>
  <si>
    <t>FIRMA</t>
  </si>
  <si>
    <t>ELABORÓ</t>
  </si>
  <si>
    <t>Profesional Especializado codigo 222 grado 41</t>
  </si>
  <si>
    <t>María Bernarda Pérez Carmona</t>
  </si>
  <si>
    <t>REVISÓ</t>
  </si>
  <si>
    <t>Secretario de Planeación Distrital</t>
  </si>
  <si>
    <t>Franklin Amador Hawkins</t>
  </si>
  <si>
    <t>APROBÓ</t>
  </si>
  <si>
    <t>AVANCE META PRODUCTO CUATRIENIO</t>
  </si>
  <si>
    <t>AVANCE DEL PROGRAMA TRANSPORTE PARA TODOS</t>
  </si>
  <si>
    <t>AVANCE PLAN DE ACCION MARZO 2023</t>
  </si>
  <si>
    <t>GIROS</t>
  </si>
  <si>
    <t>AVANCES DE EJECUCION PRESUPUESTAL</t>
  </si>
  <si>
    <t>APROPIACION</t>
  </si>
  <si>
    <t>EJECUCION PRESUPUESTAL</t>
  </si>
  <si>
    <t>AVANCE DEL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</si>
</sst>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 #,##0;[Red]\-&quot;$&quot;\ #,##0"/>
    <numFmt numFmtId="8" formatCode="&quot;$&quot;\ #,##0.00;[Red]\-&quot;$&quot;\ #,##0.00"/>
    <numFmt numFmtId="42" formatCode="_-&quot;$&quot;\ * #,##0_-;\-&quot;$&quot;\ * #,##0_-;_-&quot;$&quot;\ * &quot;-&quot;_-;_-@_-"/>
    <numFmt numFmtId="44" formatCode="_-&quot;$&quot;\ * #,##0.00_-;\-&quot;$&quot;\ * #,##0.00_-;_-&quot;$&quot;\ * &quot;-&quot;??_-;_-@_-"/>
    <numFmt numFmtId="43" formatCode="_-* #,##0.00_-;\-* #,##0.00_-;_-* &quot;-&quot;??_-;_-@_-"/>
    <numFmt numFmtId="164" formatCode="0;[Red]0"/>
    <numFmt numFmtId="165" formatCode="&quot;$&quot;\ #,##0"/>
    <numFmt numFmtId="166" formatCode="0.0%"/>
  </numFmts>
  <fonts count="38" x14ac:knownFonts="1">
    <font>
      <sz val="11"/>
      <color theme="1"/>
      <name val="Calibri"/>
      <family val="2"/>
      <scheme val="minor"/>
    </font>
    <font>
      <b/>
      <sz val="20"/>
      <color theme="1"/>
      <name val="Calibri"/>
      <family val="2"/>
      <scheme val="minor"/>
    </font>
    <font>
      <b/>
      <sz val="16"/>
      <color theme="1"/>
      <name val="Calibri"/>
      <family val="2"/>
      <scheme val="minor"/>
    </font>
    <font>
      <b/>
      <sz val="11"/>
      <color theme="1"/>
      <name val="Arial"/>
      <family val="2"/>
    </font>
    <font>
      <b/>
      <sz val="12"/>
      <color theme="1" tint="4.9989318521683403E-2"/>
      <name val="Arial"/>
      <family val="2"/>
    </font>
    <font>
      <b/>
      <sz val="11"/>
      <name val="Arial"/>
      <family val="2"/>
    </font>
    <font>
      <sz val="11"/>
      <color theme="1"/>
      <name val="Arial"/>
      <family val="2"/>
    </font>
    <font>
      <sz val="14"/>
      <color theme="1"/>
      <name val="Calibri"/>
      <family val="2"/>
      <scheme val="minor"/>
    </font>
    <font>
      <sz val="11"/>
      <color theme="1" tint="4.9989318521683403E-2"/>
      <name val="Calibri"/>
      <family val="2"/>
      <scheme val="minor"/>
    </font>
    <font>
      <sz val="12"/>
      <color theme="1" tint="4.9989318521683403E-2"/>
      <name val="Calibri"/>
      <family val="2"/>
      <scheme val="minor"/>
    </font>
    <font>
      <sz val="11"/>
      <color theme="1" tint="4.9989318521683403E-2"/>
      <name val="Arial"/>
      <family val="2"/>
    </font>
    <font>
      <sz val="1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b/>
      <sz val="20"/>
      <color rgb="FFFF0000"/>
      <name val="Calibri"/>
      <family val="2"/>
      <scheme val="minor"/>
    </font>
    <font>
      <b/>
      <i/>
      <u/>
      <sz val="20"/>
      <color rgb="FFFF0000"/>
      <name val="Calibri"/>
      <family val="2"/>
      <scheme val="minor"/>
    </font>
    <font>
      <b/>
      <u/>
      <sz val="20"/>
      <color rgb="FFFF0000"/>
      <name val="Calibri"/>
      <family val="2"/>
      <scheme val="minor"/>
    </font>
    <font>
      <sz val="10"/>
      <name val="Arial"/>
      <family val="2"/>
    </font>
    <font>
      <b/>
      <sz val="12"/>
      <color theme="1"/>
      <name val="Arial"/>
      <family val="2"/>
    </font>
    <font>
      <b/>
      <sz val="12"/>
      <name val="Arial"/>
      <family val="2"/>
    </font>
    <font>
      <sz val="12"/>
      <name val="Arial"/>
      <family val="2"/>
    </font>
    <font>
      <b/>
      <sz val="14"/>
      <name val="Arial"/>
      <family val="2"/>
    </font>
    <font>
      <b/>
      <sz val="15"/>
      <color theme="1"/>
      <name val="Arial"/>
      <family val="2"/>
    </font>
    <font>
      <b/>
      <sz val="11"/>
      <color theme="1"/>
      <name val="Calibri"/>
      <family val="2"/>
      <scheme val="minor"/>
    </font>
    <font>
      <b/>
      <sz val="12"/>
      <color theme="1"/>
      <name val="Calibri"/>
      <family val="2"/>
      <scheme val="minor"/>
    </font>
    <font>
      <b/>
      <sz val="14"/>
      <color theme="1"/>
      <name val="Calibri"/>
      <family val="2"/>
      <scheme val="minor"/>
    </font>
    <font>
      <sz val="15"/>
      <color theme="1"/>
      <name val="Arial"/>
      <family val="2"/>
    </font>
    <font>
      <sz val="11"/>
      <color theme="1"/>
      <name val="Calibri"/>
      <family val="2"/>
      <scheme val="minor"/>
    </font>
    <font>
      <b/>
      <sz val="11"/>
      <color rgb="FF000000"/>
      <name val="Arial"/>
      <family val="2"/>
    </font>
    <font>
      <sz val="11"/>
      <color rgb="FF0D0D0D"/>
      <name val="Calibri"/>
      <family val="2"/>
      <scheme val="minor"/>
    </font>
    <font>
      <sz val="11"/>
      <color rgb="FF000000"/>
      <name val="Calibri"/>
      <family val="2"/>
      <scheme val="minor"/>
    </font>
    <font>
      <b/>
      <sz val="16"/>
      <color rgb="FFFF0000"/>
      <name val="Calibri"/>
      <family val="2"/>
      <scheme val="minor"/>
    </font>
    <font>
      <b/>
      <sz val="11"/>
      <color rgb="FF000000"/>
      <name val="Calibri"/>
      <family val="2"/>
      <scheme val="minor"/>
    </font>
    <font>
      <b/>
      <sz val="18"/>
      <color rgb="FFFF0000"/>
      <name val="Calibri"/>
      <family val="2"/>
      <scheme val="minor"/>
    </font>
    <font>
      <b/>
      <sz val="11"/>
      <name val="Calibri"/>
      <family val="2"/>
      <scheme val="minor"/>
    </font>
    <font>
      <b/>
      <sz val="14"/>
      <name val="Calibri"/>
      <family val="2"/>
      <scheme val="minor"/>
    </font>
  </fonts>
  <fills count="10">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rgb="FFE2EFDA"/>
        <bgColor indexed="64"/>
      </patternFill>
    </fill>
    <fill>
      <patternFill patternType="solid">
        <fgColor rgb="FF6699FF"/>
        <bgColor indexed="64"/>
      </patternFill>
    </fill>
    <fill>
      <patternFill patternType="solid">
        <fgColor rgb="FFFFFF00"/>
        <bgColor indexed="64"/>
      </patternFill>
    </fill>
    <fill>
      <patternFill patternType="solid">
        <fgColor rgb="FF00FFFF"/>
        <bgColor indexed="64"/>
      </patternFill>
    </fill>
    <fill>
      <patternFill patternType="solid">
        <fgColor theme="0"/>
        <bgColor indexed="64"/>
      </patternFill>
    </fill>
    <fill>
      <patternFill patternType="solid">
        <fgColor rgb="FF00B05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s>
  <cellStyleXfs count="8">
    <xf numFmtId="0" fontId="0" fillId="0" borderId="0"/>
    <xf numFmtId="0" fontId="14" fillId="2" borderId="0" applyNumberFormat="0" applyBorder="0" applyProtection="0">
      <alignment horizontal="center" vertical="center"/>
    </xf>
    <xf numFmtId="49" fontId="15" fillId="0" borderId="0" applyFill="0" applyBorder="0" applyProtection="0">
      <alignment horizontal="left" vertical="center"/>
    </xf>
    <xf numFmtId="3" fontId="15" fillId="0" borderId="0" applyFill="0" applyBorder="0" applyProtection="0">
      <alignment horizontal="right" vertical="center"/>
    </xf>
    <xf numFmtId="0" fontId="19" fillId="0" borderId="0"/>
    <xf numFmtId="43" fontId="29" fillId="0" borderId="0" applyFont="0" applyFill="0" applyBorder="0" applyAlignment="0" applyProtection="0"/>
    <xf numFmtId="44" fontId="29" fillId="0" borderId="0" applyFont="0" applyFill="0" applyBorder="0" applyAlignment="0" applyProtection="0"/>
    <xf numFmtId="9" fontId="29" fillId="0" borderId="0" applyFont="0" applyFill="0" applyBorder="0" applyAlignment="0" applyProtection="0"/>
  </cellStyleXfs>
  <cellXfs count="242">
    <xf numFmtId="0" fontId="0" fillId="0" borderId="0" xfId="0"/>
    <xf numFmtId="0" fontId="6" fillId="0" borderId="0" xfId="0" applyFont="1"/>
    <xf numFmtId="0" fontId="0" fillId="0" borderId="0" xfId="0" applyAlignment="1">
      <alignment horizontal="center" vertical="center"/>
    </xf>
    <xf numFmtId="0" fontId="7" fillId="0" borderId="0" xfId="0" applyFont="1" applyAlignment="1">
      <alignment horizontal="center" vertical="center"/>
    </xf>
    <xf numFmtId="0" fontId="8" fillId="0" borderId="0" xfId="0" applyFont="1" applyAlignment="1">
      <alignment horizontal="center"/>
    </xf>
    <xf numFmtId="1" fontId="0" fillId="0" borderId="0" xfId="0" applyNumberFormat="1" applyAlignment="1">
      <alignment horizontal="center" vertical="center"/>
    </xf>
    <xf numFmtId="0" fontId="9" fillId="0" borderId="0" xfId="0" applyFont="1" applyAlignment="1">
      <alignment horizontal="center"/>
    </xf>
    <xf numFmtId="0" fontId="10" fillId="0" borderId="0" xfId="0" applyFont="1" applyAlignment="1">
      <alignment horizontal="center" vertical="center" wrapText="1"/>
    </xf>
    <xf numFmtId="164" fontId="6" fillId="0" borderId="0" xfId="0" applyNumberFormat="1" applyFont="1" applyAlignment="1">
      <alignment horizontal="center" vertical="center"/>
    </xf>
    <xf numFmtId="0" fontId="11" fillId="0" borderId="0" xfId="0" applyFont="1" applyAlignment="1">
      <alignment horizontal="center"/>
    </xf>
    <xf numFmtId="0" fontId="11" fillId="0" borderId="0" xfId="0" applyFont="1" applyAlignment="1">
      <alignment horizontal="center" vertical="center"/>
    </xf>
    <xf numFmtId="0" fontId="0" fillId="0" borderId="0" xfId="0" applyAlignment="1">
      <alignment horizontal="center" vertical="center" wrapText="1"/>
    </xf>
    <xf numFmtId="42" fontId="0" fillId="0" borderId="0" xfId="0" applyNumberFormat="1" applyAlignment="1">
      <alignment horizontal="center" vertical="center" wrapText="1"/>
    </xf>
    <xf numFmtId="0" fontId="0" fillId="0" borderId="0" xfId="0" applyAlignment="1">
      <alignment horizontal="center"/>
    </xf>
    <xf numFmtId="0" fontId="20" fillId="0" borderId="1" xfId="4" applyFont="1" applyBorder="1" applyAlignment="1">
      <alignment horizontal="left" vertical="center"/>
    </xf>
    <xf numFmtId="0" fontId="22" fillId="0" borderId="10" xfId="4" applyFont="1" applyBorder="1" applyAlignment="1">
      <alignment horizontal="center" vertical="center"/>
    </xf>
    <xf numFmtId="14" fontId="22" fillId="0" borderId="2" xfId="4" applyNumberFormat="1" applyFont="1" applyBorder="1"/>
    <xf numFmtId="0" fontId="22" fillId="0" borderId="15" xfId="4" applyFont="1" applyBorder="1" applyAlignment="1">
      <alignment horizontal="center" vertical="center"/>
    </xf>
    <xf numFmtId="14" fontId="22" fillId="0" borderId="16" xfId="4" applyNumberFormat="1" applyFont="1" applyBorder="1"/>
    <xf numFmtId="0" fontId="22" fillId="0" borderId="11" xfId="4" applyFont="1" applyBorder="1" applyAlignment="1">
      <alignment horizontal="center" vertical="center"/>
    </xf>
    <xf numFmtId="14" fontId="0" fillId="0" borderId="1" xfId="0" applyNumberFormat="1" applyBorder="1" applyAlignment="1">
      <alignment horizontal="center" vertical="center"/>
    </xf>
    <xf numFmtId="0" fontId="22" fillId="0" borderId="10" xfId="4" applyFont="1" applyBorder="1"/>
    <xf numFmtId="0" fontId="22" fillId="0" borderId="11" xfId="4" applyFont="1" applyBorder="1"/>
    <xf numFmtId="0" fontId="21" fillId="4" borderId="12" xfId="4" applyFont="1" applyFill="1" applyBorder="1" applyAlignment="1">
      <alignment horizontal="center" vertical="center"/>
    </xf>
    <xf numFmtId="0" fontId="21" fillId="4" borderId="9" xfId="4" applyFont="1" applyFill="1" applyBorder="1" applyAlignment="1">
      <alignment horizontal="center" vertical="center"/>
    </xf>
    <xf numFmtId="0" fontId="0" fillId="0" borderId="0" xfId="0" applyAlignment="1">
      <alignment vertical="center"/>
    </xf>
    <xf numFmtId="0" fontId="21" fillId="4" borderId="14" xfId="4" applyFont="1" applyFill="1" applyBorder="1" applyAlignment="1">
      <alignment vertical="center"/>
    </xf>
    <xf numFmtId="0" fontId="21" fillId="4" borderId="10" xfId="4" applyFont="1" applyFill="1" applyBorder="1" applyAlignment="1">
      <alignment horizontal="center" vertical="center"/>
    </xf>
    <xf numFmtId="0" fontId="6" fillId="0" borderId="0" xfId="0" applyFont="1" applyAlignment="1">
      <alignment horizontal="center" vertical="center" wrapText="1"/>
    </xf>
    <xf numFmtId="0" fontId="3" fillId="3" borderId="0" xfId="0" applyFont="1" applyFill="1" applyAlignment="1">
      <alignment horizontal="center" vertical="center" wrapText="1"/>
    </xf>
    <xf numFmtId="0" fontId="24" fillId="5" borderId="0" xfId="0" applyFont="1" applyFill="1" applyAlignment="1">
      <alignment horizontal="center" vertical="center" wrapText="1"/>
    </xf>
    <xf numFmtId="0" fontId="3" fillId="0" borderId="0" xfId="0" applyFont="1" applyAlignment="1">
      <alignment horizontal="center" vertical="center" wrapText="1"/>
    </xf>
    <xf numFmtId="0" fontId="4" fillId="3" borderId="0" xfId="0" applyFont="1" applyFill="1" applyAlignment="1">
      <alignment horizontal="center" vertical="center" wrapText="1"/>
    </xf>
    <xf numFmtId="0" fontId="5" fillId="0" borderId="0" xfId="0" applyFont="1" applyAlignment="1">
      <alignment horizontal="center" vertical="center" wrapText="1"/>
    </xf>
    <xf numFmtId="0" fontId="0" fillId="0" borderId="1" xfId="0" applyBorder="1"/>
    <xf numFmtId="0" fontId="25" fillId="0" borderId="1" xfId="0" applyFont="1" applyBorder="1" applyAlignment="1">
      <alignment horizontal="left" vertical="center"/>
    </xf>
    <xf numFmtId="0" fontId="21" fillId="4" borderId="13" xfId="4" applyFont="1" applyFill="1" applyBorder="1" applyAlignment="1">
      <alignment horizontal="center" vertical="center"/>
    </xf>
    <xf numFmtId="0" fontId="25" fillId="0" borderId="1" xfId="0" applyFont="1" applyBorder="1" applyAlignment="1">
      <alignment vertical="center" wrapText="1"/>
    </xf>
    <xf numFmtId="0" fontId="25" fillId="0" borderId="1" xfId="0" applyFont="1" applyBorder="1" applyAlignment="1">
      <alignment horizontal="center" vertical="center" wrapText="1"/>
    </xf>
    <xf numFmtId="0" fontId="21" fillId="4" borderId="16" xfId="4" applyFont="1" applyFill="1" applyBorder="1" applyAlignment="1">
      <alignment vertical="center"/>
    </xf>
    <xf numFmtId="0" fontId="21" fillId="4" borderId="14" xfId="4" applyFont="1" applyFill="1" applyBorder="1" applyAlignment="1">
      <alignment horizontal="center" vertical="center"/>
    </xf>
    <xf numFmtId="0" fontId="3" fillId="3" borderId="1" xfId="0" applyFont="1" applyFill="1" applyBorder="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1" fontId="0" fillId="0" borderId="0" xfId="0" applyNumberFormat="1" applyAlignment="1">
      <alignment horizontal="center" vertical="center" wrapText="1"/>
    </xf>
    <xf numFmtId="0" fontId="9" fillId="0" borderId="0" xfId="0" applyFont="1" applyAlignment="1">
      <alignment horizontal="center" vertical="center" wrapText="1"/>
    </xf>
    <xf numFmtId="164" fontId="6" fillId="0" borderId="0" xfId="0" applyNumberFormat="1" applyFont="1" applyAlignment="1">
      <alignment horizontal="center" vertical="center" wrapText="1"/>
    </xf>
    <xf numFmtId="0" fontId="11" fillId="0" borderId="0" xfId="0" applyFont="1" applyAlignment="1">
      <alignment horizontal="center" vertical="center" wrapText="1"/>
    </xf>
    <xf numFmtId="1"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164" fontId="6"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9"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11" fillId="0" borderId="1" xfId="0" applyFont="1" applyBorder="1" applyAlignment="1">
      <alignment horizontal="left" vertical="center" wrapText="1"/>
    </xf>
    <xf numFmtId="0" fontId="2" fillId="6" borderId="4" xfId="0" applyFont="1" applyFill="1" applyBorder="1" applyAlignment="1">
      <alignment horizontal="center" vertical="center"/>
    </xf>
    <xf numFmtId="1" fontId="0" fillId="6" borderId="0" xfId="0" applyNumberFormat="1" applyFill="1" applyAlignment="1">
      <alignment horizontal="center" vertical="center"/>
    </xf>
    <xf numFmtId="0" fontId="0" fillId="6" borderId="1" xfId="0" applyFill="1" applyBorder="1" applyAlignment="1">
      <alignment horizontal="center" vertical="center" wrapText="1"/>
    </xf>
    <xf numFmtId="9" fontId="0" fillId="6" borderId="1" xfId="0" applyNumberFormat="1" applyFill="1" applyBorder="1" applyAlignment="1">
      <alignment horizontal="center" vertical="center" wrapText="1"/>
    </xf>
    <xf numFmtId="0" fontId="0" fillId="6" borderId="0" xfId="0" applyFill="1"/>
    <xf numFmtId="9" fontId="11" fillId="0" borderId="1" xfId="0" applyNumberFormat="1" applyFont="1" applyBorder="1" applyAlignment="1">
      <alignment horizontal="center" vertical="center" wrapText="1"/>
    </xf>
    <xf numFmtId="44" fontId="0" fillId="6" borderId="1" xfId="6" applyFont="1" applyFill="1" applyBorder="1" applyAlignment="1">
      <alignment horizontal="center" vertical="center" wrapText="1"/>
    </xf>
    <xf numFmtId="10" fontId="0" fillId="6" borderId="1" xfId="0" applyNumberFormat="1" applyFill="1" applyBorder="1" applyAlignment="1">
      <alignment horizontal="center" vertical="center" wrapText="1"/>
    </xf>
    <xf numFmtId="10" fontId="0" fillId="6" borderId="1" xfId="7" applyNumberFormat="1" applyFont="1" applyFill="1" applyBorder="1" applyAlignment="1">
      <alignment horizontal="center" vertical="center" wrapText="1"/>
    </xf>
    <xf numFmtId="10" fontId="0" fillId="0" borderId="1" xfId="7" applyNumberFormat="1" applyFont="1" applyFill="1" applyBorder="1" applyAlignment="1">
      <alignment horizontal="center" vertical="center" wrapText="1"/>
    </xf>
    <xf numFmtId="10" fontId="0" fillId="0" borderId="1" xfId="0" applyNumberFormat="1" applyBorder="1" applyAlignment="1">
      <alignment horizontal="center" vertical="center" wrapText="1"/>
    </xf>
    <xf numFmtId="3" fontId="0" fillId="0" borderId="1" xfId="5" applyNumberFormat="1" applyFont="1" applyFill="1" applyBorder="1" applyAlignment="1">
      <alignment horizontal="center" vertical="center" wrapText="1"/>
    </xf>
    <xf numFmtId="6" fontId="0" fillId="0" borderId="1" xfId="0" applyNumberFormat="1" applyBorder="1" applyAlignment="1">
      <alignment horizontal="center" vertical="center" wrapText="1"/>
    </xf>
    <xf numFmtId="0" fontId="2" fillId="0" borderId="4" xfId="0" applyFont="1" applyBorder="1" applyAlignment="1">
      <alignment horizontal="center" vertical="center"/>
    </xf>
    <xf numFmtId="44" fontId="0" fillId="0" borderId="1" xfId="6" applyFont="1" applyFill="1" applyBorder="1" applyAlignment="1">
      <alignment horizontal="center" vertical="center" wrapText="1"/>
    </xf>
    <xf numFmtId="9" fontId="0" fillId="6" borderId="1" xfId="7" applyFont="1" applyFill="1" applyBorder="1" applyAlignment="1">
      <alignment horizontal="center" vertical="center" wrapText="1"/>
    </xf>
    <xf numFmtId="0" fontId="0" fillId="0" borderId="1" xfId="0" applyBorder="1" applyAlignment="1">
      <alignment horizontal="justify" vertical="center" wrapText="1"/>
    </xf>
    <xf numFmtId="0" fontId="11" fillId="0" borderId="1" xfId="0" applyFont="1" applyBorder="1" applyAlignment="1">
      <alignment horizontal="justify" vertical="center" wrapText="1"/>
    </xf>
    <xf numFmtId="165" fontId="0" fillId="7" borderId="1" xfId="6" applyNumberFormat="1" applyFont="1" applyFill="1" applyBorder="1" applyAlignment="1">
      <alignment horizontal="center" vertical="center" wrapText="1"/>
    </xf>
    <xf numFmtId="0" fontId="11"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9" fontId="0" fillId="7" borderId="1" xfId="0" applyNumberFormat="1" applyFill="1" applyBorder="1" applyAlignment="1">
      <alignment horizontal="center" vertical="center" wrapText="1"/>
    </xf>
    <xf numFmtId="1" fontId="0" fillId="0" borderId="19" xfId="0" applyNumberFormat="1" applyBorder="1" applyAlignment="1">
      <alignment horizontal="center" vertical="center" wrapText="1"/>
    </xf>
    <xf numFmtId="1" fontId="0" fillId="6" borderId="19" xfId="0" applyNumberFormat="1" applyFill="1" applyBorder="1" applyAlignment="1">
      <alignment horizontal="center" vertical="center" wrapText="1"/>
    </xf>
    <xf numFmtId="10" fontId="0" fillId="0" borderId="0" xfId="0" applyNumberFormat="1" applyAlignment="1">
      <alignment horizontal="center" vertical="center" wrapText="1"/>
    </xf>
    <xf numFmtId="9" fontId="0" fillId="0" borderId="0" xfId="0" applyNumberFormat="1" applyAlignment="1">
      <alignment horizontal="center" vertical="center" wrapText="1"/>
    </xf>
    <xf numFmtId="1" fontId="11" fillId="0" borderId="0" xfId="0" applyNumberFormat="1" applyFont="1" applyAlignment="1">
      <alignment horizontal="center" vertical="center" wrapText="1"/>
    </xf>
    <xf numFmtId="0" fontId="0" fillId="0" borderId="19" xfId="0" applyBorder="1" applyAlignment="1">
      <alignment horizontal="center" vertical="center" wrapText="1"/>
    </xf>
    <xf numFmtId="0" fontId="31" fillId="0" borderId="1" xfId="0" applyFont="1" applyBorder="1" applyAlignment="1">
      <alignment horizontal="center" vertical="center" wrapText="1"/>
    </xf>
    <xf numFmtId="0" fontId="34" fillId="0" borderId="1" xfId="0" applyFont="1" applyBorder="1" applyAlignment="1">
      <alignment vertical="center" wrapText="1"/>
    </xf>
    <xf numFmtId="9" fontId="35" fillId="0" borderId="1" xfId="0" applyNumberFormat="1" applyFont="1" applyBorder="1" applyAlignment="1">
      <alignment horizontal="center" vertical="center" wrapText="1"/>
    </xf>
    <xf numFmtId="0" fontId="32" fillId="0" borderId="1" xfId="0" applyFont="1" applyBorder="1" applyAlignment="1">
      <alignment horizontal="center" vertical="center" wrapText="1"/>
    </xf>
    <xf numFmtId="8" fontId="36" fillId="0" borderId="1" xfId="0" applyNumberFormat="1" applyFont="1" applyBorder="1" applyAlignment="1">
      <alignment horizontal="center" vertical="center" wrapText="1"/>
    </xf>
    <xf numFmtId="9" fontId="11" fillId="7" borderId="1" xfId="7" applyFont="1" applyFill="1" applyBorder="1" applyAlignment="1">
      <alignment horizontal="center" vertical="center" wrapText="1"/>
    </xf>
    <xf numFmtId="0" fontId="0" fillId="7" borderId="0" xfId="0" applyFill="1"/>
    <xf numFmtId="8" fontId="36" fillId="8" borderId="1" xfId="0" applyNumberFormat="1" applyFont="1" applyFill="1" applyBorder="1" applyAlignment="1">
      <alignment horizontal="center" vertical="center" wrapText="1"/>
    </xf>
    <xf numFmtId="9" fontId="0" fillId="8" borderId="1" xfId="7" applyFont="1" applyFill="1" applyBorder="1" applyAlignment="1">
      <alignment horizontal="center" vertical="center" wrapText="1"/>
    </xf>
    <xf numFmtId="0" fontId="11" fillId="8" borderId="1" xfId="0" applyFont="1" applyFill="1" applyBorder="1" applyAlignment="1">
      <alignment horizontal="center" vertical="center" wrapText="1"/>
    </xf>
    <xf numFmtId="0" fontId="0" fillId="8" borderId="0" xfId="0" applyFill="1"/>
    <xf numFmtId="0" fontId="11" fillId="0" borderId="3" xfId="0" applyFont="1" applyBorder="1" applyAlignment="1">
      <alignment horizontal="center" vertical="center" wrapText="1"/>
    </xf>
    <xf numFmtId="0" fontId="11" fillId="6" borderId="3" xfId="0" applyFont="1" applyFill="1" applyBorder="1" applyAlignment="1">
      <alignment horizontal="center" vertical="center" wrapText="1"/>
    </xf>
    <xf numFmtId="9" fontId="11" fillId="0" borderId="3" xfId="0" applyNumberFormat="1" applyFont="1" applyBorder="1" applyAlignment="1">
      <alignment horizontal="center" vertical="center" wrapText="1"/>
    </xf>
    <xf numFmtId="14" fontId="11" fillId="0" borderId="3" xfId="0" applyNumberFormat="1" applyFont="1" applyBorder="1" applyAlignment="1">
      <alignment horizontal="center" vertical="center" wrapText="1"/>
    </xf>
    <xf numFmtId="3" fontId="11" fillId="0" borderId="3" xfId="0" applyNumberFormat="1" applyFont="1" applyBorder="1" applyAlignment="1">
      <alignment horizontal="center" vertical="center" wrapText="1"/>
    </xf>
    <xf numFmtId="0" fontId="0" fillId="0" borderId="3" xfId="0" applyBorder="1" applyAlignment="1">
      <alignment horizontal="center" vertical="center" wrapText="1"/>
    </xf>
    <xf numFmtId="165" fontId="0" fillId="0" borderId="3" xfId="6" applyNumberFormat="1" applyFont="1" applyBorder="1" applyAlignment="1">
      <alignment horizontal="center" vertical="center" wrapText="1"/>
    </xf>
    <xf numFmtId="44" fontId="0" fillId="8" borderId="3" xfId="6" applyFont="1" applyFill="1" applyBorder="1" applyAlignment="1">
      <alignment horizontal="center" vertical="center" wrapText="1"/>
    </xf>
    <xf numFmtId="0" fontId="11" fillId="0" borderId="3" xfId="0" applyFont="1" applyBorder="1" applyAlignment="1">
      <alignment horizontal="left" vertical="center" wrapText="1"/>
    </xf>
    <xf numFmtId="0" fontId="7" fillId="0" borderId="19" xfId="0" applyFont="1" applyBorder="1" applyAlignment="1">
      <alignment horizontal="center" vertical="center" wrapText="1"/>
    </xf>
    <xf numFmtId="0" fontId="8" fillId="0" borderId="19" xfId="0" applyFont="1" applyBorder="1" applyAlignment="1">
      <alignment horizontal="center" vertical="center" wrapText="1"/>
    </xf>
    <xf numFmtId="0" fontId="9" fillId="0" borderId="19" xfId="0" applyFont="1" applyBorder="1" applyAlignment="1">
      <alignment horizontal="center" vertical="center" wrapText="1"/>
    </xf>
    <xf numFmtId="0" fontId="10" fillId="0" borderId="19" xfId="0" applyFont="1" applyBorder="1" applyAlignment="1">
      <alignment horizontal="center" vertical="center" wrapText="1"/>
    </xf>
    <xf numFmtId="164" fontId="6" fillId="0" borderId="19" xfId="0" applyNumberFormat="1" applyFont="1" applyBorder="1" applyAlignment="1">
      <alignment horizontal="center" vertical="center" wrapText="1"/>
    </xf>
    <xf numFmtId="0" fontId="11" fillId="0" borderId="19" xfId="0" applyFont="1" applyBorder="1" applyAlignment="1">
      <alignment horizontal="center" vertical="center" wrapText="1"/>
    </xf>
    <xf numFmtId="1" fontId="11" fillId="0" borderId="19" xfId="0" applyNumberFormat="1" applyFont="1" applyBorder="1" applyAlignment="1">
      <alignment horizontal="center" vertical="center" wrapText="1"/>
    </xf>
    <xf numFmtId="0" fontId="11" fillId="6" borderId="19" xfId="0" applyFont="1" applyFill="1" applyBorder="1" applyAlignment="1">
      <alignment horizontal="center" vertical="center" wrapText="1"/>
    </xf>
    <xf numFmtId="9" fontId="11" fillId="0" borderId="19" xfId="0" applyNumberFormat="1" applyFont="1" applyBorder="1" applyAlignment="1">
      <alignment horizontal="center" vertical="center" wrapText="1"/>
    </xf>
    <xf numFmtId="14" fontId="11" fillId="0" borderId="19" xfId="0" applyNumberFormat="1" applyFont="1" applyBorder="1" applyAlignment="1">
      <alignment horizontal="center" vertical="center" wrapText="1"/>
    </xf>
    <xf numFmtId="3" fontId="11" fillId="0" borderId="19" xfId="0" applyNumberFormat="1" applyFont="1" applyBorder="1" applyAlignment="1">
      <alignment horizontal="center" vertical="center" wrapText="1"/>
    </xf>
    <xf numFmtId="165" fontId="0" fillId="0" borderId="19" xfId="6" applyNumberFormat="1" applyFont="1" applyBorder="1" applyAlignment="1">
      <alignment horizontal="center" vertical="center" wrapText="1"/>
    </xf>
    <xf numFmtId="44" fontId="0" fillId="6" borderId="19" xfId="6" applyFont="1" applyFill="1" applyBorder="1" applyAlignment="1">
      <alignment horizontal="center" vertical="center" wrapText="1"/>
    </xf>
    <xf numFmtId="44" fontId="0" fillId="7" borderId="19" xfId="6" applyFont="1" applyFill="1" applyBorder="1" applyAlignment="1">
      <alignment horizontal="center" vertical="center" wrapText="1"/>
    </xf>
    <xf numFmtId="9" fontId="0" fillId="7" borderId="19" xfId="7" applyFont="1" applyFill="1" applyBorder="1" applyAlignment="1">
      <alignment horizontal="center" vertical="center" wrapText="1"/>
    </xf>
    <xf numFmtId="0" fontId="11" fillId="0" borderId="19" xfId="0" applyFont="1" applyBorder="1" applyAlignment="1">
      <alignment horizontal="left" vertical="center" wrapText="1"/>
    </xf>
    <xf numFmtId="9" fontId="37" fillId="0" borderId="1" xfId="0" applyNumberFormat="1" applyFont="1" applyBorder="1" applyAlignment="1">
      <alignment horizontal="center" vertical="center" wrapText="1"/>
    </xf>
    <xf numFmtId="1" fontId="0" fillId="8" borderId="0" xfId="0" applyNumberFormat="1" applyFill="1" applyAlignment="1">
      <alignment horizontal="center" vertical="center" wrapText="1"/>
    </xf>
    <xf numFmtId="1" fontId="0" fillId="8" borderId="0" xfId="0" applyNumberFormat="1" applyFill="1" applyAlignment="1">
      <alignment horizontal="center" vertical="center"/>
    </xf>
    <xf numFmtId="0" fontId="25" fillId="0" borderId="1" xfId="0" applyFont="1" applyBorder="1" applyAlignment="1">
      <alignment horizontal="center" vertical="center"/>
    </xf>
    <xf numFmtId="0" fontId="0" fillId="0" borderId="1" xfId="0" applyBorder="1" applyAlignment="1">
      <alignment horizontal="center" vertical="center"/>
    </xf>
    <xf numFmtId="44" fontId="0" fillId="0" borderId="1" xfId="6" applyFont="1" applyBorder="1" applyAlignment="1">
      <alignment horizontal="center" vertical="center"/>
    </xf>
    <xf numFmtId="44" fontId="0" fillId="0" borderId="1" xfId="0" applyNumberFormat="1" applyBorder="1" applyAlignment="1">
      <alignment horizontal="center" vertical="center"/>
    </xf>
    <xf numFmtId="9" fontId="33" fillId="0" borderId="1" xfId="0" applyNumberFormat="1" applyFont="1" applyBorder="1" applyAlignment="1">
      <alignment horizontal="center" vertical="center" wrapText="1"/>
    </xf>
    <xf numFmtId="44" fontId="11" fillId="7" borderId="1" xfId="6" applyFont="1" applyFill="1" applyBorder="1" applyAlignment="1">
      <alignment horizontal="center" vertical="center" wrapText="1"/>
    </xf>
    <xf numFmtId="0" fontId="0" fillId="9" borderId="1" xfId="0" applyFill="1" applyBorder="1" applyAlignment="1">
      <alignment horizontal="center" vertical="center" wrapText="1"/>
    </xf>
    <xf numFmtId="0" fontId="3" fillId="3"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5" fillId="0" borderId="1" xfId="0" applyFont="1" applyBorder="1" applyAlignment="1">
      <alignment horizontal="left" vertical="center" wrapText="1"/>
    </xf>
    <xf numFmtId="0" fontId="4" fillId="3" borderId="1" xfId="0" applyFont="1" applyFill="1" applyBorder="1" applyAlignment="1">
      <alignment vertical="center" wrapText="1"/>
    </xf>
    <xf numFmtId="0" fontId="5" fillId="0" borderId="1" xfId="0" applyFont="1" applyBorder="1" applyAlignment="1">
      <alignment vertical="center" wrapText="1"/>
    </xf>
    <xf numFmtId="0" fontId="25" fillId="0" borderId="0" xfId="0" applyFont="1" applyAlignment="1">
      <alignment horizontal="center"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26" fillId="0" borderId="1" xfId="0" applyFont="1" applyBorder="1" applyAlignment="1">
      <alignment horizontal="center" vertical="center"/>
    </xf>
    <xf numFmtId="0" fontId="0" fillId="0" borderId="4" xfId="0" applyBorder="1" applyAlignment="1">
      <alignment horizontal="center"/>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0" fontId="28" fillId="0" borderId="1" xfId="0" applyFont="1" applyBorder="1" applyAlignment="1">
      <alignment horizontal="left"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24" fillId="0" borderId="6" xfId="0" applyFont="1" applyBorder="1" applyAlignment="1">
      <alignment horizontal="justify" vertical="center" wrapText="1"/>
    </xf>
    <xf numFmtId="0" fontId="24" fillId="0" borderId="7" xfId="0" applyFont="1" applyBorder="1" applyAlignment="1">
      <alignment horizontal="justify" vertical="center" wrapText="1"/>
    </xf>
    <xf numFmtId="0" fontId="24" fillId="0" borderId="8" xfId="0" applyFont="1" applyBorder="1" applyAlignment="1">
      <alignment horizontal="justify" vertical="center"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7" xfId="0" applyBorder="1" applyAlignment="1">
      <alignment horizontal="center" vertical="center"/>
    </xf>
    <xf numFmtId="0" fontId="33" fillId="0" borderId="1" xfId="0" applyFont="1" applyBorder="1" applyAlignment="1">
      <alignment horizontal="center" vertical="center" wrapText="1"/>
    </xf>
    <xf numFmtId="0" fontId="5" fillId="7" borderId="19"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19" xfId="0" applyFont="1" applyFill="1" applyBorder="1" applyAlignment="1">
      <alignment horizontal="center" vertical="center" wrapText="1"/>
    </xf>
    <xf numFmtId="0" fontId="5" fillId="7" borderId="3" xfId="0" applyFont="1" applyFill="1" applyBorder="1" applyAlignment="1">
      <alignment horizontal="center" vertical="center" wrapText="1"/>
    </xf>
    <xf numFmtId="3" fontId="11" fillId="7" borderId="19" xfId="0" applyNumberFormat="1" applyFont="1" applyFill="1" applyBorder="1" applyAlignment="1">
      <alignment horizontal="center" vertical="center" wrapText="1"/>
    </xf>
    <xf numFmtId="0" fontId="11" fillId="7" borderId="3" xfId="0" applyFont="1" applyFill="1" applyBorder="1" applyAlignment="1">
      <alignment horizontal="center" vertical="center" wrapText="1"/>
    </xf>
    <xf numFmtId="9" fontId="11" fillId="7" borderId="19" xfId="7" applyFont="1" applyFill="1" applyBorder="1" applyAlignment="1">
      <alignment horizontal="center" vertical="center" wrapText="1"/>
    </xf>
    <xf numFmtId="9" fontId="11" fillId="7" borderId="3" xfId="7" applyFont="1" applyFill="1" applyBorder="1" applyAlignment="1">
      <alignment horizontal="center" vertical="center" wrapText="1"/>
    </xf>
    <xf numFmtId="0" fontId="11" fillId="0" borderId="1" xfId="0" applyFont="1" applyBorder="1" applyAlignment="1">
      <alignment horizontal="center" vertical="center" wrapText="1"/>
    </xf>
    <xf numFmtId="0" fontId="8" fillId="0" borderId="1" xfId="0" applyFont="1" applyBorder="1" applyAlignment="1">
      <alignment horizontal="center" vertical="center" wrapText="1"/>
    </xf>
    <xf numFmtId="1" fontId="0" fillId="0" borderId="1" xfId="0" applyNumberForma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164" fontId="6" fillId="0" borderId="1" xfId="0" applyNumberFormat="1" applyFont="1" applyBorder="1" applyAlignment="1">
      <alignment horizontal="center" vertical="center" wrapText="1"/>
    </xf>
    <xf numFmtId="1" fontId="0" fillId="0" borderId="19" xfId="0" applyNumberFormat="1" applyBorder="1" applyAlignment="1">
      <alignment horizontal="center" vertical="center" wrapText="1"/>
    </xf>
    <xf numFmtId="1" fontId="0" fillId="0" borderId="22" xfId="0" applyNumberFormat="1" applyBorder="1" applyAlignment="1">
      <alignment horizontal="center" vertical="center" wrapText="1"/>
    </xf>
    <xf numFmtId="1" fontId="0" fillId="0" borderId="3" xfId="0" applyNumberFormat="1" applyBorder="1" applyAlignment="1">
      <alignment horizontal="center" vertical="center" wrapText="1"/>
    </xf>
    <xf numFmtId="1" fontId="0" fillId="6" borderId="19" xfId="0" applyNumberFormat="1" applyFill="1" applyBorder="1" applyAlignment="1">
      <alignment horizontal="center" vertical="center" wrapText="1"/>
    </xf>
    <xf numFmtId="1" fontId="0" fillId="6" borderId="22" xfId="0" applyNumberFormat="1" applyFill="1" applyBorder="1" applyAlignment="1">
      <alignment horizontal="center" vertical="center" wrapText="1"/>
    </xf>
    <xf numFmtId="1" fontId="0" fillId="6" borderId="3" xfId="0" applyNumberFormat="1" applyFill="1" applyBorder="1" applyAlignment="1">
      <alignment horizontal="center" vertical="center" wrapText="1"/>
    </xf>
    <xf numFmtId="10" fontId="32" fillId="0" borderId="19" xfId="0" applyNumberFormat="1" applyFont="1" applyBorder="1" applyAlignment="1">
      <alignment horizontal="center" vertical="center" wrapText="1"/>
    </xf>
    <xf numFmtId="10" fontId="32" fillId="0" borderId="22" xfId="0" applyNumberFormat="1" applyFont="1" applyBorder="1" applyAlignment="1">
      <alignment horizontal="center" vertical="center" wrapText="1"/>
    </xf>
    <xf numFmtId="10" fontId="32" fillId="0" borderId="3" xfId="0" applyNumberFormat="1" applyFont="1" applyBorder="1" applyAlignment="1">
      <alignment horizontal="center" vertical="center" wrapText="1"/>
    </xf>
    <xf numFmtId="0" fontId="0" fillId="9" borderId="1" xfId="0" applyFill="1" applyBorder="1" applyAlignment="1">
      <alignment horizontal="center" vertical="center" wrapText="1"/>
    </xf>
    <xf numFmtId="0" fontId="0" fillId="0" borderId="1" xfId="0" applyBorder="1" applyAlignment="1">
      <alignment horizontal="center" vertical="center" wrapText="1"/>
    </xf>
    <xf numFmtId="0" fontId="7" fillId="0" borderId="1" xfId="0" applyFont="1" applyBorder="1" applyAlignment="1">
      <alignment horizontal="center" vertical="center" wrapText="1"/>
    </xf>
    <xf numFmtId="1" fontId="11" fillId="0" borderId="1" xfId="0" applyNumberFormat="1" applyFont="1" applyBorder="1" applyAlignment="1">
      <alignment horizontal="center" vertical="center" wrapText="1"/>
    </xf>
    <xf numFmtId="10"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0" fontId="6" fillId="0" borderId="1" xfId="0" applyFont="1" applyBorder="1" applyAlignment="1">
      <alignment horizontal="center" vertical="center" wrapText="1"/>
    </xf>
    <xf numFmtId="0" fontId="3" fillId="0" borderId="19" xfId="0" applyFont="1" applyBorder="1" applyAlignment="1">
      <alignment horizontal="center" wrapText="1"/>
    </xf>
    <xf numFmtId="0" fontId="24" fillId="5" borderId="1" xfId="0" applyFont="1" applyFill="1" applyBorder="1" applyAlignment="1">
      <alignment horizontal="center" vertical="center" wrapText="1"/>
    </xf>
    <xf numFmtId="0" fontId="2" fillId="0" borderId="19"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8" xfId="0" applyFont="1" applyBorder="1" applyAlignment="1">
      <alignment horizontal="center" vertical="center"/>
    </xf>
    <xf numFmtId="0" fontId="2" fillId="0" borderId="0" xfId="0" applyFont="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3" fillId="3" borderId="19"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left" vertical="center" wrapText="1"/>
    </xf>
    <xf numFmtId="0" fontId="16" fillId="0" borderId="1" xfId="0" applyFont="1" applyBorder="1" applyAlignment="1">
      <alignment horizontal="left" vertical="center" wrapText="1"/>
    </xf>
    <xf numFmtId="0" fontId="16" fillId="0" borderId="3" xfId="0" applyFont="1" applyBorder="1" applyAlignment="1">
      <alignment horizontal="left"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3" xfId="0" applyFont="1" applyBorder="1" applyAlignment="1">
      <alignment horizontal="center" vertical="center" wrapText="1"/>
    </xf>
    <xf numFmtId="0" fontId="4" fillId="6" borderId="19"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5" fillId="0" borderId="19" xfId="0" applyFont="1" applyBorder="1" applyAlignment="1">
      <alignment horizontal="center" vertical="center" wrapText="1"/>
    </xf>
    <xf numFmtId="0" fontId="5" fillId="0" borderId="3" xfId="0" applyFont="1" applyBorder="1" applyAlignment="1">
      <alignment horizontal="center" vertical="center" wrapText="1"/>
    </xf>
    <xf numFmtId="0" fontId="3" fillId="6" borderId="19"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0" fillId="0" borderId="19" xfId="0" applyFont="1" applyBorder="1" applyAlignment="1">
      <alignment horizontal="center" vertical="center" wrapText="1"/>
    </xf>
    <xf numFmtId="0" fontId="30" fillId="0" borderId="3" xfId="0" applyFont="1" applyBorder="1" applyAlignment="1">
      <alignment horizontal="center" vertical="center" wrapText="1"/>
    </xf>
    <xf numFmtId="0" fontId="22" fillId="0" borderId="1" xfId="4" applyFont="1" applyBorder="1" applyAlignment="1">
      <alignment horizontal="center" vertical="center"/>
    </xf>
    <xf numFmtId="0" fontId="22" fillId="0" borderId="17" xfId="4" applyFont="1" applyBorder="1" applyAlignment="1">
      <alignment horizontal="center"/>
    </xf>
    <xf numFmtId="0" fontId="22" fillId="0" borderId="0" xfId="4" applyFont="1" applyAlignment="1">
      <alignment horizontal="center"/>
    </xf>
    <xf numFmtId="0" fontId="21" fillId="4" borderId="13" xfId="4" applyFont="1" applyFill="1" applyBorder="1" applyAlignment="1">
      <alignment horizontal="center" vertical="center"/>
    </xf>
    <xf numFmtId="0" fontId="22" fillId="0" borderId="1" xfId="4" applyFont="1" applyBorder="1" applyAlignment="1">
      <alignment horizontal="center" vertical="center" wrapText="1"/>
    </xf>
    <xf numFmtId="0" fontId="23" fillId="4" borderId="12" xfId="4" applyFont="1" applyFill="1" applyBorder="1" applyAlignment="1">
      <alignment horizontal="center" vertical="center"/>
    </xf>
    <xf numFmtId="0" fontId="23" fillId="4" borderId="13" xfId="4" applyFont="1" applyFill="1" applyBorder="1" applyAlignment="1">
      <alignment horizontal="center" vertical="center"/>
    </xf>
    <xf numFmtId="0" fontId="23" fillId="4" borderId="9" xfId="4" applyFont="1" applyFill="1" applyBorder="1" applyAlignment="1">
      <alignment horizontal="center" vertical="center"/>
    </xf>
    <xf numFmtId="0" fontId="21" fillId="4" borderId="1" xfId="4" applyFont="1" applyFill="1" applyBorder="1" applyAlignment="1">
      <alignment horizontal="center" vertical="center"/>
    </xf>
    <xf numFmtId="0" fontId="22" fillId="0" borderId="6" xfId="4" applyFont="1" applyBorder="1" applyAlignment="1">
      <alignment horizontal="center" vertical="center" wrapText="1"/>
    </xf>
    <xf numFmtId="0" fontId="22" fillId="0" borderId="7" xfId="4" applyFont="1" applyBorder="1" applyAlignment="1">
      <alignment horizontal="center" vertical="center" wrapText="1"/>
    </xf>
    <xf numFmtId="0" fontId="22" fillId="0" borderId="8" xfId="4" applyFont="1" applyBorder="1" applyAlignment="1">
      <alignment horizontal="center" vertical="center" wrapText="1"/>
    </xf>
    <xf numFmtId="0" fontId="22" fillId="0" borderId="6" xfId="4" applyFont="1" applyBorder="1" applyAlignment="1">
      <alignment horizontal="center"/>
    </xf>
    <xf numFmtId="0" fontId="22" fillId="0" borderId="7" xfId="4" applyFont="1" applyBorder="1" applyAlignment="1">
      <alignment horizontal="center"/>
    </xf>
    <xf numFmtId="0" fontId="22" fillId="0" borderId="8" xfId="4" applyFont="1" applyBorder="1" applyAlignment="1">
      <alignment horizontal="center"/>
    </xf>
    <xf numFmtId="0" fontId="0" fillId="8" borderId="19" xfId="0" applyFill="1" applyBorder="1" applyAlignment="1">
      <alignment horizontal="center" vertical="center" wrapText="1"/>
    </xf>
    <xf numFmtId="166" fontId="32" fillId="8" borderId="19" xfId="0" applyNumberFormat="1" applyFont="1" applyFill="1" applyBorder="1" applyAlignment="1">
      <alignment horizontal="center" vertical="center" wrapText="1"/>
    </xf>
  </cellXfs>
  <cellStyles count="8">
    <cellStyle name="BodyStyle" xfId="2"/>
    <cellStyle name="HeaderStyle" xfId="1"/>
    <cellStyle name="Millares" xfId="5" builtinId="3"/>
    <cellStyle name="Moneda" xfId="6" builtinId="4"/>
    <cellStyle name="Normal" xfId="0" builtinId="0"/>
    <cellStyle name="Normal 2" xfId="4"/>
    <cellStyle name="Numeric" xfId="3"/>
    <cellStyle name="Porcentaje" xfId="7" builtinId="5"/>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349251</xdr:colOff>
      <xdr:row>0</xdr:row>
      <xdr:rowOff>31750</xdr:rowOff>
    </xdr:from>
    <xdr:to>
      <xdr:col>2</xdr:col>
      <xdr:colOff>751418</xdr:colOff>
      <xdr:row>3</xdr:row>
      <xdr:rowOff>183645</xdr:rowOff>
    </xdr:to>
    <xdr:pic>
      <xdr:nvPicPr>
        <xdr:cNvPr id="2" name="Imagen 1">
          <a:extLst>
            <a:ext uri="{FF2B5EF4-FFF2-40B4-BE49-F238E27FC236}">
              <a16:creationId xmlns:a16="http://schemas.microsoft.com/office/drawing/2014/main" id="{BDA6D7F6-3F37-4BF6-A1C2-00F1C42050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251" y="31750"/>
          <a:ext cx="1502833" cy="1294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63"/>
  <sheetViews>
    <sheetView topLeftCell="A57" zoomScale="60" zoomScaleNormal="60" workbookViewId="0">
      <selection activeCell="C64" sqref="C64"/>
    </sheetView>
  </sheetViews>
  <sheetFormatPr baseColWidth="10" defaultColWidth="11.42578125" defaultRowHeight="15" x14ac:dyDescent="0.25"/>
  <cols>
    <col min="1" max="1" width="24.5703125" customWidth="1"/>
    <col min="3" max="3" width="28.5703125" customWidth="1"/>
    <col min="4" max="4" width="21.5703125" customWidth="1"/>
    <col min="5" max="5" width="19.42578125" customWidth="1"/>
    <col min="6" max="6" width="27.5703125" customWidth="1"/>
    <col min="7" max="7" width="17.140625" customWidth="1"/>
    <col min="8" max="8" width="43.7109375" customWidth="1"/>
    <col min="9" max="9" width="23.28515625" customWidth="1"/>
    <col min="10" max="10" width="15.7109375" customWidth="1"/>
    <col min="11" max="11" width="17.7109375" customWidth="1"/>
    <col min="12" max="12" width="19.42578125" customWidth="1"/>
    <col min="13" max="13" width="25.42578125" customWidth="1"/>
    <col min="14" max="14" width="20.7109375" customWidth="1"/>
    <col min="17" max="17" width="16.7109375" customWidth="1"/>
    <col min="18" max="18" width="20.5703125" customWidth="1"/>
    <col min="19" max="19" width="18.7109375" customWidth="1"/>
    <col min="20" max="20" width="22.85546875" customWidth="1"/>
    <col min="21" max="21" width="22.140625" customWidth="1"/>
    <col min="22" max="22" width="25.5703125" customWidth="1"/>
    <col min="23" max="23" width="21.140625" customWidth="1"/>
    <col min="24" max="24" width="19.140625" customWidth="1"/>
    <col min="25" max="25" width="17.42578125" customWidth="1"/>
    <col min="26" max="26" width="16.5703125" customWidth="1"/>
    <col min="27" max="27" width="16.42578125" customWidth="1"/>
    <col min="28" max="28" width="28.7109375" customWidth="1"/>
    <col min="29" max="29" width="19.5703125" customWidth="1"/>
    <col min="30" max="30" width="21.140625" customWidth="1"/>
    <col min="31" max="31" width="21.7109375" customWidth="1"/>
    <col min="32" max="32" width="25.5703125" customWidth="1"/>
    <col min="33" max="33" width="22.28515625" customWidth="1"/>
    <col min="34" max="34" width="29.7109375" customWidth="1"/>
    <col min="35" max="35" width="18.7109375" customWidth="1"/>
    <col min="36" max="36" width="18.28515625" customWidth="1"/>
    <col min="37" max="37" width="22.28515625" customWidth="1"/>
  </cols>
  <sheetData>
    <row r="1" spans="1:51" ht="54.75" customHeight="1" x14ac:dyDescent="0.25">
      <c r="A1" s="136" t="s">
        <v>0</v>
      </c>
      <c r="B1" s="136"/>
      <c r="C1" s="136"/>
      <c r="D1" s="136"/>
      <c r="E1" s="136"/>
      <c r="F1" s="136"/>
      <c r="G1" s="136"/>
      <c r="H1" s="136"/>
      <c r="I1" s="136"/>
    </row>
    <row r="2" spans="1:51" ht="36.75" customHeight="1" x14ac:dyDescent="0.25">
      <c r="A2" s="136" t="s">
        <v>1</v>
      </c>
      <c r="B2" s="136"/>
      <c r="C2" s="136"/>
      <c r="D2" s="136"/>
      <c r="E2" s="136"/>
      <c r="F2" s="136"/>
      <c r="G2" s="136"/>
      <c r="H2" s="136"/>
      <c r="I2" s="136"/>
      <c r="J2" s="31"/>
      <c r="K2" s="31"/>
      <c r="L2" s="31"/>
      <c r="M2" s="31"/>
      <c r="N2" s="31"/>
      <c r="O2" s="29"/>
      <c r="P2" s="29"/>
      <c r="Q2" s="29"/>
      <c r="R2" s="31"/>
      <c r="S2" s="31"/>
      <c r="T2" s="31"/>
      <c r="U2" s="30"/>
      <c r="V2" s="30"/>
      <c r="W2" s="30"/>
      <c r="X2" s="30"/>
      <c r="Y2" s="31"/>
      <c r="Z2" s="31"/>
      <c r="AA2" s="31"/>
      <c r="AB2" s="32"/>
      <c r="AC2" s="32"/>
      <c r="AD2" s="32"/>
      <c r="AE2" s="32"/>
      <c r="AF2" s="32"/>
      <c r="AG2" s="32"/>
      <c r="AH2" s="33"/>
      <c r="AI2" s="33"/>
      <c r="AJ2" s="33"/>
      <c r="AK2" s="33"/>
      <c r="AL2" s="33"/>
      <c r="AM2" s="33"/>
      <c r="AN2" s="33"/>
      <c r="AO2" s="33"/>
      <c r="AP2" s="33"/>
      <c r="AQ2" s="33"/>
      <c r="AR2" s="29"/>
      <c r="AS2" s="29"/>
      <c r="AT2" s="29"/>
      <c r="AU2" s="29"/>
      <c r="AV2" s="29"/>
      <c r="AW2" s="31"/>
      <c r="AX2" s="28"/>
      <c r="AY2" s="28"/>
    </row>
    <row r="3" spans="1:51" ht="48" customHeight="1" x14ac:dyDescent="0.25">
      <c r="A3" s="37" t="s">
        <v>2</v>
      </c>
      <c r="B3" s="151" t="s">
        <v>3</v>
      </c>
      <c r="C3" s="152"/>
      <c r="D3" s="152"/>
      <c r="E3" s="152"/>
      <c r="F3" s="152"/>
      <c r="G3" s="152"/>
      <c r="H3" s="153"/>
      <c r="I3" s="35"/>
    </row>
    <row r="4" spans="1:51" ht="31.5" customHeight="1" x14ac:dyDescent="0.25">
      <c r="A4" s="37" t="s">
        <v>4</v>
      </c>
      <c r="B4" s="151" t="s">
        <v>5</v>
      </c>
      <c r="C4" s="152"/>
      <c r="D4" s="152"/>
      <c r="E4" s="152"/>
      <c r="F4" s="152"/>
      <c r="G4" s="152"/>
      <c r="H4" s="153"/>
      <c r="I4" s="35"/>
    </row>
    <row r="5" spans="1:51" ht="40.5" customHeight="1" x14ac:dyDescent="0.25">
      <c r="A5" s="37" t="s">
        <v>6</v>
      </c>
      <c r="B5" s="151" t="s">
        <v>7</v>
      </c>
      <c r="C5" s="152"/>
      <c r="D5" s="152"/>
      <c r="E5" s="152"/>
      <c r="F5" s="152"/>
      <c r="G5" s="152"/>
      <c r="H5" s="153"/>
      <c r="I5" s="35"/>
    </row>
    <row r="6" spans="1:51" ht="56.25" customHeight="1" x14ac:dyDescent="0.25">
      <c r="A6" s="37" t="s">
        <v>8</v>
      </c>
      <c r="B6" s="151" t="s">
        <v>9</v>
      </c>
      <c r="C6" s="152"/>
      <c r="D6" s="152"/>
      <c r="E6" s="152"/>
      <c r="F6" s="152"/>
      <c r="G6" s="152"/>
      <c r="H6" s="153"/>
      <c r="I6" s="35"/>
    </row>
    <row r="7" spans="1:51" ht="30" x14ac:dyDescent="0.25">
      <c r="A7" s="37" t="s">
        <v>10</v>
      </c>
      <c r="B7" s="151" t="s">
        <v>11</v>
      </c>
      <c r="C7" s="152"/>
      <c r="D7" s="152"/>
      <c r="E7" s="152"/>
      <c r="F7" s="152"/>
      <c r="G7" s="152"/>
      <c r="H7" s="153"/>
      <c r="I7" s="35"/>
    </row>
    <row r="8" spans="1:51" ht="30" x14ac:dyDescent="0.25">
      <c r="A8" s="37" t="s">
        <v>12</v>
      </c>
      <c r="B8" s="151" t="s">
        <v>13</v>
      </c>
      <c r="C8" s="152"/>
      <c r="D8" s="152"/>
      <c r="E8" s="152"/>
      <c r="F8" s="152"/>
      <c r="G8" s="152"/>
      <c r="H8" s="153"/>
      <c r="I8" s="35"/>
    </row>
    <row r="9" spans="1:51" ht="30" x14ac:dyDescent="0.25">
      <c r="A9" s="37" t="s">
        <v>14</v>
      </c>
      <c r="B9" s="151" t="s">
        <v>15</v>
      </c>
      <c r="C9" s="152"/>
      <c r="D9" s="152"/>
      <c r="E9" s="152"/>
      <c r="F9" s="152"/>
      <c r="G9" s="152"/>
      <c r="H9" s="153"/>
      <c r="I9" s="35"/>
    </row>
    <row r="10" spans="1:51" ht="30" x14ac:dyDescent="0.25">
      <c r="A10" s="37" t="s">
        <v>16</v>
      </c>
      <c r="B10" s="151" t="s">
        <v>17</v>
      </c>
      <c r="C10" s="152"/>
      <c r="D10" s="152"/>
      <c r="E10" s="152"/>
      <c r="F10" s="152"/>
      <c r="G10" s="152"/>
      <c r="H10" s="153"/>
      <c r="I10" s="35"/>
    </row>
    <row r="11" spans="1:51" ht="30" x14ac:dyDescent="0.25">
      <c r="A11" s="37" t="s">
        <v>18</v>
      </c>
      <c r="B11" s="151" t="s">
        <v>19</v>
      </c>
      <c r="C11" s="152"/>
      <c r="D11" s="152"/>
      <c r="E11" s="152"/>
      <c r="F11" s="152"/>
      <c r="G11" s="152"/>
      <c r="H11" s="153"/>
      <c r="I11" s="35"/>
    </row>
    <row r="12" spans="1:51" ht="58.5" customHeight="1" x14ac:dyDescent="0.25">
      <c r="A12" s="37" t="s">
        <v>20</v>
      </c>
      <c r="B12" s="151" t="s">
        <v>21</v>
      </c>
      <c r="C12" s="152"/>
      <c r="D12" s="152"/>
      <c r="E12" s="152"/>
      <c r="F12" s="152"/>
      <c r="G12" s="152"/>
      <c r="H12" s="153"/>
      <c r="I12" s="35"/>
    </row>
    <row r="13" spans="1:51" ht="30" x14ac:dyDescent="0.25">
      <c r="A13" s="37" t="s">
        <v>22</v>
      </c>
      <c r="B13" s="151" t="s">
        <v>23</v>
      </c>
      <c r="C13" s="152"/>
      <c r="D13" s="152"/>
      <c r="E13" s="152"/>
      <c r="F13" s="152"/>
      <c r="G13" s="152"/>
      <c r="H13" s="153"/>
      <c r="I13" s="35"/>
    </row>
    <row r="14" spans="1:51" ht="30" x14ac:dyDescent="0.25">
      <c r="A14" s="37" t="s">
        <v>24</v>
      </c>
      <c r="B14" s="151" t="s">
        <v>25</v>
      </c>
      <c r="C14" s="152"/>
      <c r="D14" s="152"/>
      <c r="E14" s="152"/>
      <c r="F14" s="152"/>
      <c r="G14" s="152"/>
      <c r="H14" s="153"/>
      <c r="I14" s="35"/>
    </row>
    <row r="15" spans="1:51" ht="30" x14ac:dyDescent="0.25">
      <c r="A15" s="37" t="s">
        <v>26</v>
      </c>
      <c r="B15" s="151" t="s">
        <v>27</v>
      </c>
      <c r="C15" s="152"/>
      <c r="D15" s="152"/>
      <c r="E15" s="152"/>
      <c r="F15" s="152"/>
      <c r="G15" s="152"/>
      <c r="H15" s="153"/>
      <c r="I15" s="35"/>
    </row>
    <row r="16" spans="1:51" ht="30" x14ac:dyDescent="0.25">
      <c r="A16" s="37" t="s">
        <v>28</v>
      </c>
      <c r="B16" s="151" t="s">
        <v>29</v>
      </c>
      <c r="C16" s="152"/>
      <c r="D16" s="152"/>
      <c r="E16" s="152"/>
      <c r="F16" s="152"/>
      <c r="G16" s="152"/>
      <c r="H16" s="153"/>
      <c r="I16" s="35"/>
    </row>
    <row r="17" spans="1:9" ht="45" x14ac:dyDescent="0.25">
      <c r="A17" s="37" t="s">
        <v>30</v>
      </c>
      <c r="B17" s="151" t="s">
        <v>31</v>
      </c>
      <c r="C17" s="152"/>
      <c r="D17" s="152"/>
      <c r="E17" s="152"/>
      <c r="F17" s="152"/>
      <c r="G17" s="152"/>
      <c r="H17" s="153"/>
      <c r="I17" s="35"/>
    </row>
    <row r="18" spans="1:9" ht="60" customHeight="1" x14ac:dyDescent="0.25">
      <c r="A18" s="37" t="s">
        <v>32</v>
      </c>
      <c r="B18" s="151" t="s">
        <v>33</v>
      </c>
      <c r="C18" s="152"/>
      <c r="D18" s="152"/>
      <c r="E18" s="152"/>
      <c r="F18" s="152"/>
      <c r="G18" s="152"/>
      <c r="H18" s="153"/>
      <c r="I18" s="35"/>
    </row>
    <row r="19" spans="1:9" ht="45.75" customHeight="1" x14ac:dyDescent="0.25">
      <c r="A19" s="37" t="s">
        <v>34</v>
      </c>
      <c r="B19" s="151" t="s">
        <v>35</v>
      </c>
      <c r="C19" s="152"/>
      <c r="D19" s="152"/>
      <c r="E19" s="152"/>
      <c r="F19" s="152"/>
      <c r="G19" s="152"/>
      <c r="H19" s="153"/>
      <c r="I19" s="35"/>
    </row>
    <row r="20" spans="1:9" ht="51.75" customHeight="1" x14ac:dyDescent="0.25">
      <c r="A20" s="37" t="s">
        <v>36</v>
      </c>
      <c r="B20" s="151" t="s">
        <v>37</v>
      </c>
      <c r="C20" s="152"/>
      <c r="D20" s="152"/>
      <c r="E20" s="152"/>
      <c r="F20" s="152"/>
      <c r="G20" s="152"/>
      <c r="H20" s="153"/>
      <c r="I20" s="35"/>
    </row>
    <row r="21" spans="1:9" ht="57.75" customHeight="1" x14ac:dyDescent="0.25">
      <c r="A21" s="37" t="s">
        <v>38</v>
      </c>
      <c r="B21" s="151" t="s">
        <v>39</v>
      </c>
      <c r="C21" s="152"/>
      <c r="D21" s="152"/>
      <c r="E21" s="152"/>
      <c r="F21" s="152"/>
      <c r="G21" s="152"/>
      <c r="H21" s="153"/>
      <c r="I21" s="35"/>
    </row>
    <row r="22" spans="1:9" x14ac:dyDescent="0.25">
      <c r="A22" s="157"/>
      <c r="B22" s="158"/>
      <c r="C22" s="158"/>
      <c r="D22" s="158"/>
      <c r="E22" s="158"/>
      <c r="F22" s="158"/>
      <c r="G22" s="158"/>
      <c r="H22" s="158"/>
      <c r="I22" s="159"/>
    </row>
    <row r="23" spans="1:9" ht="51" customHeight="1" x14ac:dyDescent="0.25">
      <c r="A23" s="136" t="s">
        <v>40</v>
      </c>
      <c r="B23" s="136"/>
      <c r="C23" s="136"/>
      <c r="D23" s="136"/>
      <c r="E23" s="136"/>
      <c r="F23" s="136"/>
      <c r="G23" s="136"/>
      <c r="H23" s="136"/>
      <c r="I23" s="136"/>
    </row>
    <row r="24" spans="1:9" ht="180" customHeight="1" x14ac:dyDescent="0.25">
      <c r="A24" s="154" t="s">
        <v>41</v>
      </c>
      <c r="B24" s="155"/>
      <c r="C24" s="155"/>
      <c r="D24" s="155"/>
      <c r="E24" s="155"/>
      <c r="F24" s="155"/>
      <c r="G24" s="155"/>
      <c r="H24" s="155"/>
      <c r="I24" s="156"/>
    </row>
    <row r="25" spans="1:9" ht="201" customHeight="1" x14ac:dyDescent="0.25">
      <c r="A25" s="38" t="s">
        <v>42</v>
      </c>
      <c r="B25" s="148" t="s">
        <v>43</v>
      </c>
      <c r="C25" s="148"/>
      <c r="D25" s="148"/>
      <c r="E25" s="148"/>
      <c r="F25" s="148"/>
      <c r="G25" s="148"/>
      <c r="H25" s="148"/>
      <c r="I25" s="148"/>
    </row>
    <row r="26" spans="1:9" ht="120.75" customHeight="1" x14ac:dyDescent="0.25">
      <c r="A26" s="38" t="s">
        <v>44</v>
      </c>
      <c r="B26" s="148" t="s">
        <v>45</v>
      </c>
      <c r="C26" s="148"/>
      <c r="D26" s="148"/>
      <c r="E26" s="148"/>
      <c r="F26" s="148"/>
      <c r="G26" s="148"/>
      <c r="H26" s="148"/>
      <c r="I26" s="148"/>
    </row>
    <row r="27" spans="1:9" ht="87" customHeight="1" x14ac:dyDescent="0.25">
      <c r="A27" s="38" t="s">
        <v>46</v>
      </c>
      <c r="B27" s="148" t="s">
        <v>47</v>
      </c>
      <c r="C27" s="148"/>
      <c r="D27" s="148"/>
      <c r="E27" s="148"/>
      <c r="F27" s="148"/>
      <c r="G27" s="148"/>
      <c r="H27" s="148"/>
      <c r="I27" s="148"/>
    </row>
    <row r="28" spans="1:9" ht="45.75" customHeight="1" x14ac:dyDescent="0.25">
      <c r="A28" s="38" t="s">
        <v>48</v>
      </c>
      <c r="B28" s="148" t="s">
        <v>49</v>
      </c>
      <c r="C28" s="148"/>
      <c r="D28" s="148"/>
      <c r="E28" s="148"/>
      <c r="F28" s="148"/>
      <c r="G28" s="148"/>
      <c r="H28" s="148"/>
      <c r="I28" s="148"/>
    </row>
    <row r="29" spans="1:9" x14ac:dyDescent="0.25">
      <c r="A29" s="160"/>
      <c r="B29" s="160"/>
      <c r="C29" s="160"/>
      <c r="D29" s="160"/>
      <c r="E29" s="160"/>
      <c r="F29" s="160"/>
      <c r="G29" s="160"/>
      <c r="H29" s="160"/>
      <c r="I29" s="160"/>
    </row>
    <row r="30" spans="1:9" ht="45" customHeight="1" x14ac:dyDescent="0.25">
      <c r="A30" s="149" t="s">
        <v>50</v>
      </c>
      <c r="B30" s="149"/>
      <c r="C30" s="149"/>
      <c r="D30" s="149"/>
      <c r="E30" s="149"/>
      <c r="F30" s="149"/>
      <c r="G30" s="149"/>
      <c r="H30" s="149"/>
      <c r="I30" s="149"/>
    </row>
    <row r="31" spans="1:9" ht="42" customHeight="1" x14ac:dyDescent="0.25">
      <c r="A31" s="150" t="s">
        <v>51</v>
      </c>
      <c r="B31" s="150"/>
      <c r="C31" s="141" t="s">
        <v>52</v>
      </c>
      <c r="D31" s="142"/>
      <c r="E31" s="142"/>
      <c r="F31" s="142"/>
      <c r="G31" s="142"/>
      <c r="H31" s="143"/>
      <c r="I31" s="34"/>
    </row>
    <row r="32" spans="1:9" ht="43.5" customHeight="1" x14ac:dyDescent="0.25">
      <c r="A32" s="150" t="s">
        <v>53</v>
      </c>
      <c r="B32" s="150"/>
      <c r="C32" s="141" t="s">
        <v>54</v>
      </c>
      <c r="D32" s="142"/>
      <c r="E32" s="142"/>
      <c r="F32" s="142"/>
      <c r="G32" s="142"/>
      <c r="H32" s="143"/>
      <c r="I32" s="34"/>
    </row>
    <row r="33" spans="1:9" ht="40.5" customHeight="1" x14ac:dyDescent="0.25">
      <c r="A33" s="150" t="s">
        <v>55</v>
      </c>
      <c r="B33" s="150"/>
      <c r="C33" s="141" t="s">
        <v>56</v>
      </c>
      <c r="D33" s="142"/>
      <c r="E33" s="142"/>
      <c r="F33" s="142"/>
      <c r="G33" s="142"/>
      <c r="H33" s="143"/>
      <c r="I33" s="34"/>
    </row>
    <row r="34" spans="1:9" ht="75.75" customHeight="1" x14ac:dyDescent="0.25">
      <c r="A34" s="138" t="s">
        <v>57</v>
      </c>
      <c r="B34" s="138"/>
      <c r="C34" s="151" t="s">
        <v>58</v>
      </c>
      <c r="D34" s="152"/>
      <c r="E34" s="152"/>
      <c r="F34" s="152"/>
      <c r="G34" s="152"/>
      <c r="H34" s="153"/>
      <c r="I34" s="34"/>
    </row>
    <row r="35" spans="1:9" ht="57.75" customHeight="1" x14ac:dyDescent="0.25">
      <c r="A35" s="138" t="s">
        <v>59</v>
      </c>
      <c r="B35" s="138"/>
      <c r="C35" s="141" t="s">
        <v>60</v>
      </c>
      <c r="D35" s="142"/>
      <c r="E35" s="142"/>
      <c r="F35" s="142"/>
      <c r="G35" s="142"/>
      <c r="H35" s="143"/>
      <c r="I35" s="34"/>
    </row>
    <row r="36" spans="1:9" ht="73.5" customHeight="1" x14ac:dyDescent="0.25">
      <c r="A36" s="138" t="s">
        <v>61</v>
      </c>
      <c r="B36" s="138"/>
      <c r="C36" s="141" t="s">
        <v>62</v>
      </c>
      <c r="D36" s="142"/>
      <c r="E36" s="142"/>
      <c r="F36" s="142"/>
      <c r="G36" s="142"/>
      <c r="H36" s="143"/>
      <c r="I36" s="34"/>
    </row>
    <row r="37" spans="1:9" ht="67.5" customHeight="1" x14ac:dyDescent="0.25">
      <c r="A37" s="138" t="s">
        <v>63</v>
      </c>
      <c r="B37" s="138"/>
      <c r="C37" s="141" t="s">
        <v>64</v>
      </c>
      <c r="D37" s="142"/>
      <c r="E37" s="142"/>
      <c r="F37" s="142"/>
      <c r="G37" s="142"/>
      <c r="H37" s="143"/>
      <c r="I37" s="34"/>
    </row>
    <row r="38" spans="1:9" ht="45.75" customHeight="1" x14ac:dyDescent="0.25">
      <c r="A38" s="138" t="s">
        <v>65</v>
      </c>
      <c r="B38" s="138"/>
      <c r="C38" s="141" t="s">
        <v>66</v>
      </c>
      <c r="D38" s="142"/>
      <c r="E38" s="142"/>
      <c r="F38" s="142"/>
      <c r="G38" s="142"/>
      <c r="H38" s="143"/>
      <c r="I38" s="34"/>
    </row>
    <row r="39" spans="1:9" ht="39.75" customHeight="1" x14ac:dyDescent="0.25">
      <c r="A39" s="138" t="s">
        <v>67</v>
      </c>
      <c r="B39" s="138"/>
      <c r="C39" s="141" t="s">
        <v>68</v>
      </c>
      <c r="D39" s="142"/>
      <c r="E39" s="142"/>
      <c r="F39" s="142"/>
      <c r="G39" s="142"/>
      <c r="H39" s="143"/>
      <c r="I39" s="34"/>
    </row>
    <row r="40" spans="1:9" ht="52.5" customHeight="1" x14ac:dyDescent="0.25">
      <c r="A40" s="139" t="s">
        <v>69</v>
      </c>
      <c r="B40" s="139"/>
      <c r="C40" s="141" t="s">
        <v>70</v>
      </c>
      <c r="D40" s="142"/>
      <c r="E40" s="142"/>
      <c r="F40" s="142"/>
      <c r="G40" s="142"/>
      <c r="H40" s="143"/>
      <c r="I40" s="34"/>
    </row>
    <row r="42" spans="1:9" ht="42.75" customHeight="1" x14ac:dyDescent="0.25">
      <c r="A42" s="140" t="s">
        <v>71</v>
      </c>
      <c r="B42" s="140"/>
      <c r="C42" s="140"/>
      <c r="D42" s="140"/>
      <c r="E42" s="140"/>
      <c r="F42" s="140"/>
      <c r="G42" s="140"/>
      <c r="H42" s="140"/>
    </row>
    <row r="43" spans="1:9" ht="53.25" customHeight="1" x14ac:dyDescent="0.25">
      <c r="A43" s="137" t="s">
        <v>72</v>
      </c>
      <c r="B43" s="137"/>
      <c r="C43" s="141" t="s">
        <v>73</v>
      </c>
      <c r="D43" s="142"/>
      <c r="E43" s="142"/>
      <c r="F43" s="142"/>
      <c r="G43" s="142"/>
      <c r="H43" s="143"/>
    </row>
    <row r="44" spans="1:9" ht="69" customHeight="1" x14ac:dyDescent="0.25">
      <c r="A44" s="137" t="s">
        <v>74</v>
      </c>
      <c r="B44" s="137"/>
      <c r="C44" s="151" t="s">
        <v>75</v>
      </c>
      <c r="D44" s="152"/>
      <c r="E44" s="152"/>
      <c r="F44" s="152"/>
      <c r="G44" s="152"/>
      <c r="H44" s="153"/>
    </row>
    <row r="45" spans="1:9" ht="56.25" customHeight="1" x14ac:dyDescent="0.25">
      <c r="A45" s="137" t="s">
        <v>76</v>
      </c>
      <c r="B45" s="137"/>
      <c r="C45" s="141" t="s">
        <v>77</v>
      </c>
      <c r="D45" s="142"/>
      <c r="E45" s="142"/>
      <c r="F45" s="142"/>
      <c r="G45" s="142"/>
      <c r="H45" s="143"/>
    </row>
    <row r="46" spans="1:9" ht="51.75" customHeight="1" x14ac:dyDescent="0.25">
      <c r="A46" s="137" t="s">
        <v>78</v>
      </c>
      <c r="B46" s="137"/>
      <c r="C46" s="141" t="s">
        <v>79</v>
      </c>
      <c r="D46" s="142"/>
      <c r="E46" s="142"/>
      <c r="F46" s="142"/>
      <c r="G46" s="142"/>
      <c r="H46" s="143"/>
    </row>
    <row r="47" spans="1:9" ht="48.75" customHeight="1" x14ac:dyDescent="0.25">
      <c r="A47" s="137" t="s">
        <v>80</v>
      </c>
      <c r="B47" s="137"/>
      <c r="C47" s="141" t="s">
        <v>81</v>
      </c>
      <c r="D47" s="142"/>
      <c r="E47" s="142"/>
      <c r="F47" s="142"/>
      <c r="G47" s="142"/>
      <c r="H47" s="143"/>
    </row>
    <row r="48" spans="1:9" x14ac:dyDescent="0.25">
      <c r="A48" s="145"/>
      <c r="B48" s="145"/>
      <c r="C48" s="145"/>
      <c r="D48" s="145"/>
      <c r="E48" s="145"/>
      <c r="F48" s="145"/>
      <c r="G48" s="145"/>
      <c r="H48" s="145"/>
    </row>
    <row r="49" spans="1:8" ht="34.5" customHeight="1" x14ac:dyDescent="0.25">
      <c r="A49" s="144" t="s">
        <v>82</v>
      </c>
      <c r="B49" s="144"/>
      <c r="C49" s="144"/>
      <c r="D49" s="144"/>
      <c r="E49" s="144"/>
      <c r="F49" s="144"/>
      <c r="G49" s="144"/>
      <c r="H49" s="144"/>
    </row>
    <row r="50" spans="1:8" ht="44.25" customHeight="1" x14ac:dyDescent="0.25">
      <c r="A50" s="137" t="s">
        <v>83</v>
      </c>
      <c r="B50" s="137"/>
      <c r="C50" s="141" t="s">
        <v>84</v>
      </c>
      <c r="D50" s="142"/>
      <c r="E50" s="142"/>
      <c r="F50" s="142"/>
      <c r="G50" s="142"/>
      <c r="H50" s="143"/>
    </row>
    <row r="51" spans="1:8" ht="90" customHeight="1" x14ac:dyDescent="0.25">
      <c r="A51" s="137" t="s">
        <v>85</v>
      </c>
      <c r="B51" s="137"/>
      <c r="C51" s="151" t="s">
        <v>86</v>
      </c>
      <c r="D51" s="142"/>
      <c r="E51" s="142"/>
      <c r="F51" s="142"/>
      <c r="G51" s="142"/>
      <c r="H51" s="143"/>
    </row>
    <row r="52" spans="1:8" ht="40.5" customHeight="1" x14ac:dyDescent="0.25">
      <c r="A52" s="137" t="s">
        <v>87</v>
      </c>
      <c r="B52" s="137"/>
      <c r="C52" s="141" t="s">
        <v>88</v>
      </c>
      <c r="D52" s="142"/>
      <c r="E52" s="142"/>
      <c r="F52" s="142"/>
      <c r="G52" s="142"/>
      <c r="H52" s="143"/>
    </row>
    <row r="53" spans="1:8" ht="32.25" customHeight="1" x14ac:dyDescent="0.25">
      <c r="A53" s="137" t="s">
        <v>89</v>
      </c>
      <c r="B53" s="137"/>
      <c r="C53" s="141" t="s">
        <v>90</v>
      </c>
      <c r="D53" s="142"/>
      <c r="E53" s="142"/>
      <c r="F53" s="142"/>
      <c r="G53" s="142"/>
      <c r="H53" s="143"/>
    </row>
    <row r="54" spans="1:8" ht="51.75" customHeight="1" x14ac:dyDescent="0.25">
      <c r="A54" s="133" t="s">
        <v>91</v>
      </c>
      <c r="B54" s="133"/>
      <c r="C54" s="141" t="s">
        <v>92</v>
      </c>
      <c r="D54" s="142"/>
      <c r="E54" s="142"/>
      <c r="F54" s="142"/>
      <c r="G54" s="142"/>
      <c r="H54" s="143"/>
    </row>
    <row r="55" spans="1:8" ht="65.25" customHeight="1" x14ac:dyDescent="0.25">
      <c r="A55" s="133" t="s">
        <v>93</v>
      </c>
      <c r="B55" s="133"/>
      <c r="C55" s="141" t="s">
        <v>94</v>
      </c>
      <c r="D55" s="142"/>
      <c r="E55" s="142"/>
      <c r="F55" s="142"/>
      <c r="G55" s="142"/>
      <c r="H55" s="143"/>
    </row>
    <row r="56" spans="1:8" ht="40.5" customHeight="1" x14ac:dyDescent="0.25">
      <c r="A56" s="133" t="s">
        <v>95</v>
      </c>
      <c r="B56" s="133"/>
      <c r="C56" s="141" t="s">
        <v>96</v>
      </c>
      <c r="D56" s="142"/>
      <c r="E56" s="142"/>
      <c r="F56" s="142"/>
      <c r="G56" s="142"/>
      <c r="H56" s="143"/>
    </row>
    <row r="57" spans="1:8" ht="60" customHeight="1" x14ac:dyDescent="0.25">
      <c r="A57" s="133" t="s">
        <v>97</v>
      </c>
      <c r="B57" s="133"/>
      <c r="C57" s="141" t="s">
        <v>98</v>
      </c>
      <c r="D57" s="142"/>
      <c r="E57" s="142"/>
      <c r="F57" s="142"/>
      <c r="G57" s="142"/>
      <c r="H57" s="143"/>
    </row>
    <row r="58" spans="1:8" ht="51.75" customHeight="1" x14ac:dyDescent="0.25">
      <c r="A58" s="133" t="s">
        <v>99</v>
      </c>
      <c r="B58" s="133"/>
      <c r="C58" s="141" t="s">
        <v>100</v>
      </c>
      <c r="D58" s="142"/>
      <c r="E58" s="142"/>
      <c r="F58" s="142"/>
      <c r="G58" s="142"/>
      <c r="H58" s="143"/>
    </row>
    <row r="59" spans="1:8" ht="54.75" customHeight="1" x14ac:dyDescent="0.25">
      <c r="A59" s="134" t="s">
        <v>101</v>
      </c>
      <c r="B59" s="134"/>
      <c r="C59" s="141" t="s">
        <v>102</v>
      </c>
      <c r="D59" s="142"/>
      <c r="E59" s="142"/>
      <c r="F59" s="142"/>
      <c r="G59" s="142"/>
      <c r="H59" s="143"/>
    </row>
    <row r="61" spans="1:8" s="34" customFormat="1" ht="182.25" customHeight="1" x14ac:dyDescent="0.25">
      <c r="A61" s="146" t="s">
        <v>103</v>
      </c>
      <c r="B61" s="147"/>
      <c r="C61" s="147"/>
      <c r="D61" s="147"/>
      <c r="E61" s="147"/>
      <c r="F61" s="147"/>
      <c r="G61" s="147"/>
      <c r="H61" s="147"/>
    </row>
    <row r="62" spans="1:8" s="34" customFormat="1" ht="64.5" customHeight="1" x14ac:dyDescent="0.25">
      <c r="A62" s="135" t="s">
        <v>104</v>
      </c>
      <c r="B62" s="135"/>
      <c r="C62" s="151" t="s">
        <v>105</v>
      </c>
      <c r="D62" s="152"/>
      <c r="E62" s="152"/>
      <c r="F62" s="152"/>
      <c r="G62" s="152"/>
      <c r="H62" s="153"/>
    </row>
    <row r="63" spans="1:8" s="34" customFormat="1" ht="69.75" customHeight="1" x14ac:dyDescent="0.25">
      <c r="A63" s="135" t="s">
        <v>106</v>
      </c>
      <c r="B63" s="135"/>
      <c r="C63" s="151" t="s">
        <v>107</v>
      </c>
      <c r="D63" s="152"/>
      <c r="E63" s="152"/>
      <c r="F63" s="152"/>
      <c r="G63" s="152"/>
      <c r="H63" s="153"/>
    </row>
  </sheetData>
  <mergeCells count="88">
    <mergeCell ref="C43:H43"/>
    <mergeCell ref="C54:H54"/>
    <mergeCell ref="C55:H55"/>
    <mergeCell ref="C56:H56"/>
    <mergeCell ref="C63:H63"/>
    <mergeCell ref="C44:H44"/>
    <mergeCell ref="C50:H50"/>
    <mergeCell ref="C51:H51"/>
    <mergeCell ref="C52:H52"/>
    <mergeCell ref="C53:H53"/>
    <mergeCell ref="C57:H57"/>
    <mergeCell ref="C58:H58"/>
    <mergeCell ref="C59:H59"/>
    <mergeCell ref="C62:H62"/>
    <mergeCell ref="B3:H3"/>
    <mergeCell ref="B4:H4"/>
    <mergeCell ref="B5:H5"/>
    <mergeCell ref="B6:H6"/>
    <mergeCell ref="B7:H7"/>
    <mergeCell ref="B8:H8"/>
    <mergeCell ref="B9:H9"/>
    <mergeCell ref="B10:H10"/>
    <mergeCell ref="B11:H11"/>
    <mergeCell ref="B12:H12"/>
    <mergeCell ref="B13:H13"/>
    <mergeCell ref="B14:H14"/>
    <mergeCell ref="B15:H15"/>
    <mergeCell ref="B16:H16"/>
    <mergeCell ref="B17:H17"/>
    <mergeCell ref="B18:H18"/>
    <mergeCell ref="B19:H19"/>
    <mergeCell ref="C37:H37"/>
    <mergeCell ref="C38:H38"/>
    <mergeCell ref="C39:H39"/>
    <mergeCell ref="B25:I25"/>
    <mergeCell ref="B26:I26"/>
    <mergeCell ref="B27:I27"/>
    <mergeCell ref="B20:H20"/>
    <mergeCell ref="B21:H21"/>
    <mergeCell ref="A24:I24"/>
    <mergeCell ref="A22:I22"/>
    <mergeCell ref="A29:I29"/>
    <mergeCell ref="C40:H40"/>
    <mergeCell ref="A63:B63"/>
    <mergeCell ref="A61:H61"/>
    <mergeCell ref="B28:I28"/>
    <mergeCell ref="A35:B35"/>
    <mergeCell ref="A30:I30"/>
    <mergeCell ref="A31:B31"/>
    <mergeCell ref="A32:B32"/>
    <mergeCell ref="A33:B33"/>
    <mergeCell ref="A34:B34"/>
    <mergeCell ref="C34:H34"/>
    <mergeCell ref="C31:H31"/>
    <mergeCell ref="C32:H32"/>
    <mergeCell ref="A54:B54"/>
    <mergeCell ref="A55:B55"/>
    <mergeCell ref="A43:B43"/>
    <mergeCell ref="A44:B44"/>
    <mergeCell ref="A45:B45"/>
    <mergeCell ref="A46:B46"/>
    <mergeCell ref="A47:B47"/>
    <mergeCell ref="A49:H49"/>
    <mergeCell ref="C45:H45"/>
    <mergeCell ref="C46:H46"/>
    <mergeCell ref="C47:H47"/>
    <mergeCell ref="A48:H48"/>
    <mergeCell ref="A1:I1"/>
    <mergeCell ref="A50:B50"/>
    <mergeCell ref="A51:B51"/>
    <mergeCell ref="A52:B52"/>
    <mergeCell ref="A53:B53"/>
    <mergeCell ref="A36:B36"/>
    <mergeCell ref="A37:B37"/>
    <mergeCell ref="A38:B38"/>
    <mergeCell ref="A39:B39"/>
    <mergeCell ref="A40:B40"/>
    <mergeCell ref="A42:H42"/>
    <mergeCell ref="A23:I23"/>
    <mergeCell ref="A2:I2"/>
    <mergeCell ref="C33:H33"/>
    <mergeCell ref="C35:H35"/>
    <mergeCell ref="C36:H36"/>
    <mergeCell ref="A56:B56"/>
    <mergeCell ref="A57:B57"/>
    <mergeCell ref="A58:B58"/>
    <mergeCell ref="A59:B59"/>
    <mergeCell ref="A62:B62"/>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249"/>
  <sheetViews>
    <sheetView tabSelected="1" topLeftCell="J16" zoomScale="60" zoomScaleNormal="60" workbookViewId="0">
      <selection activeCell="T17" sqref="T17"/>
    </sheetView>
  </sheetViews>
  <sheetFormatPr baseColWidth="10" defaultColWidth="11.42578125" defaultRowHeight="18.75" x14ac:dyDescent="0.25"/>
  <cols>
    <col min="1" max="1" width="17.42578125" customWidth="1"/>
    <col min="2" max="2" width="16.5703125" customWidth="1"/>
    <col min="3" max="3" width="18" customWidth="1"/>
    <col min="4" max="4" width="20.28515625" customWidth="1"/>
    <col min="5" max="5" width="23.28515625" customWidth="1"/>
    <col min="6" max="6" width="21" customWidth="1"/>
    <col min="7" max="7" width="17.5703125" customWidth="1"/>
    <col min="8" max="8" width="21.7109375" customWidth="1"/>
    <col min="9" max="9" width="21.42578125" customWidth="1"/>
    <col min="10" max="10" width="19.7109375" customWidth="1"/>
    <col min="11" max="11" width="21.85546875" customWidth="1"/>
    <col min="12" max="12" width="17.28515625" customWidth="1"/>
    <col min="13" max="13" width="17.85546875" customWidth="1"/>
    <col min="14" max="14" width="23.28515625" style="2" customWidth="1"/>
    <col min="15" max="15" width="15.5703125" style="2" customWidth="1"/>
    <col min="16" max="16" width="17.7109375" style="2" customWidth="1"/>
    <col min="17" max="17" width="22" style="2" customWidth="1"/>
    <col min="18" max="18" width="19.140625" style="3" customWidth="1"/>
    <col min="19" max="19" width="25.5703125" style="4" customWidth="1"/>
    <col min="20" max="21" width="20.28515625" style="5" customWidth="1"/>
    <col min="22" max="22" width="20.28515625" style="60" customWidth="1"/>
    <col min="23" max="23" width="20.28515625" style="5" customWidth="1"/>
    <col min="24" max="24" width="31.85546875" style="6" bestFit="1" customWidth="1"/>
    <col min="25" max="25" width="34.85546875" style="7" bestFit="1" customWidth="1"/>
    <col min="26" max="26" width="25.28515625" style="8" bestFit="1" customWidth="1"/>
    <col min="27" max="27" width="29.85546875" style="9" bestFit="1" customWidth="1"/>
    <col min="28" max="28" width="21.42578125" style="9" customWidth="1"/>
    <col min="29" max="29" width="25.140625" style="10" customWidth="1"/>
    <col min="30" max="30" width="22.7109375" style="10" customWidth="1"/>
    <col min="31" max="31" width="22.28515625" customWidth="1"/>
    <col min="32" max="32" width="21.85546875" customWidth="1"/>
    <col min="33" max="33" width="18.7109375" customWidth="1"/>
    <col min="34" max="34" width="18.140625" customWidth="1"/>
    <col min="35" max="36" width="18.140625" style="63" customWidth="1"/>
    <col min="37" max="37" width="20.42578125" style="11" customWidth="1"/>
    <col min="38" max="38" width="20.28515625" style="12" customWidth="1"/>
    <col min="39" max="39" width="25.7109375" style="13" customWidth="1"/>
    <col min="40" max="40" width="22.5703125" customWidth="1"/>
    <col min="41" max="41" width="24.140625" customWidth="1"/>
    <col min="42" max="42" width="22" customWidth="1"/>
    <col min="43" max="43" width="23" customWidth="1"/>
    <col min="44" max="45" width="23.42578125" customWidth="1"/>
    <col min="46" max="46" width="28.42578125" customWidth="1"/>
    <col min="47" max="47" width="25" customWidth="1"/>
    <col min="48" max="48" width="25.5703125" customWidth="1"/>
    <col min="49" max="49" width="25.7109375" customWidth="1"/>
    <col min="50" max="50" width="21.7109375" customWidth="1"/>
    <col min="51" max="51" width="21.7109375" style="63" customWidth="1"/>
    <col min="52" max="54" width="21.7109375" style="93" customWidth="1"/>
    <col min="55" max="55" width="28.28515625" customWidth="1"/>
    <col min="56" max="56" width="63.85546875" customWidth="1"/>
    <col min="57" max="57" width="19.42578125" customWidth="1"/>
    <col min="58" max="58" width="18.85546875" customWidth="1"/>
    <col min="59" max="59" width="25.5703125" customWidth="1"/>
    <col min="60" max="60" width="69.85546875" customWidth="1"/>
    <col min="61" max="61" width="16" customWidth="1"/>
    <col min="62" max="62" width="27" customWidth="1"/>
  </cols>
  <sheetData>
    <row r="1" spans="1:62" ht="29.25" customHeight="1" x14ac:dyDescent="0.25">
      <c r="B1" s="211" t="s">
        <v>108</v>
      </c>
      <c r="C1" s="211"/>
      <c r="D1" s="208" t="s">
        <v>109</v>
      </c>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10"/>
      <c r="BD1" s="14" t="s">
        <v>110</v>
      </c>
    </row>
    <row r="2" spans="1:62" ht="30" customHeight="1" x14ac:dyDescent="0.25">
      <c r="B2" s="211"/>
      <c r="C2" s="211"/>
      <c r="D2" s="208" t="s">
        <v>111</v>
      </c>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10"/>
      <c r="BD2" s="14" t="s">
        <v>112</v>
      </c>
    </row>
    <row r="3" spans="1:62" ht="30.75" customHeight="1" x14ac:dyDescent="0.25">
      <c r="B3" s="211"/>
      <c r="C3" s="211"/>
      <c r="D3" s="208" t="s">
        <v>113</v>
      </c>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10"/>
      <c r="BD3" s="14" t="s">
        <v>114</v>
      </c>
    </row>
    <row r="4" spans="1:62" ht="24.75" customHeight="1" x14ac:dyDescent="0.25">
      <c r="B4" s="211"/>
      <c r="C4" s="211"/>
      <c r="D4" s="208" t="s">
        <v>115</v>
      </c>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209"/>
      <c r="AW4" s="209"/>
      <c r="AX4" s="209"/>
      <c r="AY4" s="209"/>
      <c r="AZ4" s="209"/>
      <c r="BA4" s="209"/>
      <c r="BB4" s="209"/>
      <c r="BC4" s="210"/>
      <c r="BD4" s="14" t="s">
        <v>116</v>
      </c>
    </row>
    <row r="5" spans="1:62" ht="27" customHeight="1" x14ac:dyDescent="0.25">
      <c r="B5" s="205" t="s">
        <v>117</v>
      </c>
      <c r="C5" s="205"/>
      <c r="D5" s="206" t="s">
        <v>118</v>
      </c>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7"/>
    </row>
    <row r="6" spans="1:62" ht="30.75" customHeight="1" x14ac:dyDescent="0.25">
      <c r="A6" s="194" t="s">
        <v>1</v>
      </c>
      <c r="B6" s="194"/>
      <c r="C6" s="194"/>
      <c r="D6" s="194"/>
      <c r="E6" s="194"/>
      <c r="F6" s="194"/>
      <c r="G6" s="194"/>
      <c r="H6" s="194"/>
      <c r="I6" s="194"/>
      <c r="J6" s="194"/>
      <c r="K6" s="194"/>
      <c r="L6" s="194"/>
      <c r="M6" s="194"/>
      <c r="N6" s="194"/>
      <c r="O6" s="194"/>
      <c r="P6" s="194"/>
      <c r="Q6" s="194"/>
      <c r="R6" s="194"/>
      <c r="S6" s="194"/>
      <c r="T6" s="194"/>
      <c r="U6" s="72"/>
      <c r="V6" s="59"/>
      <c r="W6" s="72"/>
      <c r="X6" s="195" t="s">
        <v>119</v>
      </c>
      <c r="Y6" s="195"/>
      <c r="Z6" s="195"/>
      <c r="AA6" s="196"/>
      <c r="AB6" s="199" t="s">
        <v>50</v>
      </c>
      <c r="AC6" s="195"/>
      <c r="AD6" s="195"/>
      <c r="AE6" s="195"/>
      <c r="AF6" s="195"/>
      <c r="AG6" s="195"/>
      <c r="AH6" s="195"/>
      <c r="AI6" s="195"/>
      <c r="AJ6" s="195"/>
      <c r="AK6" s="195"/>
      <c r="AL6" s="195"/>
      <c r="AM6" s="195"/>
      <c r="AN6" s="200"/>
      <c r="AO6" s="197" t="s">
        <v>71</v>
      </c>
      <c r="AP6" s="198"/>
      <c r="AQ6" s="198"/>
      <c r="AR6" s="198"/>
      <c r="AS6" s="198"/>
      <c r="AT6" s="201" t="s">
        <v>82</v>
      </c>
      <c r="AU6" s="201"/>
      <c r="AV6" s="201"/>
      <c r="AW6" s="201"/>
      <c r="AX6" s="201"/>
      <c r="AY6" s="201"/>
      <c r="AZ6" s="201"/>
      <c r="BA6" s="201"/>
      <c r="BB6" s="201"/>
      <c r="BC6" s="201"/>
      <c r="BD6" s="201"/>
      <c r="BE6" s="201"/>
      <c r="BF6" s="201"/>
      <c r="BG6" s="201"/>
      <c r="BH6" s="201"/>
      <c r="BI6" s="192" t="s">
        <v>120</v>
      </c>
      <c r="BJ6" s="192"/>
    </row>
    <row r="7" spans="1:62" s="1" customFormat="1" ht="96" customHeight="1" x14ac:dyDescent="0.2">
      <c r="A7" s="193" t="s">
        <v>2</v>
      </c>
      <c r="B7" s="135" t="s">
        <v>4</v>
      </c>
      <c r="C7" s="135" t="s">
        <v>6</v>
      </c>
      <c r="D7" s="135" t="s">
        <v>8</v>
      </c>
      <c r="E7" s="135" t="s">
        <v>10</v>
      </c>
      <c r="F7" s="135" t="s">
        <v>12</v>
      </c>
      <c r="G7" s="202" t="s">
        <v>14</v>
      </c>
      <c r="H7" s="202" t="s">
        <v>16</v>
      </c>
      <c r="I7" s="202" t="s">
        <v>18</v>
      </c>
      <c r="J7" s="135" t="s">
        <v>121</v>
      </c>
      <c r="K7" s="135" t="s">
        <v>22</v>
      </c>
      <c r="L7" s="135" t="s">
        <v>24</v>
      </c>
      <c r="M7" s="135" t="s">
        <v>26</v>
      </c>
      <c r="N7" s="135" t="s">
        <v>28</v>
      </c>
      <c r="O7" s="202" t="s">
        <v>122</v>
      </c>
      <c r="P7" s="202"/>
      <c r="Q7" s="202" t="s">
        <v>32</v>
      </c>
      <c r="R7" s="135" t="s">
        <v>34</v>
      </c>
      <c r="S7" s="135" t="s">
        <v>36</v>
      </c>
      <c r="T7" s="135" t="s">
        <v>38</v>
      </c>
      <c r="U7" s="213" t="s">
        <v>123</v>
      </c>
      <c r="V7" s="221" t="s">
        <v>124</v>
      </c>
      <c r="W7" s="223" t="s">
        <v>237</v>
      </c>
      <c r="X7" s="193" t="s">
        <v>42</v>
      </c>
      <c r="Y7" s="193" t="s">
        <v>44</v>
      </c>
      <c r="Z7" s="193" t="s">
        <v>46</v>
      </c>
      <c r="AA7" s="193" t="s">
        <v>48</v>
      </c>
      <c r="AB7" s="135" t="s">
        <v>51</v>
      </c>
      <c r="AC7" s="135" t="s">
        <v>53</v>
      </c>
      <c r="AD7" s="135" t="s">
        <v>55</v>
      </c>
      <c r="AE7" s="203" t="s">
        <v>57</v>
      </c>
      <c r="AF7" s="203" t="s">
        <v>59</v>
      </c>
      <c r="AG7" s="212" t="s">
        <v>61</v>
      </c>
      <c r="AH7" s="215" t="s">
        <v>125</v>
      </c>
      <c r="AI7" s="217" t="s">
        <v>126</v>
      </c>
      <c r="AJ7" s="217" t="s">
        <v>244</v>
      </c>
      <c r="AK7" s="203" t="s">
        <v>63</v>
      </c>
      <c r="AL7" s="203" t="s">
        <v>65</v>
      </c>
      <c r="AM7" s="203" t="s">
        <v>67</v>
      </c>
      <c r="AN7" s="204" t="s">
        <v>69</v>
      </c>
      <c r="AO7" s="204" t="s">
        <v>72</v>
      </c>
      <c r="AP7" s="204" t="s">
        <v>74</v>
      </c>
      <c r="AQ7" s="204" t="s">
        <v>76</v>
      </c>
      <c r="AR7" s="204" t="s">
        <v>78</v>
      </c>
      <c r="AS7" s="204" t="s">
        <v>80</v>
      </c>
      <c r="AT7" s="204" t="s">
        <v>83</v>
      </c>
      <c r="AU7" s="204" t="s">
        <v>85</v>
      </c>
      <c r="AV7" s="204" t="s">
        <v>87</v>
      </c>
      <c r="AW7" s="204" t="s">
        <v>89</v>
      </c>
      <c r="AX7" s="219" t="s">
        <v>127</v>
      </c>
      <c r="AY7" s="219" t="s">
        <v>128</v>
      </c>
      <c r="AZ7" s="164" t="s">
        <v>242</v>
      </c>
      <c r="BA7" s="162" t="s">
        <v>240</v>
      </c>
      <c r="BB7" s="164" t="s">
        <v>241</v>
      </c>
      <c r="BC7" s="202" t="s">
        <v>91</v>
      </c>
      <c r="BD7" s="202" t="s">
        <v>93</v>
      </c>
      <c r="BE7" s="202" t="s">
        <v>95</v>
      </c>
      <c r="BF7" s="202" t="s">
        <v>97</v>
      </c>
      <c r="BG7" s="202" t="s">
        <v>99</v>
      </c>
      <c r="BH7" s="135" t="s">
        <v>101</v>
      </c>
      <c r="BI7" s="191" t="s">
        <v>104</v>
      </c>
      <c r="BJ7" s="191" t="s">
        <v>106</v>
      </c>
    </row>
    <row r="8" spans="1:62" s="1" customFormat="1" ht="15.6" customHeight="1" x14ac:dyDescent="0.2">
      <c r="A8" s="193"/>
      <c r="B8" s="135"/>
      <c r="C8" s="135"/>
      <c r="D8" s="135"/>
      <c r="E8" s="135"/>
      <c r="F8" s="135"/>
      <c r="G8" s="202"/>
      <c r="H8" s="202"/>
      <c r="I8" s="202"/>
      <c r="J8" s="135"/>
      <c r="K8" s="135"/>
      <c r="L8" s="135"/>
      <c r="M8" s="135"/>
      <c r="N8" s="135"/>
      <c r="O8" s="41" t="s">
        <v>129</v>
      </c>
      <c r="P8" s="41" t="s">
        <v>130</v>
      </c>
      <c r="Q8" s="202"/>
      <c r="R8" s="135"/>
      <c r="S8" s="135"/>
      <c r="T8" s="135"/>
      <c r="U8" s="214"/>
      <c r="V8" s="222"/>
      <c r="W8" s="224"/>
      <c r="X8" s="193"/>
      <c r="Y8" s="193"/>
      <c r="Z8" s="193"/>
      <c r="AA8" s="193"/>
      <c r="AB8" s="135"/>
      <c r="AC8" s="135"/>
      <c r="AD8" s="135"/>
      <c r="AE8" s="203"/>
      <c r="AF8" s="203"/>
      <c r="AG8" s="212"/>
      <c r="AH8" s="216"/>
      <c r="AI8" s="218"/>
      <c r="AJ8" s="218"/>
      <c r="AK8" s="203"/>
      <c r="AL8" s="203"/>
      <c r="AM8" s="203"/>
      <c r="AN8" s="204"/>
      <c r="AO8" s="204"/>
      <c r="AP8" s="204"/>
      <c r="AQ8" s="204"/>
      <c r="AR8" s="204"/>
      <c r="AS8" s="204"/>
      <c r="AT8" s="204"/>
      <c r="AU8" s="204"/>
      <c r="AV8" s="204"/>
      <c r="AW8" s="204"/>
      <c r="AX8" s="220"/>
      <c r="AY8" s="220"/>
      <c r="AZ8" s="165"/>
      <c r="BA8" s="163"/>
      <c r="BB8" s="165"/>
      <c r="BC8" s="202"/>
      <c r="BD8" s="202"/>
      <c r="BE8" s="202"/>
      <c r="BF8" s="202"/>
      <c r="BG8" s="202"/>
      <c r="BH8" s="135"/>
      <c r="BI8" s="191"/>
      <c r="BJ8" s="191"/>
    </row>
    <row r="9" spans="1:62" s="11" customFormat="1" ht="101.45" customHeight="1" x14ac:dyDescent="0.25">
      <c r="A9" s="186" t="s">
        <v>131</v>
      </c>
      <c r="B9" s="186" t="s">
        <v>132</v>
      </c>
      <c r="C9" s="186" t="s">
        <v>133</v>
      </c>
      <c r="D9" s="186" t="s">
        <v>134</v>
      </c>
      <c r="E9" s="189">
        <v>0.54400000000000004</v>
      </c>
      <c r="F9" s="186" t="s">
        <v>135</v>
      </c>
      <c r="G9" s="190">
        <v>0.9</v>
      </c>
      <c r="H9" s="186" t="s">
        <v>136</v>
      </c>
      <c r="I9" s="186"/>
      <c r="J9" s="186" t="s">
        <v>137</v>
      </c>
      <c r="K9" s="49" t="s">
        <v>138</v>
      </c>
      <c r="L9" s="49" t="s">
        <v>139</v>
      </c>
      <c r="M9" s="49">
        <v>0</v>
      </c>
      <c r="N9" s="132" t="s">
        <v>140</v>
      </c>
      <c r="O9" s="49" t="s">
        <v>141</v>
      </c>
      <c r="P9" s="49"/>
      <c r="Q9" s="49" t="s">
        <v>142</v>
      </c>
      <c r="R9" s="50">
        <v>2</v>
      </c>
      <c r="S9" s="51" t="s">
        <v>143</v>
      </c>
      <c r="T9" s="51" t="s">
        <v>143</v>
      </c>
      <c r="U9" s="51" t="s">
        <v>143</v>
      </c>
      <c r="V9" s="51" t="s">
        <v>143</v>
      </c>
      <c r="W9" s="87">
        <v>0</v>
      </c>
      <c r="X9" s="52" t="s">
        <v>144</v>
      </c>
      <c r="Y9" s="53" t="s">
        <v>145</v>
      </c>
      <c r="Z9" s="54" t="s">
        <v>146</v>
      </c>
      <c r="AA9" s="55" t="s">
        <v>147</v>
      </c>
      <c r="AB9" s="55" t="s">
        <v>148</v>
      </c>
      <c r="AC9" s="55" t="s">
        <v>148</v>
      </c>
      <c r="AD9" s="55" t="s">
        <v>148</v>
      </c>
      <c r="AE9" s="55" t="s">
        <v>148</v>
      </c>
      <c r="AF9" s="55" t="s">
        <v>148</v>
      </c>
      <c r="AG9" s="55" t="s">
        <v>148</v>
      </c>
      <c r="AH9" s="55" t="s">
        <v>148</v>
      </c>
      <c r="AI9" s="55" t="s">
        <v>148</v>
      </c>
      <c r="AJ9" s="55"/>
      <c r="AK9" s="55" t="s">
        <v>148</v>
      </c>
      <c r="AL9" s="55" t="s">
        <v>148</v>
      </c>
      <c r="AM9" s="55" t="s">
        <v>148</v>
      </c>
      <c r="AN9" s="55" t="s">
        <v>148</v>
      </c>
      <c r="AO9" s="55" t="s">
        <v>148</v>
      </c>
      <c r="AP9" s="55" t="s">
        <v>148</v>
      </c>
      <c r="AQ9" s="49" t="s">
        <v>149</v>
      </c>
      <c r="AR9" s="55" t="s">
        <v>148</v>
      </c>
      <c r="AS9" s="55" t="s">
        <v>148</v>
      </c>
      <c r="AT9" s="55" t="s">
        <v>148</v>
      </c>
      <c r="AU9" s="55" t="s">
        <v>148</v>
      </c>
      <c r="AV9" s="55" t="s">
        <v>148</v>
      </c>
      <c r="AW9" s="55" t="s">
        <v>148</v>
      </c>
      <c r="AX9" s="55" t="s">
        <v>148</v>
      </c>
      <c r="AY9" s="55" t="s">
        <v>148</v>
      </c>
      <c r="AZ9" s="78" t="s">
        <v>148</v>
      </c>
      <c r="BA9" s="78" t="s">
        <v>148</v>
      </c>
      <c r="BB9" s="78" t="s">
        <v>148</v>
      </c>
      <c r="BC9" s="55" t="s">
        <v>148</v>
      </c>
      <c r="BD9" s="55" t="s">
        <v>148</v>
      </c>
      <c r="BE9" s="55" t="s">
        <v>148</v>
      </c>
      <c r="BF9" s="55" t="s">
        <v>148</v>
      </c>
      <c r="BG9" s="55" t="s">
        <v>148</v>
      </c>
      <c r="BH9" s="76" t="s">
        <v>150</v>
      </c>
      <c r="BI9" s="55" t="s">
        <v>148</v>
      </c>
      <c r="BJ9" s="55" t="s">
        <v>148</v>
      </c>
    </row>
    <row r="10" spans="1:62" s="11" customFormat="1" ht="116.1" customHeight="1" x14ac:dyDescent="0.25">
      <c r="A10" s="186"/>
      <c r="B10" s="186"/>
      <c r="C10" s="186"/>
      <c r="D10" s="186"/>
      <c r="E10" s="189"/>
      <c r="F10" s="186"/>
      <c r="G10" s="190"/>
      <c r="H10" s="186"/>
      <c r="I10" s="186"/>
      <c r="J10" s="186"/>
      <c r="K10" s="186" t="s">
        <v>151</v>
      </c>
      <c r="L10" s="186" t="s">
        <v>139</v>
      </c>
      <c r="M10" s="186">
        <v>23</v>
      </c>
      <c r="N10" s="185" t="s">
        <v>152</v>
      </c>
      <c r="O10" s="186"/>
      <c r="P10" s="186" t="s">
        <v>141</v>
      </c>
      <c r="Q10" s="186" t="s">
        <v>153</v>
      </c>
      <c r="R10" s="187">
        <v>19</v>
      </c>
      <c r="S10" s="171">
        <v>1</v>
      </c>
      <c r="T10" s="172">
        <v>1</v>
      </c>
      <c r="U10" s="176">
        <v>0</v>
      </c>
      <c r="V10" s="179">
        <v>0</v>
      </c>
      <c r="W10" s="182">
        <f>(U10+T10)/R10</f>
        <v>5.2631578947368418E-2</v>
      </c>
      <c r="X10" s="173" t="s">
        <v>144</v>
      </c>
      <c r="Y10" s="174" t="s">
        <v>145</v>
      </c>
      <c r="Z10" s="175" t="s">
        <v>146</v>
      </c>
      <c r="AA10" s="170" t="s">
        <v>147</v>
      </c>
      <c r="AB10" s="170" t="s">
        <v>154</v>
      </c>
      <c r="AC10" s="188">
        <v>2020130010075</v>
      </c>
      <c r="AD10" s="170" t="s">
        <v>155</v>
      </c>
      <c r="AE10" s="49" t="s">
        <v>156</v>
      </c>
      <c r="AF10" s="49" t="s">
        <v>157</v>
      </c>
      <c r="AG10" s="49">
        <v>1</v>
      </c>
      <c r="AH10" s="49">
        <v>0</v>
      </c>
      <c r="AI10" s="61">
        <v>0</v>
      </c>
      <c r="AJ10" s="61">
        <v>0</v>
      </c>
      <c r="AK10" s="56">
        <v>0</v>
      </c>
      <c r="AL10" s="57">
        <v>44927</v>
      </c>
      <c r="AM10" s="57">
        <v>45291</v>
      </c>
      <c r="AN10" s="49">
        <v>365</v>
      </c>
      <c r="AO10" s="48">
        <v>1043926</v>
      </c>
      <c r="AP10" s="48">
        <v>1043926</v>
      </c>
      <c r="AQ10" s="49" t="s">
        <v>149</v>
      </c>
      <c r="AR10" s="49" t="s">
        <v>158</v>
      </c>
      <c r="AS10" s="49" t="s">
        <v>159</v>
      </c>
      <c r="AT10" s="55" t="s">
        <v>148</v>
      </c>
      <c r="AU10" s="55" t="s">
        <v>148</v>
      </c>
      <c r="AV10" s="55" t="s">
        <v>148</v>
      </c>
      <c r="AW10" s="55" t="s">
        <v>148</v>
      </c>
      <c r="AX10" s="55" t="s">
        <v>148</v>
      </c>
      <c r="AY10" s="55" t="s">
        <v>148</v>
      </c>
      <c r="AZ10" s="131">
        <v>26695014500</v>
      </c>
      <c r="BA10" s="131">
        <v>26695014500</v>
      </c>
      <c r="BB10" s="92">
        <v>1</v>
      </c>
      <c r="BC10" s="49" t="s">
        <v>160</v>
      </c>
      <c r="BD10" s="49" t="s">
        <v>148</v>
      </c>
      <c r="BE10" s="49" t="s">
        <v>148</v>
      </c>
      <c r="BF10" s="49" t="s">
        <v>148</v>
      </c>
      <c r="BG10" s="49" t="s">
        <v>148</v>
      </c>
      <c r="BH10" s="75" t="s">
        <v>161</v>
      </c>
      <c r="BI10" s="49"/>
      <c r="BJ10" s="49"/>
    </row>
    <row r="11" spans="1:62" s="11" customFormat="1" ht="105" x14ac:dyDescent="0.25">
      <c r="A11" s="186"/>
      <c r="B11" s="186"/>
      <c r="C11" s="186"/>
      <c r="D11" s="186"/>
      <c r="E11" s="189"/>
      <c r="F11" s="186"/>
      <c r="G11" s="190"/>
      <c r="H11" s="186"/>
      <c r="I11" s="186"/>
      <c r="J11" s="186"/>
      <c r="K11" s="186"/>
      <c r="L11" s="186"/>
      <c r="M11" s="186"/>
      <c r="N11" s="185"/>
      <c r="O11" s="186"/>
      <c r="P11" s="186"/>
      <c r="Q11" s="186"/>
      <c r="R11" s="187"/>
      <c r="S11" s="171"/>
      <c r="T11" s="172"/>
      <c r="U11" s="177"/>
      <c r="V11" s="180"/>
      <c r="W11" s="183"/>
      <c r="X11" s="173"/>
      <c r="Y11" s="174"/>
      <c r="Z11" s="175"/>
      <c r="AA11" s="170"/>
      <c r="AB11" s="170"/>
      <c r="AC11" s="188"/>
      <c r="AD11" s="170"/>
      <c r="AE11" s="49" t="s">
        <v>162</v>
      </c>
      <c r="AF11" s="49" t="s">
        <v>163</v>
      </c>
      <c r="AG11" s="56">
        <v>0.85</v>
      </c>
      <c r="AH11" s="56">
        <v>0.74</v>
      </c>
      <c r="AI11" s="62">
        <v>0.75</v>
      </c>
      <c r="AJ11" s="62">
        <f>AI11*AG11</f>
        <v>0.63749999999999996</v>
      </c>
      <c r="AK11" s="56">
        <v>0.05</v>
      </c>
      <c r="AL11" s="57">
        <v>44927</v>
      </c>
      <c r="AM11" s="57">
        <v>45291</v>
      </c>
      <c r="AN11" s="49">
        <v>365</v>
      </c>
      <c r="AO11" s="48">
        <v>1043926</v>
      </c>
      <c r="AP11" s="48">
        <v>1043926</v>
      </c>
      <c r="AQ11" s="49" t="s">
        <v>149</v>
      </c>
      <c r="AR11" s="49" t="s">
        <v>158</v>
      </c>
      <c r="AS11" s="49" t="s">
        <v>159</v>
      </c>
      <c r="AT11" s="55" t="s">
        <v>148</v>
      </c>
      <c r="AU11" s="55" t="s">
        <v>148</v>
      </c>
      <c r="AV11" s="55" t="s">
        <v>148</v>
      </c>
      <c r="AW11" s="55" t="s">
        <v>148</v>
      </c>
      <c r="AX11" s="55" t="s">
        <v>148</v>
      </c>
      <c r="AY11" s="55" t="s">
        <v>148</v>
      </c>
      <c r="AZ11" s="78"/>
      <c r="BA11" s="78"/>
      <c r="BB11" s="78"/>
      <c r="BC11" s="49" t="s">
        <v>160</v>
      </c>
      <c r="BD11" s="49" t="s">
        <v>148</v>
      </c>
      <c r="BE11" s="49" t="s">
        <v>148</v>
      </c>
      <c r="BF11" s="49" t="s">
        <v>148</v>
      </c>
      <c r="BG11" s="49" t="s">
        <v>148</v>
      </c>
      <c r="BH11" s="75" t="s">
        <v>164</v>
      </c>
      <c r="BI11" s="49"/>
      <c r="BJ11" s="49"/>
    </row>
    <row r="12" spans="1:62" s="11" customFormat="1" ht="45" x14ac:dyDescent="0.25">
      <c r="A12" s="186"/>
      <c r="B12" s="186"/>
      <c r="C12" s="186"/>
      <c r="D12" s="186"/>
      <c r="E12" s="189"/>
      <c r="F12" s="186"/>
      <c r="G12" s="190"/>
      <c r="H12" s="186"/>
      <c r="I12" s="186"/>
      <c r="J12" s="186"/>
      <c r="K12" s="186"/>
      <c r="L12" s="186"/>
      <c r="M12" s="186"/>
      <c r="N12" s="185"/>
      <c r="O12" s="186"/>
      <c r="P12" s="186"/>
      <c r="Q12" s="186"/>
      <c r="R12" s="187"/>
      <c r="S12" s="171"/>
      <c r="T12" s="172"/>
      <c r="U12" s="177"/>
      <c r="V12" s="180"/>
      <c r="W12" s="183"/>
      <c r="X12" s="173"/>
      <c r="Y12" s="174"/>
      <c r="Z12" s="175"/>
      <c r="AA12" s="170"/>
      <c r="AB12" s="170"/>
      <c r="AC12" s="188"/>
      <c r="AD12" s="170"/>
      <c r="AE12" s="49" t="s">
        <v>165</v>
      </c>
      <c r="AF12" s="49" t="s">
        <v>166</v>
      </c>
      <c r="AG12" s="56">
        <v>0.85</v>
      </c>
      <c r="AH12" s="68">
        <v>0.86350000000000005</v>
      </c>
      <c r="AI12" s="74">
        <v>0.85</v>
      </c>
      <c r="AJ12" s="62">
        <f t="shared" ref="AJ12" si="0">AI12*AG12</f>
        <v>0.72249999999999992</v>
      </c>
      <c r="AK12" s="56">
        <v>0.05</v>
      </c>
      <c r="AL12" s="57">
        <v>44927</v>
      </c>
      <c r="AM12" s="57">
        <v>45291</v>
      </c>
      <c r="AN12" s="49">
        <v>365</v>
      </c>
      <c r="AO12" s="48">
        <v>1043926</v>
      </c>
      <c r="AP12" s="48">
        <v>1043926</v>
      </c>
      <c r="AQ12" s="49" t="s">
        <v>149</v>
      </c>
      <c r="AR12" s="49" t="s">
        <v>158</v>
      </c>
      <c r="AS12" s="49" t="s">
        <v>159</v>
      </c>
      <c r="AT12" s="55" t="s">
        <v>148</v>
      </c>
      <c r="AU12" s="55" t="s">
        <v>148</v>
      </c>
      <c r="AV12" s="55" t="s">
        <v>148</v>
      </c>
      <c r="AW12" s="55" t="s">
        <v>148</v>
      </c>
      <c r="AX12" s="55" t="s">
        <v>148</v>
      </c>
      <c r="AY12" s="55" t="s">
        <v>148</v>
      </c>
      <c r="AZ12" s="78"/>
      <c r="BA12" s="78"/>
      <c r="BB12" s="78"/>
      <c r="BC12" s="49" t="s">
        <v>160</v>
      </c>
      <c r="BD12" s="49" t="s">
        <v>148</v>
      </c>
      <c r="BE12" s="49" t="s">
        <v>148</v>
      </c>
      <c r="BF12" s="49" t="s">
        <v>148</v>
      </c>
      <c r="BG12" s="49" t="s">
        <v>148</v>
      </c>
      <c r="BH12" s="75" t="s">
        <v>167</v>
      </c>
      <c r="BI12" s="49"/>
      <c r="BJ12" s="49"/>
    </row>
    <row r="13" spans="1:62" s="11" customFormat="1" ht="150" x14ac:dyDescent="0.25">
      <c r="A13" s="186"/>
      <c r="B13" s="186"/>
      <c r="C13" s="186"/>
      <c r="D13" s="186"/>
      <c r="E13" s="189"/>
      <c r="F13" s="186"/>
      <c r="G13" s="190"/>
      <c r="H13" s="186"/>
      <c r="I13" s="186"/>
      <c r="J13" s="186"/>
      <c r="K13" s="186"/>
      <c r="L13" s="186"/>
      <c r="M13" s="186"/>
      <c r="N13" s="185"/>
      <c r="O13" s="186"/>
      <c r="P13" s="186"/>
      <c r="Q13" s="186"/>
      <c r="R13" s="187"/>
      <c r="S13" s="171"/>
      <c r="T13" s="172"/>
      <c r="U13" s="177"/>
      <c r="V13" s="180"/>
      <c r="W13" s="183"/>
      <c r="X13" s="173"/>
      <c r="Y13" s="174"/>
      <c r="Z13" s="175"/>
      <c r="AA13" s="170"/>
      <c r="AB13" s="170"/>
      <c r="AC13" s="188"/>
      <c r="AD13" s="170"/>
      <c r="AE13" s="49" t="s">
        <v>168</v>
      </c>
      <c r="AF13" s="49" t="s">
        <v>169</v>
      </c>
      <c r="AG13" s="70">
        <v>35354388</v>
      </c>
      <c r="AH13" s="68">
        <f>7136629/AG13</f>
        <v>0.20185978046063194</v>
      </c>
      <c r="AI13" s="67">
        <f>14674227/AG13</f>
        <v>0.41506098196354013</v>
      </c>
      <c r="AJ13" s="62">
        <v>0.41510000000000002</v>
      </c>
      <c r="AK13" s="80">
        <v>0.45</v>
      </c>
      <c r="AL13" s="57">
        <v>44927</v>
      </c>
      <c r="AM13" s="57">
        <v>45291</v>
      </c>
      <c r="AN13" s="49">
        <v>365</v>
      </c>
      <c r="AO13" s="48">
        <v>452000</v>
      </c>
      <c r="AP13" s="48">
        <v>452000</v>
      </c>
      <c r="AQ13" s="49" t="s">
        <v>149</v>
      </c>
      <c r="AR13" s="49" t="s">
        <v>158</v>
      </c>
      <c r="AS13" s="49" t="s">
        <v>159</v>
      </c>
      <c r="AT13" s="77">
        <v>30000000000</v>
      </c>
      <c r="AU13" s="78" t="s">
        <v>170</v>
      </c>
      <c r="AV13" s="79" t="s">
        <v>171</v>
      </c>
      <c r="AW13" s="79" t="s">
        <v>172</v>
      </c>
      <c r="AX13" s="78" t="s">
        <v>148</v>
      </c>
      <c r="AY13" s="65">
        <v>15000000000</v>
      </c>
      <c r="AZ13" s="166">
        <v>26695014500</v>
      </c>
      <c r="BA13" s="166">
        <v>26695014500</v>
      </c>
      <c r="BB13" s="168">
        <f>AZ13/BA13</f>
        <v>1</v>
      </c>
      <c r="BC13" s="49" t="s">
        <v>160</v>
      </c>
      <c r="BD13" s="49" t="s">
        <v>148</v>
      </c>
      <c r="BE13" s="49" t="s">
        <v>148</v>
      </c>
      <c r="BF13" s="49" t="s">
        <v>148</v>
      </c>
      <c r="BG13" s="49" t="s">
        <v>148</v>
      </c>
      <c r="BH13" s="75" t="s">
        <v>173</v>
      </c>
      <c r="BI13" s="49"/>
      <c r="BJ13" s="49"/>
    </row>
    <row r="14" spans="1:62" s="11" customFormat="1" ht="180" x14ac:dyDescent="0.25">
      <c r="A14" s="186"/>
      <c r="B14" s="186"/>
      <c r="C14" s="186"/>
      <c r="D14" s="186"/>
      <c r="E14" s="189"/>
      <c r="F14" s="186"/>
      <c r="G14" s="190"/>
      <c r="H14" s="186"/>
      <c r="I14" s="186"/>
      <c r="J14" s="186"/>
      <c r="K14" s="186"/>
      <c r="L14" s="186"/>
      <c r="M14" s="186"/>
      <c r="N14" s="185"/>
      <c r="O14" s="186"/>
      <c r="P14" s="186"/>
      <c r="Q14" s="186"/>
      <c r="R14" s="187"/>
      <c r="S14" s="171"/>
      <c r="T14" s="172"/>
      <c r="U14" s="178"/>
      <c r="V14" s="181"/>
      <c r="W14" s="184"/>
      <c r="X14" s="173"/>
      <c r="Y14" s="174"/>
      <c r="Z14" s="175"/>
      <c r="AA14" s="170"/>
      <c r="AB14" s="170"/>
      <c r="AC14" s="188"/>
      <c r="AD14" s="170"/>
      <c r="AE14" s="49" t="s">
        <v>174</v>
      </c>
      <c r="AF14" s="49" t="s">
        <v>175</v>
      </c>
      <c r="AG14" s="71">
        <v>66780510157</v>
      </c>
      <c r="AH14" s="69">
        <f>AX14/AG14</f>
        <v>0.39974259611435153</v>
      </c>
      <c r="AI14" s="66">
        <f>AY14/AG14</f>
        <v>0.17512616289550936</v>
      </c>
      <c r="AJ14" s="66">
        <v>0.17510000000000001</v>
      </c>
      <c r="AK14" s="80">
        <v>0.45</v>
      </c>
      <c r="AL14" s="57">
        <v>44927</v>
      </c>
      <c r="AM14" s="57">
        <v>45291</v>
      </c>
      <c r="AN14" s="49">
        <v>365</v>
      </c>
      <c r="AO14" s="48">
        <v>452000</v>
      </c>
      <c r="AP14" s="48">
        <v>452000</v>
      </c>
      <c r="AQ14" s="49" t="s">
        <v>149</v>
      </c>
      <c r="AR14" s="49" t="s">
        <v>176</v>
      </c>
      <c r="AS14" s="49" t="s">
        <v>159</v>
      </c>
      <c r="AT14" s="77">
        <v>53934446511</v>
      </c>
      <c r="AU14" s="49" t="s">
        <v>177</v>
      </c>
      <c r="AV14" s="49" t="s">
        <v>171</v>
      </c>
      <c r="AW14" s="49" t="s">
        <v>172</v>
      </c>
      <c r="AX14" s="73">
        <v>26695014500</v>
      </c>
      <c r="AY14" s="65">
        <v>11695014500</v>
      </c>
      <c r="AZ14" s="167"/>
      <c r="BA14" s="167"/>
      <c r="BB14" s="169"/>
      <c r="BC14" s="49" t="s">
        <v>160</v>
      </c>
      <c r="BD14" s="49" t="s">
        <v>148</v>
      </c>
      <c r="BE14" s="49" t="s">
        <v>148</v>
      </c>
      <c r="BF14" s="49" t="s">
        <v>148</v>
      </c>
      <c r="BG14" s="49" t="s">
        <v>148</v>
      </c>
      <c r="BH14" s="75" t="s">
        <v>178</v>
      </c>
      <c r="BI14" s="49"/>
      <c r="BJ14" s="49"/>
    </row>
    <row r="15" spans="1:62" s="11" customFormat="1" ht="270" x14ac:dyDescent="0.25">
      <c r="A15" s="186"/>
      <c r="B15" s="186"/>
      <c r="C15" s="186"/>
      <c r="D15" s="186"/>
      <c r="E15" s="189"/>
      <c r="F15" s="186"/>
      <c r="G15" s="190"/>
      <c r="H15" s="186"/>
      <c r="I15" s="186"/>
      <c r="J15" s="186"/>
      <c r="K15" s="49" t="s">
        <v>179</v>
      </c>
      <c r="L15" s="49" t="s">
        <v>139</v>
      </c>
      <c r="M15" s="49">
        <v>322</v>
      </c>
      <c r="N15" s="132" t="s">
        <v>180</v>
      </c>
      <c r="O15" s="49" t="s">
        <v>141</v>
      </c>
      <c r="P15" s="49"/>
      <c r="Q15" s="49" t="s">
        <v>181</v>
      </c>
      <c r="R15" s="50">
        <v>336</v>
      </c>
      <c r="S15" s="51" t="s">
        <v>143</v>
      </c>
      <c r="T15" s="51" t="s">
        <v>143</v>
      </c>
      <c r="U15" s="51" t="s">
        <v>143</v>
      </c>
      <c r="V15" s="51" t="s">
        <v>143</v>
      </c>
      <c r="W15" s="87">
        <v>0</v>
      </c>
      <c r="X15" s="52" t="s">
        <v>144</v>
      </c>
      <c r="Y15" s="53" t="s">
        <v>145</v>
      </c>
      <c r="Z15" s="54" t="s">
        <v>146</v>
      </c>
      <c r="AA15" s="55" t="s">
        <v>147</v>
      </c>
      <c r="AB15" s="55" t="s">
        <v>148</v>
      </c>
      <c r="AC15" s="55" t="s">
        <v>148</v>
      </c>
      <c r="AD15" s="55" t="s">
        <v>148</v>
      </c>
      <c r="AE15" s="55" t="s">
        <v>148</v>
      </c>
      <c r="AF15" s="55" t="s">
        <v>148</v>
      </c>
      <c r="AG15" s="55" t="s">
        <v>148</v>
      </c>
      <c r="AH15" s="55" t="s">
        <v>148</v>
      </c>
      <c r="AI15" s="55" t="s">
        <v>148</v>
      </c>
      <c r="AJ15" s="55"/>
      <c r="AK15" s="55" t="s">
        <v>148</v>
      </c>
      <c r="AL15" s="55" t="s">
        <v>148</v>
      </c>
      <c r="AM15" s="55" t="s">
        <v>148</v>
      </c>
      <c r="AN15" s="55" t="s">
        <v>148</v>
      </c>
      <c r="AO15" s="55" t="s">
        <v>148</v>
      </c>
      <c r="AP15" s="55" t="s">
        <v>148</v>
      </c>
      <c r="AQ15" s="49" t="s">
        <v>149</v>
      </c>
      <c r="AR15" s="55" t="s">
        <v>148</v>
      </c>
      <c r="AS15" s="55" t="s">
        <v>148</v>
      </c>
      <c r="AT15" s="55" t="s">
        <v>148</v>
      </c>
      <c r="AU15" s="55" t="s">
        <v>148</v>
      </c>
      <c r="AV15" s="55" t="s">
        <v>148</v>
      </c>
      <c r="AW15" s="55" t="s">
        <v>148</v>
      </c>
      <c r="AX15" s="55" t="s">
        <v>148</v>
      </c>
      <c r="AY15" s="55" t="s">
        <v>148</v>
      </c>
      <c r="AZ15" s="78"/>
      <c r="BA15" s="78"/>
      <c r="BB15" s="78"/>
      <c r="BC15" s="55" t="s">
        <v>148</v>
      </c>
      <c r="BD15" s="55" t="s">
        <v>148</v>
      </c>
      <c r="BE15" s="55" t="s">
        <v>148</v>
      </c>
      <c r="BF15" s="55" t="s">
        <v>148</v>
      </c>
      <c r="BG15" s="55" t="s">
        <v>148</v>
      </c>
      <c r="BH15" s="58" t="s">
        <v>182</v>
      </c>
      <c r="BI15" s="55" t="s">
        <v>148</v>
      </c>
      <c r="BJ15" s="55" t="s">
        <v>148</v>
      </c>
    </row>
    <row r="16" spans="1:62" s="11" customFormat="1" ht="135" x14ac:dyDescent="0.25">
      <c r="A16" s="186"/>
      <c r="B16" s="186"/>
      <c r="C16" s="186"/>
      <c r="D16" s="186"/>
      <c r="E16" s="189"/>
      <c r="F16" s="186"/>
      <c r="G16" s="190"/>
      <c r="H16" s="186"/>
      <c r="I16" s="186"/>
      <c r="J16" s="186"/>
      <c r="K16" s="49" t="s">
        <v>183</v>
      </c>
      <c r="L16" s="49" t="s">
        <v>139</v>
      </c>
      <c r="M16" s="49">
        <v>0</v>
      </c>
      <c r="N16" s="132" t="s">
        <v>184</v>
      </c>
      <c r="O16" s="49" t="s">
        <v>141</v>
      </c>
      <c r="P16" s="49"/>
      <c r="Q16" s="49" t="s">
        <v>185</v>
      </c>
      <c r="R16" s="50">
        <v>409</v>
      </c>
      <c r="S16" s="51" t="s">
        <v>143</v>
      </c>
      <c r="T16" s="51" t="s">
        <v>143</v>
      </c>
      <c r="U16" s="51" t="s">
        <v>143</v>
      </c>
      <c r="V16" s="51" t="s">
        <v>143</v>
      </c>
      <c r="W16" s="87">
        <v>0</v>
      </c>
      <c r="X16" s="52" t="s">
        <v>144</v>
      </c>
      <c r="Y16" s="53" t="s">
        <v>145</v>
      </c>
      <c r="Z16" s="54" t="s">
        <v>146</v>
      </c>
      <c r="AA16" s="55" t="s">
        <v>147</v>
      </c>
      <c r="AB16" s="55" t="s">
        <v>148</v>
      </c>
      <c r="AC16" s="55" t="s">
        <v>148</v>
      </c>
      <c r="AD16" s="55" t="s">
        <v>148</v>
      </c>
      <c r="AE16" s="55" t="s">
        <v>148</v>
      </c>
      <c r="AF16" s="55" t="s">
        <v>148</v>
      </c>
      <c r="AG16" s="55" t="s">
        <v>148</v>
      </c>
      <c r="AH16" s="55" t="s">
        <v>148</v>
      </c>
      <c r="AI16" s="55" t="s">
        <v>148</v>
      </c>
      <c r="AJ16" s="55"/>
      <c r="AK16" s="55" t="s">
        <v>148</v>
      </c>
      <c r="AL16" s="55" t="s">
        <v>148</v>
      </c>
      <c r="AM16" s="55" t="s">
        <v>148</v>
      </c>
      <c r="AN16" s="55" t="s">
        <v>148</v>
      </c>
      <c r="AO16" s="55" t="s">
        <v>148</v>
      </c>
      <c r="AP16" s="55" t="s">
        <v>148</v>
      </c>
      <c r="AQ16" s="49" t="s">
        <v>149</v>
      </c>
      <c r="AR16" s="55" t="s">
        <v>148</v>
      </c>
      <c r="AS16" s="55" t="s">
        <v>148</v>
      </c>
      <c r="AT16" s="55" t="s">
        <v>148</v>
      </c>
      <c r="AU16" s="55" t="s">
        <v>148</v>
      </c>
      <c r="AV16" s="55" t="s">
        <v>148</v>
      </c>
      <c r="AW16" s="55" t="s">
        <v>148</v>
      </c>
      <c r="AX16" s="55" t="s">
        <v>148</v>
      </c>
      <c r="AY16" s="55" t="s">
        <v>148</v>
      </c>
      <c r="AZ16" s="78"/>
      <c r="BA16" s="78"/>
      <c r="BB16" s="78"/>
      <c r="BC16" s="55" t="s">
        <v>148</v>
      </c>
      <c r="BD16" s="55" t="s">
        <v>148</v>
      </c>
      <c r="BE16" s="55" t="s">
        <v>148</v>
      </c>
      <c r="BF16" s="55" t="s">
        <v>148</v>
      </c>
      <c r="BG16" s="55" t="s">
        <v>148</v>
      </c>
      <c r="BH16" s="58" t="s">
        <v>186</v>
      </c>
      <c r="BI16" s="55" t="s">
        <v>148</v>
      </c>
      <c r="BJ16" s="55" t="s">
        <v>148</v>
      </c>
    </row>
    <row r="17" spans="1:65" s="11" customFormat="1" ht="192" customHeight="1" x14ac:dyDescent="0.25">
      <c r="A17" s="186"/>
      <c r="B17" s="186"/>
      <c r="C17" s="186"/>
      <c r="D17" s="186"/>
      <c r="E17" s="189"/>
      <c r="F17" s="186"/>
      <c r="G17" s="190"/>
      <c r="H17" s="186"/>
      <c r="I17" s="186"/>
      <c r="J17" s="186"/>
      <c r="K17" s="86" t="s">
        <v>187</v>
      </c>
      <c r="L17" s="86" t="s">
        <v>139</v>
      </c>
      <c r="M17" s="86">
        <v>850</v>
      </c>
      <c r="N17" s="240" t="s">
        <v>188</v>
      </c>
      <c r="O17" s="86"/>
      <c r="P17" s="86" t="s">
        <v>141</v>
      </c>
      <c r="Q17" s="86" t="s">
        <v>189</v>
      </c>
      <c r="R17" s="107">
        <v>712</v>
      </c>
      <c r="S17" s="108">
        <v>116</v>
      </c>
      <c r="T17" s="81">
        <v>97</v>
      </c>
      <c r="U17" s="81">
        <v>0</v>
      </c>
      <c r="V17" s="82">
        <v>0</v>
      </c>
      <c r="W17" s="241">
        <v>0.14000000000000001</v>
      </c>
      <c r="X17" s="109" t="s">
        <v>144</v>
      </c>
      <c r="Y17" s="110" t="s">
        <v>145</v>
      </c>
      <c r="Z17" s="111" t="s">
        <v>146</v>
      </c>
      <c r="AA17" s="112" t="s">
        <v>147</v>
      </c>
      <c r="AB17" s="112" t="s">
        <v>190</v>
      </c>
      <c r="AC17" s="113">
        <v>2021130010243</v>
      </c>
      <c r="AD17" s="112" t="s">
        <v>191</v>
      </c>
      <c r="AE17" s="112" t="s">
        <v>192</v>
      </c>
      <c r="AF17" s="112" t="s">
        <v>193</v>
      </c>
      <c r="AG17" s="112">
        <v>116</v>
      </c>
      <c r="AH17" s="112">
        <v>0</v>
      </c>
      <c r="AI17" s="114">
        <v>0</v>
      </c>
      <c r="AJ17" s="114"/>
      <c r="AK17" s="115">
        <v>1</v>
      </c>
      <c r="AL17" s="116">
        <v>44998</v>
      </c>
      <c r="AM17" s="116">
        <v>45291</v>
      </c>
      <c r="AN17" s="112">
        <v>292</v>
      </c>
      <c r="AO17" s="117">
        <v>1065570</v>
      </c>
      <c r="AP17" s="117">
        <v>452000</v>
      </c>
      <c r="AQ17" s="86" t="s">
        <v>149</v>
      </c>
      <c r="AR17" s="112" t="s">
        <v>158</v>
      </c>
      <c r="AS17" s="112" t="s">
        <v>159</v>
      </c>
      <c r="AT17" s="118">
        <v>20734679472.779999</v>
      </c>
      <c r="AU17" s="112" t="s">
        <v>194</v>
      </c>
      <c r="AV17" s="112" t="s">
        <v>190</v>
      </c>
      <c r="AW17" s="112" t="s">
        <v>195</v>
      </c>
      <c r="AX17" s="112">
        <v>0</v>
      </c>
      <c r="AY17" s="119">
        <v>20734679472.779999</v>
      </c>
      <c r="AZ17" s="120">
        <v>20734679472.779999</v>
      </c>
      <c r="BA17" s="120">
        <v>20734679472.779999</v>
      </c>
      <c r="BB17" s="121">
        <f>AZ17/BA17</f>
        <v>1</v>
      </c>
      <c r="BC17" s="112" t="s">
        <v>148</v>
      </c>
      <c r="BD17" s="112" t="s">
        <v>148</v>
      </c>
      <c r="BE17" s="112" t="s">
        <v>148</v>
      </c>
      <c r="BF17" s="112" t="s">
        <v>148</v>
      </c>
      <c r="BG17" s="112" t="s">
        <v>148</v>
      </c>
      <c r="BH17" s="122" t="s">
        <v>196</v>
      </c>
      <c r="BI17" s="112" t="s">
        <v>148</v>
      </c>
      <c r="BJ17" s="112" t="s">
        <v>148</v>
      </c>
    </row>
    <row r="18" spans="1:65" s="49" customFormat="1" ht="73.5" customHeight="1" x14ac:dyDescent="0.25">
      <c r="A18" s="90"/>
      <c r="B18" s="90"/>
      <c r="C18" s="90"/>
      <c r="D18" s="90"/>
      <c r="E18" s="90"/>
      <c r="F18" s="90"/>
      <c r="G18" s="90"/>
      <c r="H18" s="90"/>
      <c r="I18" s="90"/>
      <c r="J18" s="90"/>
      <c r="K18" s="90"/>
      <c r="L18" s="90"/>
      <c r="M18" s="161" t="s">
        <v>238</v>
      </c>
      <c r="N18" s="161"/>
      <c r="O18" s="161"/>
      <c r="P18" s="161"/>
      <c r="Q18" s="161"/>
      <c r="R18" s="161"/>
      <c r="S18" s="161"/>
      <c r="T18" s="161"/>
      <c r="U18" s="88"/>
      <c r="V18" s="89">
        <v>0</v>
      </c>
      <c r="W18" s="89">
        <v>0.09</v>
      </c>
      <c r="X18" s="88"/>
      <c r="Y18" s="88"/>
      <c r="Z18" s="88"/>
      <c r="AA18" s="88"/>
      <c r="AB18" s="88"/>
      <c r="AC18" s="161" t="s">
        <v>239</v>
      </c>
      <c r="AD18" s="161"/>
      <c r="AE18" s="161"/>
      <c r="AF18" s="161"/>
      <c r="AG18" s="161"/>
      <c r="AH18" s="55"/>
      <c r="AI18" s="64"/>
      <c r="AJ18" s="130">
        <f>(AJ11+AJ12+AJ13+AJ14)/5</f>
        <v>0.39004</v>
      </c>
      <c r="AK18" s="55"/>
      <c r="AL18" s="55"/>
      <c r="AM18" s="55"/>
      <c r="AN18" s="55"/>
      <c r="AO18" s="55"/>
      <c r="AP18" s="55"/>
      <c r="AQ18" s="90"/>
      <c r="AR18" s="55"/>
      <c r="AS18" s="55"/>
      <c r="AT18" s="90"/>
      <c r="AU18" s="55"/>
      <c r="AV18" s="55"/>
      <c r="AW18" s="161" t="s">
        <v>243</v>
      </c>
      <c r="AX18" s="161"/>
      <c r="AY18" s="161"/>
      <c r="AZ18" s="91">
        <v>47669125983.779999</v>
      </c>
      <c r="BA18" s="94">
        <v>47669125983.779999</v>
      </c>
      <c r="BB18" s="95">
        <f>AZ18/BA18</f>
        <v>1</v>
      </c>
      <c r="BC18" s="91"/>
      <c r="BD18" s="123">
        <v>0.1</v>
      </c>
      <c r="BE18" s="55"/>
      <c r="BF18" s="55"/>
      <c r="BG18" s="55"/>
      <c r="BH18" s="55"/>
      <c r="BI18" s="55"/>
      <c r="BJ18" s="58"/>
      <c r="BK18" s="55"/>
      <c r="BL18" s="55"/>
      <c r="BM18" s="90"/>
    </row>
    <row r="19" spans="1:65" s="11" customFormat="1" ht="192" customHeight="1" x14ac:dyDescent="0.25">
      <c r="E19" s="83"/>
      <c r="G19" s="84"/>
      <c r="R19" s="42"/>
      <c r="S19" s="43"/>
      <c r="T19" s="44"/>
      <c r="U19" s="44"/>
      <c r="V19" s="124"/>
      <c r="W19" s="44"/>
      <c r="X19" s="45"/>
      <c r="Y19" s="7"/>
      <c r="Z19" s="46"/>
      <c r="AA19" s="47"/>
      <c r="AB19" s="47"/>
      <c r="AC19" s="85"/>
      <c r="AD19" s="47"/>
      <c r="AE19" s="98"/>
      <c r="AF19" s="98"/>
      <c r="AG19" s="98"/>
      <c r="AH19" s="98"/>
      <c r="AI19" s="99"/>
      <c r="AJ19" s="99"/>
      <c r="AK19" s="100"/>
      <c r="AL19" s="101"/>
      <c r="AM19" s="101"/>
      <c r="AN19" s="98"/>
      <c r="AO19" s="102"/>
      <c r="AP19" s="102"/>
      <c r="AQ19" s="103"/>
      <c r="AR19" s="98"/>
      <c r="AS19" s="98"/>
      <c r="AT19" s="104"/>
      <c r="AU19" s="98"/>
      <c r="AV19" s="98"/>
      <c r="AW19" s="98"/>
      <c r="AX19" s="98"/>
      <c r="AY19" s="105"/>
      <c r="AZ19" s="105"/>
      <c r="BA19" s="105"/>
      <c r="BB19" s="105"/>
      <c r="BC19" s="98"/>
      <c r="BD19" s="98"/>
      <c r="BE19" s="98"/>
      <c r="BF19" s="98"/>
      <c r="BG19" s="98"/>
      <c r="BH19" s="106"/>
      <c r="BI19" s="98"/>
      <c r="BJ19" s="98"/>
    </row>
    <row r="20" spans="1:65" s="11" customFormat="1" ht="75" x14ac:dyDescent="0.25">
      <c r="R20" s="42"/>
      <c r="S20" s="43"/>
      <c r="T20" s="44"/>
      <c r="U20" s="44"/>
      <c r="V20" s="124"/>
      <c r="W20" s="44"/>
      <c r="X20" s="45"/>
      <c r="Y20" s="7"/>
      <c r="Z20" s="46"/>
      <c r="AA20" s="47"/>
      <c r="AB20" s="47"/>
      <c r="AC20" s="47"/>
      <c r="AD20" s="47"/>
      <c r="AE20" s="49" t="s">
        <v>197</v>
      </c>
      <c r="AF20" s="49" t="s">
        <v>198</v>
      </c>
      <c r="AG20" s="49">
        <v>29</v>
      </c>
      <c r="AH20" s="56">
        <v>0.41</v>
      </c>
      <c r="AI20" s="62">
        <v>0.55000000000000004</v>
      </c>
      <c r="AJ20" s="62"/>
      <c r="AK20" s="49" t="s">
        <v>148</v>
      </c>
      <c r="AL20" s="57">
        <v>44927</v>
      </c>
      <c r="AM20" s="57">
        <v>45291</v>
      </c>
      <c r="AN20" s="49">
        <v>365</v>
      </c>
      <c r="AO20" s="49" t="s">
        <v>148</v>
      </c>
      <c r="AP20" s="49" t="s">
        <v>148</v>
      </c>
      <c r="AQ20" s="49" t="s">
        <v>149</v>
      </c>
      <c r="AR20" s="49" t="s">
        <v>199</v>
      </c>
      <c r="AS20" s="49" t="s">
        <v>148</v>
      </c>
      <c r="AT20" s="49" t="s">
        <v>148</v>
      </c>
      <c r="AU20" s="49" t="s">
        <v>148</v>
      </c>
      <c r="AV20" s="49" t="s">
        <v>148</v>
      </c>
      <c r="AW20" s="49" t="s">
        <v>148</v>
      </c>
      <c r="AX20" s="55" t="s">
        <v>148</v>
      </c>
      <c r="AY20" s="55" t="s">
        <v>148</v>
      </c>
      <c r="AZ20" s="96"/>
      <c r="BA20" s="96"/>
      <c r="BB20" s="96"/>
      <c r="BC20" s="49" t="s">
        <v>148</v>
      </c>
      <c r="BD20" s="49" t="s">
        <v>148</v>
      </c>
      <c r="BE20" s="49" t="s">
        <v>148</v>
      </c>
      <c r="BF20" s="49" t="s">
        <v>148</v>
      </c>
      <c r="BG20" s="49" t="s">
        <v>148</v>
      </c>
      <c r="BH20" s="75" t="s">
        <v>200</v>
      </c>
      <c r="BI20" s="49"/>
      <c r="BJ20" s="49"/>
    </row>
    <row r="21" spans="1:65" s="11" customFormat="1" ht="195" x14ac:dyDescent="0.25">
      <c r="R21" s="42"/>
      <c r="S21" s="43"/>
      <c r="T21" s="44"/>
      <c r="U21" s="44"/>
      <c r="V21" s="124"/>
      <c r="W21" s="44"/>
      <c r="X21" s="45"/>
      <c r="Y21" s="7"/>
      <c r="Z21" s="46"/>
      <c r="AA21" s="47"/>
      <c r="AB21" s="47"/>
      <c r="AC21" s="47"/>
      <c r="AD21" s="47"/>
      <c r="AE21" s="49" t="s">
        <v>201</v>
      </c>
      <c r="AF21" s="49" t="s">
        <v>198</v>
      </c>
      <c r="AG21" s="80" t="s">
        <v>202</v>
      </c>
      <c r="AH21" s="69">
        <v>0.16830000000000001</v>
      </c>
      <c r="AI21" s="66" t="s">
        <v>203</v>
      </c>
      <c r="AJ21" s="62"/>
      <c r="AK21" s="49" t="s">
        <v>148</v>
      </c>
      <c r="AL21" s="57">
        <v>44927</v>
      </c>
      <c r="AM21" s="57">
        <v>45291</v>
      </c>
      <c r="AN21" s="49">
        <v>365</v>
      </c>
      <c r="AO21" s="49" t="s">
        <v>148</v>
      </c>
      <c r="AP21" s="49" t="s">
        <v>148</v>
      </c>
      <c r="AQ21" s="49" t="s">
        <v>149</v>
      </c>
      <c r="AR21" s="49" t="s">
        <v>176</v>
      </c>
      <c r="AS21" s="49" t="s">
        <v>148</v>
      </c>
      <c r="AT21" s="49" t="s">
        <v>148</v>
      </c>
      <c r="AU21" s="49" t="s">
        <v>148</v>
      </c>
      <c r="AV21" s="49" t="s">
        <v>148</v>
      </c>
      <c r="AW21" s="49" t="s">
        <v>148</v>
      </c>
      <c r="AX21" s="55" t="s">
        <v>148</v>
      </c>
      <c r="AY21" s="55" t="s">
        <v>148</v>
      </c>
      <c r="AZ21" s="96"/>
      <c r="BA21" s="96"/>
      <c r="BB21" s="96"/>
      <c r="BC21" s="49" t="s">
        <v>148</v>
      </c>
      <c r="BD21" s="49" t="s">
        <v>148</v>
      </c>
      <c r="BE21" s="49" t="s">
        <v>148</v>
      </c>
      <c r="BF21" s="49" t="s">
        <v>148</v>
      </c>
      <c r="BG21" s="49" t="s">
        <v>148</v>
      </c>
      <c r="BH21" s="75" t="s">
        <v>204</v>
      </c>
      <c r="BI21" s="49"/>
      <c r="BJ21" s="49"/>
    </row>
    <row r="22" spans="1:65" s="11" customFormat="1" ht="105" x14ac:dyDescent="0.25">
      <c r="R22" s="42"/>
      <c r="S22" s="43"/>
      <c r="T22" s="44"/>
      <c r="U22" s="44"/>
      <c r="V22" s="124"/>
      <c r="W22" s="44"/>
      <c r="X22" s="45"/>
      <c r="Y22" s="7"/>
      <c r="Z22" s="46"/>
      <c r="AA22" s="47"/>
      <c r="AB22" s="47"/>
      <c r="AC22" s="47"/>
      <c r="AD22" s="47"/>
      <c r="AE22" s="49" t="s">
        <v>205</v>
      </c>
      <c r="AF22" s="49" t="s">
        <v>198</v>
      </c>
      <c r="AG22" s="49">
        <v>9</v>
      </c>
      <c r="AH22" s="56">
        <v>0.06</v>
      </c>
      <c r="AI22" s="62">
        <v>0.73</v>
      </c>
      <c r="AJ22" s="62"/>
      <c r="AK22" s="49" t="s">
        <v>148</v>
      </c>
      <c r="AL22" s="57">
        <v>44927</v>
      </c>
      <c r="AM22" s="57">
        <v>45291</v>
      </c>
      <c r="AN22" s="49">
        <v>365</v>
      </c>
      <c r="AO22" s="49" t="s">
        <v>148</v>
      </c>
      <c r="AP22" s="49" t="s">
        <v>148</v>
      </c>
      <c r="AQ22" s="49" t="s">
        <v>149</v>
      </c>
      <c r="AR22" s="49" t="s">
        <v>176</v>
      </c>
      <c r="AS22" s="49" t="s">
        <v>148</v>
      </c>
      <c r="AT22" s="49" t="s">
        <v>148</v>
      </c>
      <c r="AU22" s="49" t="s">
        <v>148</v>
      </c>
      <c r="AV22" s="49" t="s">
        <v>148</v>
      </c>
      <c r="AW22" s="49" t="s">
        <v>148</v>
      </c>
      <c r="AX22" s="55" t="s">
        <v>148</v>
      </c>
      <c r="AY22" s="55" t="s">
        <v>148</v>
      </c>
      <c r="AZ22" s="96"/>
      <c r="BA22" s="96"/>
      <c r="BB22" s="96"/>
      <c r="BC22" s="49" t="s">
        <v>148</v>
      </c>
      <c r="BD22" s="49" t="s">
        <v>148</v>
      </c>
      <c r="BE22" s="49" t="s">
        <v>148</v>
      </c>
      <c r="BF22" s="49" t="s">
        <v>148</v>
      </c>
      <c r="BG22" s="49" t="s">
        <v>148</v>
      </c>
      <c r="BH22" s="75" t="s">
        <v>206</v>
      </c>
      <c r="BI22" s="49"/>
      <c r="BJ22" s="49"/>
    </row>
    <row r="23" spans="1:65" s="11" customFormat="1" ht="60" x14ac:dyDescent="0.25">
      <c r="R23" s="42"/>
      <c r="S23" s="43"/>
      <c r="T23" s="44"/>
      <c r="U23" s="44"/>
      <c r="V23" s="124"/>
      <c r="W23" s="44"/>
      <c r="X23" s="45"/>
      <c r="Y23" s="7"/>
      <c r="Z23" s="46"/>
      <c r="AA23" s="47"/>
      <c r="AB23" s="47"/>
      <c r="AC23" s="47"/>
      <c r="AD23" s="47"/>
      <c r="AE23" s="49" t="s">
        <v>207</v>
      </c>
      <c r="AF23" s="49" t="s">
        <v>208</v>
      </c>
      <c r="AG23" s="56">
        <v>1</v>
      </c>
      <c r="AH23" s="56">
        <v>0.16</v>
      </c>
      <c r="AI23" s="62">
        <v>0.39</v>
      </c>
      <c r="AJ23" s="62"/>
      <c r="AK23" s="49" t="s">
        <v>148</v>
      </c>
      <c r="AL23" s="57">
        <v>44927</v>
      </c>
      <c r="AM23" s="57">
        <v>45291</v>
      </c>
      <c r="AN23" s="49">
        <v>365</v>
      </c>
      <c r="AO23" s="49" t="s">
        <v>148</v>
      </c>
      <c r="AP23" s="49" t="s">
        <v>148</v>
      </c>
      <c r="AQ23" s="49" t="s">
        <v>149</v>
      </c>
      <c r="AR23" s="49" t="s">
        <v>176</v>
      </c>
      <c r="AS23" s="49" t="s">
        <v>148</v>
      </c>
      <c r="AT23" s="49" t="s">
        <v>148</v>
      </c>
      <c r="AU23" s="49" t="s">
        <v>148</v>
      </c>
      <c r="AV23" s="49" t="s">
        <v>148</v>
      </c>
      <c r="AW23" s="49" t="s">
        <v>148</v>
      </c>
      <c r="AX23" s="55" t="s">
        <v>148</v>
      </c>
      <c r="AY23" s="55" t="s">
        <v>148</v>
      </c>
      <c r="AZ23" s="96"/>
      <c r="BA23" s="96"/>
      <c r="BB23" s="96"/>
      <c r="BC23" s="49" t="s">
        <v>148</v>
      </c>
      <c r="BD23" s="49" t="s">
        <v>148</v>
      </c>
      <c r="BE23" s="49" t="s">
        <v>148</v>
      </c>
      <c r="BF23" s="49" t="s">
        <v>148</v>
      </c>
      <c r="BG23" s="49" t="s">
        <v>148</v>
      </c>
      <c r="BH23" s="75" t="s">
        <v>209</v>
      </c>
      <c r="BI23" s="49"/>
      <c r="BJ23" s="49"/>
    </row>
    <row r="24" spans="1:65" s="11" customFormat="1" ht="90" x14ac:dyDescent="0.25">
      <c r="R24" s="42"/>
      <c r="S24" s="43"/>
      <c r="T24" s="44"/>
      <c r="U24" s="44"/>
      <c r="V24" s="124"/>
      <c r="W24" s="44"/>
      <c r="X24" s="45"/>
      <c r="Y24" s="7"/>
      <c r="Z24" s="46"/>
      <c r="AA24" s="47"/>
      <c r="AB24" s="47"/>
      <c r="AC24" s="47"/>
      <c r="AD24" s="47"/>
      <c r="AE24" s="49" t="s">
        <v>210</v>
      </c>
      <c r="AF24" s="49" t="s">
        <v>198</v>
      </c>
      <c r="AG24" s="49">
        <v>28</v>
      </c>
      <c r="AH24" s="56">
        <v>0.21</v>
      </c>
      <c r="AI24" s="62">
        <v>0.42</v>
      </c>
      <c r="AJ24" s="62"/>
      <c r="AK24" s="49" t="s">
        <v>148</v>
      </c>
      <c r="AL24" s="57">
        <v>44927</v>
      </c>
      <c r="AM24" s="57">
        <v>45291</v>
      </c>
      <c r="AN24" s="49">
        <v>365</v>
      </c>
      <c r="AO24" s="49" t="s">
        <v>148</v>
      </c>
      <c r="AP24" s="49" t="s">
        <v>148</v>
      </c>
      <c r="AQ24" s="49" t="s">
        <v>149</v>
      </c>
      <c r="AR24" s="49" t="s">
        <v>176</v>
      </c>
      <c r="AS24" s="49" t="s">
        <v>148</v>
      </c>
      <c r="AT24" s="49" t="s">
        <v>148</v>
      </c>
      <c r="AU24" s="49" t="s">
        <v>148</v>
      </c>
      <c r="AV24" s="49" t="s">
        <v>148</v>
      </c>
      <c r="AW24" s="49" t="s">
        <v>148</v>
      </c>
      <c r="AX24" s="55" t="s">
        <v>148</v>
      </c>
      <c r="AY24" s="55" t="s">
        <v>148</v>
      </c>
      <c r="AZ24" s="96"/>
      <c r="BA24" s="96"/>
      <c r="BB24" s="96"/>
      <c r="BC24" s="49" t="s">
        <v>148</v>
      </c>
      <c r="BD24" s="49" t="s">
        <v>148</v>
      </c>
      <c r="BE24" s="49" t="s">
        <v>148</v>
      </c>
      <c r="BF24" s="49" t="s">
        <v>148</v>
      </c>
      <c r="BG24" s="49" t="s">
        <v>148</v>
      </c>
      <c r="BH24" s="75" t="s">
        <v>211</v>
      </c>
      <c r="BI24" s="49"/>
      <c r="BJ24" s="49"/>
    </row>
    <row r="25" spans="1:65" s="11" customFormat="1" ht="90" x14ac:dyDescent="0.25">
      <c r="R25" s="42"/>
      <c r="S25" s="43"/>
      <c r="T25" s="44"/>
      <c r="U25" s="44"/>
      <c r="V25" s="124"/>
      <c r="W25" s="44"/>
      <c r="X25" s="45"/>
      <c r="Y25" s="7"/>
      <c r="Z25" s="46"/>
      <c r="AA25" s="47"/>
      <c r="AB25" s="47"/>
      <c r="AC25" s="47"/>
      <c r="AD25" s="47"/>
      <c r="AE25" s="49" t="s">
        <v>212</v>
      </c>
      <c r="AF25" s="49" t="s">
        <v>198</v>
      </c>
      <c r="AG25" s="49">
        <v>45</v>
      </c>
      <c r="AH25" s="56">
        <v>0.2</v>
      </c>
      <c r="AI25" s="62">
        <v>0.42</v>
      </c>
      <c r="AJ25" s="62"/>
      <c r="AK25" s="49" t="s">
        <v>148</v>
      </c>
      <c r="AL25" s="57">
        <v>44927</v>
      </c>
      <c r="AM25" s="57">
        <v>45291</v>
      </c>
      <c r="AN25" s="49">
        <v>365</v>
      </c>
      <c r="AO25" s="49" t="s">
        <v>148</v>
      </c>
      <c r="AP25" s="49" t="s">
        <v>148</v>
      </c>
      <c r="AQ25" s="49" t="s">
        <v>149</v>
      </c>
      <c r="AR25" s="49" t="s">
        <v>176</v>
      </c>
      <c r="AS25" s="49" t="s">
        <v>148</v>
      </c>
      <c r="AT25" s="49" t="s">
        <v>148</v>
      </c>
      <c r="AU25" s="49" t="s">
        <v>148</v>
      </c>
      <c r="AV25" s="49" t="s">
        <v>148</v>
      </c>
      <c r="AW25" s="49" t="s">
        <v>148</v>
      </c>
      <c r="AX25" s="55" t="s">
        <v>148</v>
      </c>
      <c r="AY25" s="55" t="s">
        <v>148</v>
      </c>
      <c r="AZ25" s="96"/>
      <c r="BA25" s="96"/>
      <c r="BB25" s="96"/>
      <c r="BC25" s="49" t="s">
        <v>148</v>
      </c>
      <c r="BD25" s="49" t="s">
        <v>148</v>
      </c>
      <c r="BE25" s="49" t="s">
        <v>148</v>
      </c>
      <c r="BF25" s="49" t="s">
        <v>148</v>
      </c>
      <c r="BG25" s="49" t="s">
        <v>148</v>
      </c>
      <c r="BH25" s="75" t="s">
        <v>213</v>
      </c>
      <c r="BI25" s="49"/>
      <c r="BJ25" s="49"/>
    </row>
    <row r="26" spans="1:65" ht="90" x14ac:dyDescent="0.25">
      <c r="V26" s="125"/>
      <c r="AE26" s="49" t="s">
        <v>214</v>
      </c>
      <c r="AF26" s="49" t="s">
        <v>198</v>
      </c>
      <c r="AG26" s="49">
        <v>132</v>
      </c>
      <c r="AH26" s="56">
        <v>0.08</v>
      </c>
      <c r="AI26" s="62">
        <v>0.36</v>
      </c>
      <c r="AJ26" s="62"/>
      <c r="AK26" s="49" t="s">
        <v>148</v>
      </c>
      <c r="AL26" s="57">
        <v>44927</v>
      </c>
      <c r="AM26" s="57">
        <v>45291</v>
      </c>
      <c r="AN26" s="49">
        <v>365</v>
      </c>
      <c r="AO26" s="49" t="s">
        <v>148</v>
      </c>
      <c r="AP26" s="49" t="s">
        <v>148</v>
      </c>
      <c r="AQ26" s="49" t="s">
        <v>149</v>
      </c>
      <c r="AR26" s="49" t="s">
        <v>176</v>
      </c>
      <c r="AS26" s="49" t="s">
        <v>148</v>
      </c>
      <c r="AT26" s="49" t="s">
        <v>148</v>
      </c>
      <c r="AU26" s="49" t="s">
        <v>148</v>
      </c>
      <c r="AV26" s="49" t="s">
        <v>148</v>
      </c>
      <c r="AW26" s="49" t="s">
        <v>148</v>
      </c>
      <c r="AX26" s="55" t="s">
        <v>148</v>
      </c>
      <c r="AY26" s="55" t="s">
        <v>148</v>
      </c>
      <c r="AZ26" s="96"/>
      <c r="BA26" s="96"/>
      <c r="BB26" s="96"/>
      <c r="BC26" s="49" t="s">
        <v>148</v>
      </c>
      <c r="BD26" s="49" t="s">
        <v>148</v>
      </c>
      <c r="BE26" s="49" t="s">
        <v>148</v>
      </c>
      <c r="BF26" s="49" t="s">
        <v>148</v>
      </c>
      <c r="BG26" s="49" t="s">
        <v>148</v>
      </c>
      <c r="BH26" s="75" t="s">
        <v>215</v>
      </c>
      <c r="BI26" s="34"/>
      <c r="BJ26" s="34"/>
    </row>
    <row r="27" spans="1:65" ht="150" x14ac:dyDescent="0.25">
      <c r="V27" s="125"/>
      <c r="AE27" s="49" t="s">
        <v>216</v>
      </c>
      <c r="AF27" s="49" t="s">
        <v>217</v>
      </c>
      <c r="AG27" s="49">
        <v>1</v>
      </c>
      <c r="AH27" s="56">
        <v>0.4</v>
      </c>
      <c r="AI27" s="62">
        <v>0.6</v>
      </c>
      <c r="AJ27" s="62"/>
      <c r="AK27" s="49" t="s">
        <v>148</v>
      </c>
      <c r="AL27" s="57">
        <v>44927</v>
      </c>
      <c r="AM27" s="57">
        <v>45291</v>
      </c>
      <c r="AN27" s="49">
        <v>365</v>
      </c>
      <c r="AO27" s="49" t="s">
        <v>148</v>
      </c>
      <c r="AP27" s="49" t="s">
        <v>148</v>
      </c>
      <c r="AQ27" s="49" t="s">
        <v>149</v>
      </c>
      <c r="AR27" s="49" t="s">
        <v>218</v>
      </c>
      <c r="AS27" s="49" t="s">
        <v>148</v>
      </c>
      <c r="AT27" s="49" t="s">
        <v>148</v>
      </c>
      <c r="AU27" s="49" t="s">
        <v>148</v>
      </c>
      <c r="AV27" s="49" t="s">
        <v>148</v>
      </c>
      <c r="AW27" s="49" t="s">
        <v>148</v>
      </c>
      <c r="AX27" s="55" t="s">
        <v>148</v>
      </c>
      <c r="AY27" s="55" t="s">
        <v>148</v>
      </c>
      <c r="AZ27" s="96"/>
      <c r="BA27" s="96"/>
      <c r="BB27" s="96"/>
      <c r="BC27" s="49" t="s">
        <v>148</v>
      </c>
      <c r="BD27" s="49" t="s">
        <v>148</v>
      </c>
      <c r="BE27" s="49" t="s">
        <v>148</v>
      </c>
      <c r="BF27" s="49" t="s">
        <v>148</v>
      </c>
      <c r="BG27" s="49" t="s">
        <v>148</v>
      </c>
      <c r="BH27" s="75" t="s">
        <v>219</v>
      </c>
      <c r="BI27" s="34"/>
      <c r="BJ27" s="34"/>
    </row>
    <row r="28" spans="1:65" x14ac:dyDescent="0.25">
      <c r="V28" s="125"/>
      <c r="AE28" s="11"/>
      <c r="AY28" s="97"/>
      <c r="AZ28" s="97"/>
      <c r="BA28" s="97"/>
      <c r="BB28" s="97"/>
    </row>
    <row r="29" spans="1:65" x14ac:dyDescent="0.25">
      <c r="V29" s="125"/>
      <c r="AY29" s="97"/>
      <c r="AZ29" s="97"/>
      <c r="BA29" s="97"/>
      <c r="BB29" s="97"/>
    </row>
    <row r="30" spans="1:65" x14ac:dyDescent="0.25">
      <c r="V30" s="125"/>
      <c r="AY30" s="97"/>
      <c r="AZ30" s="97"/>
      <c r="BA30" s="97"/>
      <c r="BB30" s="97"/>
    </row>
    <row r="31" spans="1:65" x14ac:dyDescent="0.25">
      <c r="V31" s="125"/>
      <c r="AY31" s="97"/>
      <c r="AZ31" s="97"/>
      <c r="BA31" s="97"/>
      <c r="BB31" s="97"/>
    </row>
    <row r="32" spans="1:65" x14ac:dyDescent="0.25">
      <c r="V32" s="125"/>
      <c r="AY32" s="97"/>
      <c r="AZ32" s="97"/>
      <c r="BA32" s="97"/>
      <c r="BB32" s="97"/>
    </row>
    <row r="33" spans="22:54" x14ac:dyDescent="0.25">
      <c r="V33" s="125"/>
      <c r="AY33" s="97"/>
      <c r="AZ33" s="97"/>
      <c r="BA33" s="97"/>
      <c r="BB33" s="97"/>
    </row>
    <row r="34" spans="22:54" x14ac:dyDescent="0.25">
      <c r="V34" s="125"/>
      <c r="AY34" s="97"/>
      <c r="AZ34" s="97"/>
      <c r="BA34" s="97"/>
      <c r="BB34" s="97"/>
    </row>
    <row r="35" spans="22:54" x14ac:dyDescent="0.25">
      <c r="V35" s="125"/>
      <c r="AY35" s="97"/>
      <c r="AZ35" s="97"/>
      <c r="BA35" s="97"/>
      <c r="BB35" s="97"/>
    </row>
    <row r="36" spans="22:54" x14ac:dyDescent="0.25">
      <c r="V36" s="125"/>
      <c r="AY36" s="97"/>
      <c r="AZ36" s="97"/>
      <c r="BA36" s="97"/>
      <c r="BB36" s="97"/>
    </row>
    <row r="37" spans="22:54" x14ac:dyDescent="0.25">
      <c r="V37" s="125"/>
      <c r="AY37" s="97"/>
      <c r="AZ37" s="97"/>
      <c r="BA37" s="97"/>
      <c r="BB37" s="97"/>
    </row>
    <row r="38" spans="22:54" x14ac:dyDescent="0.25">
      <c r="V38" s="125"/>
      <c r="AY38" s="97"/>
      <c r="AZ38" s="97"/>
      <c r="BA38" s="97"/>
      <c r="BB38" s="97"/>
    </row>
    <row r="39" spans="22:54" x14ac:dyDescent="0.25">
      <c r="V39" s="125"/>
      <c r="AY39" s="97"/>
      <c r="AZ39" s="97"/>
      <c r="BA39" s="97"/>
      <c r="BB39" s="97"/>
    </row>
    <row r="40" spans="22:54" x14ac:dyDescent="0.25">
      <c r="V40" s="125"/>
      <c r="AY40" s="97"/>
      <c r="AZ40" s="97"/>
      <c r="BA40" s="97"/>
      <c r="BB40" s="97"/>
    </row>
    <row r="41" spans="22:54" x14ac:dyDescent="0.25">
      <c r="V41" s="125"/>
      <c r="AY41" s="97"/>
      <c r="AZ41" s="97"/>
      <c r="BA41" s="97"/>
      <c r="BB41" s="97"/>
    </row>
    <row r="42" spans="22:54" x14ac:dyDescent="0.25">
      <c r="V42" s="125"/>
      <c r="AY42" s="97"/>
      <c r="AZ42" s="97"/>
      <c r="BA42" s="97"/>
      <c r="BB42" s="97"/>
    </row>
    <row r="43" spans="22:54" x14ac:dyDescent="0.25">
      <c r="V43" s="125"/>
      <c r="AY43" s="97"/>
      <c r="AZ43" s="97"/>
      <c r="BA43" s="97"/>
      <c r="BB43" s="97"/>
    </row>
    <row r="44" spans="22:54" x14ac:dyDescent="0.25">
      <c r="V44" s="125"/>
      <c r="AY44" s="97"/>
      <c r="AZ44" s="97"/>
      <c r="BA44" s="97"/>
      <c r="BB44" s="97"/>
    </row>
    <row r="45" spans="22:54" x14ac:dyDescent="0.25">
      <c r="V45" s="125"/>
      <c r="AY45" s="97"/>
      <c r="AZ45" s="97"/>
      <c r="BA45" s="97"/>
      <c r="BB45" s="97"/>
    </row>
    <row r="46" spans="22:54" x14ac:dyDescent="0.25">
      <c r="V46" s="125"/>
      <c r="AY46" s="97"/>
      <c r="AZ46" s="97"/>
      <c r="BA46" s="97"/>
      <c r="BB46" s="97"/>
    </row>
    <row r="47" spans="22:54" x14ac:dyDescent="0.25">
      <c r="V47" s="125"/>
      <c r="AY47" s="97"/>
      <c r="AZ47" s="97"/>
      <c r="BA47" s="97"/>
      <c r="BB47" s="97"/>
    </row>
    <row r="48" spans="22:54" x14ac:dyDescent="0.25">
      <c r="V48" s="125"/>
      <c r="AY48" s="97"/>
      <c r="AZ48" s="97"/>
      <c r="BA48" s="97"/>
      <c r="BB48" s="97"/>
    </row>
    <row r="49" spans="22:54" x14ac:dyDescent="0.25">
      <c r="V49" s="125"/>
      <c r="AY49" s="97"/>
      <c r="AZ49" s="97"/>
      <c r="BA49" s="97"/>
      <c r="BB49" s="97"/>
    </row>
    <row r="50" spans="22:54" x14ac:dyDescent="0.25">
      <c r="V50" s="125"/>
      <c r="AY50" s="97"/>
      <c r="AZ50" s="97"/>
      <c r="BA50" s="97"/>
      <c r="BB50" s="97"/>
    </row>
    <row r="51" spans="22:54" x14ac:dyDescent="0.25">
      <c r="V51" s="125"/>
      <c r="AY51" s="97"/>
      <c r="AZ51" s="97"/>
      <c r="BA51" s="97"/>
      <c r="BB51" s="97"/>
    </row>
    <row r="52" spans="22:54" x14ac:dyDescent="0.25">
      <c r="V52" s="125"/>
      <c r="AY52" s="97"/>
      <c r="AZ52" s="97"/>
      <c r="BA52" s="97"/>
      <c r="BB52" s="97"/>
    </row>
    <row r="53" spans="22:54" x14ac:dyDescent="0.25">
      <c r="V53" s="125"/>
      <c r="AY53" s="97"/>
      <c r="AZ53" s="97"/>
      <c r="BA53" s="97"/>
      <c r="BB53" s="97"/>
    </row>
    <row r="54" spans="22:54" x14ac:dyDescent="0.25">
      <c r="V54" s="125"/>
      <c r="AY54" s="97"/>
      <c r="AZ54" s="97"/>
      <c r="BA54" s="97"/>
      <c r="BB54" s="97"/>
    </row>
    <row r="55" spans="22:54" x14ac:dyDescent="0.25">
      <c r="V55" s="125"/>
      <c r="AY55" s="97"/>
      <c r="AZ55" s="97"/>
      <c r="BA55" s="97"/>
      <c r="BB55" s="97"/>
    </row>
    <row r="56" spans="22:54" x14ac:dyDescent="0.25">
      <c r="V56" s="125"/>
      <c r="AY56" s="97"/>
      <c r="AZ56" s="97"/>
      <c r="BA56" s="97"/>
      <c r="BB56" s="97"/>
    </row>
    <row r="57" spans="22:54" x14ac:dyDescent="0.25">
      <c r="V57" s="125"/>
      <c r="AY57" s="97"/>
      <c r="AZ57" s="97"/>
      <c r="BA57" s="97"/>
      <c r="BB57" s="97"/>
    </row>
    <row r="58" spans="22:54" x14ac:dyDescent="0.25">
      <c r="V58" s="125"/>
      <c r="AY58" s="97"/>
      <c r="AZ58" s="97"/>
      <c r="BA58" s="97"/>
      <c r="BB58" s="97"/>
    </row>
    <row r="59" spans="22:54" x14ac:dyDescent="0.25">
      <c r="V59" s="125"/>
      <c r="AY59" s="97"/>
      <c r="AZ59" s="97"/>
      <c r="BA59" s="97"/>
      <c r="BB59" s="97"/>
    </row>
    <row r="60" spans="22:54" x14ac:dyDescent="0.25">
      <c r="V60" s="125"/>
      <c r="AY60" s="97"/>
      <c r="AZ60" s="97"/>
      <c r="BA60" s="97"/>
      <c r="BB60" s="97"/>
    </row>
    <row r="61" spans="22:54" x14ac:dyDescent="0.25">
      <c r="V61" s="125"/>
      <c r="AY61" s="97"/>
      <c r="AZ61" s="97"/>
      <c r="BA61" s="97"/>
      <c r="BB61" s="97"/>
    </row>
    <row r="62" spans="22:54" x14ac:dyDescent="0.25">
      <c r="V62" s="125"/>
      <c r="AY62" s="97"/>
      <c r="AZ62" s="97"/>
      <c r="BA62" s="97"/>
      <c r="BB62" s="97"/>
    </row>
    <row r="63" spans="22:54" x14ac:dyDescent="0.25">
      <c r="V63" s="125"/>
      <c r="AY63" s="97"/>
      <c r="AZ63" s="97"/>
      <c r="BA63" s="97"/>
      <c r="BB63" s="97"/>
    </row>
    <row r="64" spans="22:54" x14ac:dyDescent="0.25">
      <c r="V64" s="125"/>
      <c r="AY64" s="97"/>
      <c r="AZ64" s="97"/>
      <c r="BA64" s="97"/>
      <c r="BB64" s="97"/>
    </row>
    <row r="65" spans="22:54" x14ac:dyDescent="0.25">
      <c r="V65" s="125"/>
      <c r="AY65" s="97"/>
      <c r="AZ65" s="97"/>
      <c r="BA65" s="97"/>
      <c r="BB65" s="97"/>
    </row>
    <row r="66" spans="22:54" x14ac:dyDescent="0.25">
      <c r="V66" s="125"/>
      <c r="AY66" s="97"/>
      <c r="AZ66" s="97"/>
      <c r="BA66" s="97"/>
      <c r="BB66" s="97"/>
    </row>
    <row r="67" spans="22:54" x14ac:dyDescent="0.25">
      <c r="V67" s="125"/>
      <c r="AY67" s="97"/>
      <c r="AZ67" s="97"/>
      <c r="BA67" s="97"/>
      <c r="BB67" s="97"/>
    </row>
    <row r="68" spans="22:54" x14ac:dyDescent="0.25">
      <c r="V68" s="125"/>
      <c r="AY68" s="97"/>
      <c r="AZ68" s="97"/>
      <c r="BA68" s="97"/>
      <c r="BB68" s="97"/>
    </row>
    <row r="69" spans="22:54" x14ac:dyDescent="0.25">
      <c r="V69" s="125"/>
      <c r="AY69" s="97"/>
      <c r="AZ69" s="97"/>
      <c r="BA69" s="97"/>
      <c r="BB69" s="97"/>
    </row>
    <row r="70" spans="22:54" x14ac:dyDescent="0.25">
      <c r="V70" s="125"/>
      <c r="AY70" s="97"/>
      <c r="AZ70" s="97"/>
      <c r="BA70" s="97"/>
      <c r="BB70" s="97"/>
    </row>
    <row r="71" spans="22:54" x14ac:dyDescent="0.25">
      <c r="V71" s="125"/>
      <c r="AY71" s="97"/>
      <c r="AZ71" s="97"/>
      <c r="BA71" s="97"/>
      <c r="BB71" s="97"/>
    </row>
    <row r="72" spans="22:54" x14ac:dyDescent="0.25">
      <c r="V72" s="125"/>
      <c r="AY72" s="97"/>
      <c r="AZ72" s="97"/>
      <c r="BA72" s="97"/>
      <c r="BB72" s="97"/>
    </row>
    <row r="73" spans="22:54" x14ac:dyDescent="0.25">
      <c r="V73" s="125"/>
      <c r="AY73" s="97"/>
      <c r="AZ73" s="97"/>
      <c r="BA73" s="97"/>
      <c r="BB73" s="97"/>
    </row>
    <row r="74" spans="22:54" x14ac:dyDescent="0.25">
      <c r="V74" s="125"/>
      <c r="AY74" s="97"/>
      <c r="AZ74" s="97"/>
      <c r="BA74" s="97"/>
      <c r="BB74" s="97"/>
    </row>
    <row r="75" spans="22:54" x14ac:dyDescent="0.25">
      <c r="V75" s="125"/>
      <c r="AY75" s="97"/>
      <c r="AZ75" s="97"/>
      <c r="BA75" s="97"/>
      <c r="BB75" s="97"/>
    </row>
    <row r="76" spans="22:54" x14ac:dyDescent="0.25">
      <c r="V76" s="125"/>
      <c r="AY76" s="97"/>
      <c r="AZ76" s="97"/>
      <c r="BA76" s="97"/>
      <c r="BB76" s="97"/>
    </row>
    <row r="77" spans="22:54" x14ac:dyDescent="0.25">
      <c r="V77" s="125"/>
      <c r="AY77" s="97"/>
      <c r="AZ77" s="97"/>
      <c r="BA77" s="97"/>
      <c r="BB77" s="97"/>
    </row>
    <row r="78" spans="22:54" x14ac:dyDescent="0.25">
      <c r="V78" s="125"/>
      <c r="AY78" s="97"/>
      <c r="AZ78" s="97"/>
      <c r="BA78" s="97"/>
      <c r="BB78" s="97"/>
    </row>
    <row r="79" spans="22:54" x14ac:dyDescent="0.25">
      <c r="V79" s="125"/>
      <c r="AY79" s="97"/>
      <c r="AZ79" s="97"/>
      <c r="BA79" s="97"/>
      <c r="BB79" s="97"/>
    </row>
    <row r="80" spans="22:54" x14ac:dyDescent="0.25">
      <c r="V80" s="125"/>
      <c r="AY80" s="97"/>
      <c r="AZ80" s="97"/>
      <c r="BA80" s="97"/>
      <c r="BB80" s="97"/>
    </row>
    <row r="81" spans="22:54" x14ac:dyDescent="0.25">
      <c r="V81" s="125"/>
      <c r="AY81" s="97"/>
      <c r="AZ81" s="97"/>
      <c r="BA81" s="97"/>
      <c r="BB81" s="97"/>
    </row>
    <row r="82" spans="22:54" x14ac:dyDescent="0.25">
      <c r="V82" s="125"/>
      <c r="AY82" s="97"/>
      <c r="AZ82" s="97"/>
      <c r="BA82" s="97"/>
      <c r="BB82" s="97"/>
    </row>
    <row r="83" spans="22:54" x14ac:dyDescent="0.25">
      <c r="V83" s="125"/>
      <c r="AY83" s="97"/>
      <c r="AZ83" s="97"/>
      <c r="BA83" s="97"/>
      <c r="BB83" s="97"/>
    </row>
    <row r="84" spans="22:54" x14ac:dyDescent="0.25">
      <c r="V84" s="125"/>
      <c r="AY84" s="97"/>
      <c r="AZ84" s="97"/>
      <c r="BA84" s="97"/>
      <c r="BB84" s="97"/>
    </row>
    <row r="85" spans="22:54" x14ac:dyDescent="0.25">
      <c r="V85" s="125"/>
      <c r="AY85" s="97"/>
      <c r="AZ85" s="97"/>
      <c r="BA85" s="97"/>
      <c r="BB85" s="97"/>
    </row>
    <row r="86" spans="22:54" x14ac:dyDescent="0.25">
      <c r="V86" s="125"/>
      <c r="AY86" s="97"/>
      <c r="AZ86" s="97"/>
      <c r="BA86" s="97"/>
      <c r="BB86" s="97"/>
    </row>
    <row r="87" spans="22:54" x14ac:dyDescent="0.25">
      <c r="V87" s="125"/>
      <c r="AY87" s="97"/>
      <c r="AZ87" s="97"/>
      <c r="BA87" s="97"/>
      <c r="BB87" s="97"/>
    </row>
    <row r="88" spans="22:54" x14ac:dyDescent="0.25">
      <c r="V88" s="125"/>
      <c r="AY88" s="97"/>
      <c r="AZ88" s="97"/>
      <c r="BA88" s="97"/>
      <c r="BB88" s="97"/>
    </row>
    <row r="89" spans="22:54" x14ac:dyDescent="0.25">
      <c r="V89" s="125"/>
      <c r="AY89" s="97"/>
      <c r="AZ89" s="97"/>
      <c r="BA89" s="97"/>
      <c r="BB89" s="97"/>
    </row>
    <row r="90" spans="22:54" x14ac:dyDescent="0.25">
      <c r="V90" s="125"/>
      <c r="AY90" s="97"/>
      <c r="AZ90" s="97"/>
      <c r="BA90" s="97"/>
      <c r="BB90" s="97"/>
    </row>
    <row r="91" spans="22:54" x14ac:dyDescent="0.25">
      <c r="V91" s="125"/>
      <c r="AY91" s="97"/>
      <c r="AZ91" s="97"/>
      <c r="BA91" s="97"/>
      <c r="BB91" s="97"/>
    </row>
    <row r="92" spans="22:54" x14ac:dyDescent="0.25">
      <c r="V92" s="125"/>
      <c r="AY92" s="97"/>
      <c r="AZ92" s="97"/>
      <c r="BA92" s="97"/>
      <c r="BB92" s="97"/>
    </row>
    <row r="93" spans="22:54" x14ac:dyDescent="0.25">
      <c r="V93" s="125"/>
      <c r="AY93" s="97"/>
      <c r="AZ93" s="97"/>
      <c r="BA93" s="97"/>
      <c r="BB93" s="97"/>
    </row>
    <row r="94" spans="22:54" x14ac:dyDescent="0.25">
      <c r="V94" s="125"/>
      <c r="AY94" s="97"/>
      <c r="AZ94" s="97"/>
      <c r="BA94" s="97"/>
      <c r="BB94" s="97"/>
    </row>
    <row r="95" spans="22:54" x14ac:dyDescent="0.25">
      <c r="V95" s="125"/>
      <c r="AY95" s="97"/>
      <c r="AZ95" s="97"/>
      <c r="BA95" s="97"/>
      <c r="BB95" s="97"/>
    </row>
    <row r="96" spans="22:54" x14ac:dyDescent="0.25">
      <c r="V96" s="125"/>
      <c r="AY96" s="97"/>
      <c r="AZ96" s="97"/>
      <c r="BA96" s="97"/>
      <c r="BB96" s="97"/>
    </row>
    <row r="97" spans="22:54" x14ac:dyDescent="0.25">
      <c r="V97" s="125"/>
      <c r="AY97" s="97"/>
      <c r="AZ97" s="97"/>
      <c r="BA97" s="97"/>
      <c r="BB97" s="97"/>
    </row>
    <row r="98" spans="22:54" x14ac:dyDescent="0.25">
      <c r="V98" s="125"/>
      <c r="AY98" s="97"/>
      <c r="AZ98" s="97"/>
      <c r="BA98" s="97"/>
      <c r="BB98" s="97"/>
    </row>
    <row r="99" spans="22:54" x14ac:dyDescent="0.25">
      <c r="V99" s="125"/>
      <c r="AY99" s="97"/>
      <c r="AZ99" s="97"/>
      <c r="BA99" s="97"/>
      <c r="BB99" s="97"/>
    </row>
    <row r="100" spans="22:54" x14ac:dyDescent="0.25">
      <c r="V100" s="125"/>
      <c r="AY100" s="97"/>
      <c r="AZ100" s="97"/>
      <c r="BA100" s="97"/>
      <c r="BB100" s="97"/>
    </row>
    <row r="101" spans="22:54" x14ac:dyDescent="0.25">
      <c r="V101" s="125"/>
      <c r="AY101" s="97"/>
      <c r="AZ101" s="97"/>
      <c r="BA101" s="97"/>
      <c r="BB101" s="97"/>
    </row>
    <row r="102" spans="22:54" x14ac:dyDescent="0.25">
      <c r="V102" s="125"/>
      <c r="AY102" s="97"/>
      <c r="AZ102" s="97"/>
      <c r="BA102" s="97"/>
      <c r="BB102" s="97"/>
    </row>
    <row r="103" spans="22:54" x14ac:dyDescent="0.25">
      <c r="V103" s="125"/>
      <c r="AY103" s="97"/>
      <c r="AZ103" s="97"/>
      <c r="BA103" s="97"/>
      <c r="BB103" s="97"/>
    </row>
    <row r="104" spans="22:54" x14ac:dyDescent="0.25">
      <c r="V104" s="125"/>
      <c r="AY104" s="97"/>
      <c r="AZ104" s="97"/>
      <c r="BA104" s="97"/>
      <c r="BB104" s="97"/>
    </row>
    <row r="105" spans="22:54" x14ac:dyDescent="0.25">
      <c r="V105" s="125"/>
      <c r="AY105" s="97"/>
      <c r="AZ105" s="97"/>
      <c r="BA105" s="97"/>
      <c r="BB105" s="97"/>
    </row>
    <row r="106" spans="22:54" x14ac:dyDescent="0.25">
      <c r="V106" s="125"/>
      <c r="AY106" s="97"/>
      <c r="AZ106" s="97"/>
      <c r="BA106" s="97"/>
      <c r="BB106" s="97"/>
    </row>
    <row r="107" spans="22:54" x14ac:dyDescent="0.25">
      <c r="V107" s="125"/>
      <c r="AY107" s="97"/>
      <c r="AZ107" s="97"/>
      <c r="BA107" s="97"/>
      <c r="BB107" s="97"/>
    </row>
    <row r="108" spans="22:54" x14ac:dyDescent="0.25">
      <c r="V108" s="125"/>
      <c r="AY108" s="97"/>
      <c r="AZ108" s="97"/>
      <c r="BA108" s="97"/>
      <c r="BB108" s="97"/>
    </row>
    <row r="109" spans="22:54" x14ac:dyDescent="0.25">
      <c r="V109" s="125"/>
      <c r="AY109" s="97"/>
      <c r="AZ109" s="97"/>
      <c r="BA109" s="97"/>
      <c r="BB109" s="97"/>
    </row>
    <row r="110" spans="22:54" x14ac:dyDescent="0.25">
      <c r="V110" s="125"/>
      <c r="AY110" s="97"/>
      <c r="AZ110" s="97"/>
      <c r="BA110" s="97"/>
      <c r="BB110" s="97"/>
    </row>
    <row r="111" spans="22:54" x14ac:dyDescent="0.25">
      <c r="V111" s="125"/>
      <c r="AY111" s="97"/>
      <c r="AZ111" s="97"/>
      <c r="BA111" s="97"/>
      <c r="BB111" s="97"/>
    </row>
    <row r="112" spans="22:54" x14ac:dyDescent="0.25">
      <c r="V112" s="125"/>
      <c r="AY112" s="97"/>
      <c r="AZ112" s="97"/>
      <c r="BA112" s="97"/>
      <c r="BB112" s="97"/>
    </row>
    <row r="113" spans="22:54" x14ac:dyDescent="0.25">
      <c r="V113" s="125"/>
      <c r="AY113" s="97"/>
      <c r="AZ113" s="97"/>
      <c r="BA113" s="97"/>
      <c r="BB113" s="97"/>
    </row>
    <row r="114" spans="22:54" x14ac:dyDescent="0.25">
      <c r="V114" s="125"/>
      <c r="AY114" s="97"/>
      <c r="AZ114" s="97"/>
      <c r="BA114" s="97"/>
      <c r="BB114" s="97"/>
    </row>
    <row r="115" spans="22:54" x14ac:dyDescent="0.25">
      <c r="V115" s="125"/>
      <c r="AY115" s="97"/>
      <c r="AZ115" s="97"/>
      <c r="BA115" s="97"/>
      <c r="BB115" s="97"/>
    </row>
    <row r="116" spans="22:54" x14ac:dyDescent="0.25">
      <c r="V116" s="125"/>
      <c r="AY116" s="97"/>
      <c r="AZ116" s="97"/>
      <c r="BA116" s="97"/>
      <c r="BB116" s="97"/>
    </row>
    <row r="117" spans="22:54" x14ac:dyDescent="0.25">
      <c r="V117" s="125"/>
      <c r="AY117" s="97"/>
      <c r="AZ117" s="97"/>
      <c r="BA117" s="97"/>
      <c r="BB117" s="97"/>
    </row>
    <row r="118" spans="22:54" x14ac:dyDescent="0.25">
      <c r="V118" s="125"/>
      <c r="AY118" s="97"/>
      <c r="AZ118" s="97"/>
      <c r="BA118" s="97"/>
      <c r="BB118" s="97"/>
    </row>
    <row r="119" spans="22:54" x14ac:dyDescent="0.25">
      <c r="V119" s="125"/>
      <c r="AY119" s="97"/>
      <c r="AZ119" s="97"/>
      <c r="BA119" s="97"/>
      <c r="BB119" s="97"/>
    </row>
    <row r="120" spans="22:54" x14ac:dyDescent="0.25">
      <c r="V120" s="125"/>
      <c r="AY120" s="97"/>
      <c r="AZ120" s="97"/>
      <c r="BA120" s="97"/>
      <c r="BB120" s="97"/>
    </row>
    <row r="121" spans="22:54" x14ac:dyDescent="0.25">
      <c r="V121" s="125"/>
      <c r="AY121" s="97"/>
      <c r="AZ121" s="97"/>
      <c r="BA121" s="97"/>
      <c r="BB121" s="97"/>
    </row>
    <row r="122" spans="22:54" x14ac:dyDescent="0.25">
      <c r="V122" s="125"/>
      <c r="AY122" s="97"/>
      <c r="AZ122" s="97"/>
      <c r="BA122" s="97"/>
      <c r="BB122" s="97"/>
    </row>
    <row r="123" spans="22:54" x14ac:dyDescent="0.25">
      <c r="V123" s="125"/>
      <c r="AY123" s="97"/>
      <c r="AZ123" s="97"/>
      <c r="BA123" s="97"/>
      <c r="BB123" s="97"/>
    </row>
    <row r="124" spans="22:54" x14ac:dyDescent="0.25">
      <c r="V124" s="125"/>
      <c r="AY124" s="97"/>
      <c r="AZ124" s="97"/>
      <c r="BA124" s="97"/>
      <c r="BB124" s="97"/>
    </row>
    <row r="125" spans="22:54" x14ac:dyDescent="0.25">
      <c r="V125" s="125"/>
      <c r="AY125" s="97"/>
      <c r="AZ125" s="97"/>
      <c r="BA125" s="97"/>
      <c r="BB125" s="97"/>
    </row>
    <row r="126" spans="22:54" x14ac:dyDescent="0.25">
      <c r="V126" s="125"/>
      <c r="AY126" s="97"/>
      <c r="AZ126" s="97"/>
      <c r="BA126" s="97"/>
      <c r="BB126" s="97"/>
    </row>
    <row r="127" spans="22:54" x14ac:dyDescent="0.25">
      <c r="V127" s="125"/>
      <c r="AY127" s="97"/>
      <c r="AZ127" s="97"/>
      <c r="BA127" s="97"/>
      <c r="BB127" s="97"/>
    </row>
    <row r="128" spans="22:54" x14ac:dyDescent="0.25">
      <c r="V128" s="125"/>
      <c r="AY128" s="97"/>
      <c r="AZ128" s="97"/>
      <c r="BA128" s="97"/>
      <c r="BB128" s="97"/>
    </row>
    <row r="129" spans="22:54" x14ac:dyDescent="0.25">
      <c r="V129" s="125"/>
      <c r="AY129" s="97"/>
      <c r="AZ129" s="97"/>
      <c r="BA129" s="97"/>
      <c r="BB129" s="97"/>
    </row>
    <row r="130" spans="22:54" x14ac:dyDescent="0.25">
      <c r="V130" s="125"/>
      <c r="AY130" s="97"/>
      <c r="AZ130" s="97"/>
      <c r="BA130" s="97"/>
      <c r="BB130" s="97"/>
    </row>
    <row r="131" spans="22:54" x14ac:dyDescent="0.25">
      <c r="V131" s="125"/>
      <c r="AY131" s="97"/>
      <c r="AZ131" s="97"/>
      <c r="BA131" s="97"/>
      <c r="BB131" s="97"/>
    </row>
    <row r="132" spans="22:54" x14ac:dyDescent="0.25">
      <c r="V132" s="125"/>
      <c r="AY132" s="97"/>
      <c r="AZ132" s="97"/>
      <c r="BA132" s="97"/>
      <c r="BB132" s="97"/>
    </row>
    <row r="133" spans="22:54" x14ac:dyDescent="0.25">
      <c r="V133" s="125"/>
      <c r="AY133" s="97"/>
      <c r="AZ133" s="97"/>
      <c r="BA133" s="97"/>
      <c r="BB133" s="97"/>
    </row>
    <row r="134" spans="22:54" x14ac:dyDescent="0.25">
      <c r="V134" s="125"/>
      <c r="AY134" s="97"/>
      <c r="AZ134" s="97"/>
      <c r="BA134" s="97"/>
      <c r="BB134" s="97"/>
    </row>
    <row r="135" spans="22:54" x14ac:dyDescent="0.25">
      <c r="V135" s="125"/>
      <c r="AY135" s="97"/>
      <c r="AZ135" s="97"/>
      <c r="BA135" s="97"/>
      <c r="BB135" s="97"/>
    </row>
    <row r="136" spans="22:54" x14ac:dyDescent="0.25">
      <c r="V136" s="125"/>
      <c r="AY136" s="97"/>
      <c r="AZ136" s="97"/>
      <c r="BA136" s="97"/>
      <c r="BB136" s="97"/>
    </row>
    <row r="137" spans="22:54" x14ac:dyDescent="0.25">
      <c r="V137" s="125"/>
      <c r="AY137" s="97"/>
      <c r="AZ137" s="97"/>
      <c r="BA137" s="97"/>
      <c r="BB137" s="97"/>
    </row>
    <row r="138" spans="22:54" x14ac:dyDescent="0.25">
      <c r="V138" s="125"/>
      <c r="AY138" s="97"/>
      <c r="AZ138" s="97"/>
      <c r="BA138" s="97"/>
      <c r="BB138" s="97"/>
    </row>
    <row r="139" spans="22:54" x14ac:dyDescent="0.25">
      <c r="V139" s="125"/>
      <c r="AY139" s="97"/>
      <c r="AZ139" s="97"/>
      <c r="BA139" s="97"/>
      <c r="BB139" s="97"/>
    </row>
    <row r="140" spans="22:54" x14ac:dyDescent="0.25">
      <c r="V140" s="125"/>
      <c r="AY140" s="97"/>
      <c r="AZ140" s="97"/>
      <c r="BA140" s="97"/>
      <c r="BB140" s="97"/>
    </row>
    <row r="141" spans="22:54" x14ac:dyDescent="0.25">
      <c r="V141" s="125"/>
      <c r="AY141" s="97"/>
      <c r="AZ141" s="97"/>
      <c r="BA141" s="97"/>
      <c r="BB141" s="97"/>
    </row>
    <row r="142" spans="22:54" x14ac:dyDescent="0.25">
      <c r="V142" s="125"/>
      <c r="AY142" s="97"/>
      <c r="AZ142" s="97"/>
      <c r="BA142" s="97"/>
      <c r="BB142" s="97"/>
    </row>
    <row r="143" spans="22:54" x14ac:dyDescent="0.25">
      <c r="V143" s="125"/>
      <c r="AY143" s="97"/>
      <c r="AZ143" s="97"/>
      <c r="BA143" s="97"/>
      <c r="BB143" s="97"/>
    </row>
    <row r="144" spans="22:54" x14ac:dyDescent="0.25">
      <c r="V144" s="125"/>
      <c r="AY144" s="97"/>
      <c r="AZ144" s="97"/>
      <c r="BA144" s="97"/>
      <c r="BB144" s="97"/>
    </row>
    <row r="145" spans="22:54" x14ac:dyDescent="0.25">
      <c r="V145" s="125"/>
      <c r="AY145" s="97"/>
      <c r="AZ145" s="97"/>
      <c r="BA145" s="97"/>
      <c r="BB145" s="97"/>
    </row>
    <row r="146" spans="22:54" x14ac:dyDescent="0.25">
      <c r="V146" s="125"/>
      <c r="AY146" s="97"/>
      <c r="AZ146" s="97"/>
      <c r="BA146" s="97"/>
      <c r="BB146" s="97"/>
    </row>
    <row r="147" spans="22:54" x14ac:dyDescent="0.25">
      <c r="V147" s="125"/>
      <c r="AY147" s="97"/>
      <c r="AZ147" s="97"/>
      <c r="BA147" s="97"/>
      <c r="BB147" s="97"/>
    </row>
    <row r="148" spans="22:54" x14ac:dyDescent="0.25">
      <c r="V148" s="125"/>
      <c r="AY148" s="97"/>
      <c r="AZ148" s="97"/>
      <c r="BA148" s="97"/>
      <c r="BB148" s="97"/>
    </row>
    <row r="149" spans="22:54" x14ac:dyDescent="0.25">
      <c r="V149" s="125"/>
      <c r="AY149" s="97"/>
      <c r="AZ149" s="97"/>
      <c r="BA149" s="97"/>
      <c r="BB149" s="97"/>
    </row>
    <row r="150" spans="22:54" x14ac:dyDescent="0.25">
      <c r="V150" s="125"/>
      <c r="AY150" s="97"/>
      <c r="AZ150" s="97"/>
      <c r="BA150" s="97"/>
      <c r="BB150" s="97"/>
    </row>
    <row r="151" spans="22:54" x14ac:dyDescent="0.25">
      <c r="V151" s="125"/>
      <c r="AY151" s="97"/>
      <c r="AZ151" s="97"/>
      <c r="BA151" s="97"/>
      <c r="BB151" s="97"/>
    </row>
    <row r="152" spans="22:54" x14ac:dyDescent="0.25">
      <c r="V152" s="125"/>
      <c r="AY152" s="97"/>
      <c r="AZ152" s="97"/>
      <c r="BA152" s="97"/>
      <c r="BB152" s="97"/>
    </row>
    <row r="153" spans="22:54" x14ac:dyDescent="0.25">
      <c r="V153" s="125"/>
      <c r="AY153" s="97"/>
      <c r="AZ153" s="97"/>
      <c r="BA153" s="97"/>
      <c r="BB153" s="97"/>
    </row>
    <row r="154" spans="22:54" x14ac:dyDescent="0.25">
      <c r="V154" s="125"/>
      <c r="AY154" s="97"/>
      <c r="AZ154" s="97"/>
      <c r="BA154" s="97"/>
      <c r="BB154" s="97"/>
    </row>
    <row r="155" spans="22:54" x14ac:dyDescent="0.25">
      <c r="V155" s="125"/>
      <c r="AY155" s="97"/>
      <c r="AZ155" s="97"/>
      <c r="BA155" s="97"/>
      <c r="BB155" s="97"/>
    </row>
    <row r="156" spans="22:54" x14ac:dyDescent="0.25">
      <c r="V156" s="125"/>
      <c r="AY156" s="97"/>
      <c r="AZ156" s="97"/>
      <c r="BA156" s="97"/>
      <c r="BB156" s="97"/>
    </row>
    <row r="157" spans="22:54" x14ac:dyDescent="0.25">
      <c r="V157" s="125"/>
      <c r="AY157" s="97"/>
      <c r="AZ157" s="97"/>
      <c r="BA157" s="97"/>
      <c r="BB157" s="97"/>
    </row>
    <row r="158" spans="22:54" x14ac:dyDescent="0.25">
      <c r="V158" s="125"/>
      <c r="AY158" s="97"/>
      <c r="AZ158" s="97"/>
      <c r="BA158" s="97"/>
      <c r="BB158" s="97"/>
    </row>
    <row r="159" spans="22:54" x14ac:dyDescent="0.25">
      <c r="V159" s="125"/>
      <c r="AY159" s="97"/>
      <c r="AZ159" s="97"/>
      <c r="BA159" s="97"/>
      <c r="BB159" s="97"/>
    </row>
    <row r="160" spans="22:54" x14ac:dyDescent="0.25">
      <c r="V160" s="125"/>
      <c r="AY160" s="97"/>
      <c r="AZ160" s="97"/>
      <c r="BA160" s="97"/>
      <c r="BB160" s="97"/>
    </row>
    <row r="161" spans="22:54" x14ac:dyDescent="0.25">
      <c r="V161" s="125"/>
      <c r="AY161" s="97"/>
      <c r="AZ161" s="97"/>
      <c r="BA161" s="97"/>
      <c r="BB161" s="97"/>
    </row>
    <row r="162" spans="22:54" x14ac:dyDescent="0.25">
      <c r="V162" s="125"/>
      <c r="AY162" s="97"/>
      <c r="AZ162" s="97"/>
      <c r="BA162" s="97"/>
      <c r="BB162" s="97"/>
    </row>
    <row r="163" spans="22:54" x14ac:dyDescent="0.25">
      <c r="V163" s="125"/>
      <c r="AY163" s="97"/>
      <c r="AZ163" s="97"/>
      <c r="BA163" s="97"/>
      <c r="BB163" s="97"/>
    </row>
    <row r="164" spans="22:54" x14ac:dyDescent="0.25">
      <c r="V164" s="125"/>
      <c r="AY164" s="97"/>
      <c r="AZ164" s="97"/>
      <c r="BA164" s="97"/>
      <c r="BB164" s="97"/>
    </row>
    <row r="165" spans="22:54" x14ac:dyDescent="0.25">
      <c r="V165" s="125"/>
      <c r="AY165" s="97"/>
      <c r="AZ165" s="97"/>
      <c r="BA165" s="97"/>
      <c r="BB165" s="97"/>
    </row>
    <row r="166" spans="22:54" x14ac:dyDescent="0.25">
      <c r="V166" s="125"/>
      <c r="AY166" s="97"/>
      <c r="AZ166" s="97"/>
      <c r="BA166" s="97"/>
      <c r="BB166" s="97"/>
    </row>
    <row r="167" spans="22:54" x14ac:dyDescent="0.25">
      <c r="V167" s="125"/>
      <c r="AY167" s="97"/>
      <c r="AZ167" s="97"/>
      <c r="BA167" s="97"/>
      <c r="BB167" s="97"/>
    </row>
    <row r="168" spans="22:54" x14ac:dyDescent="0.25">
      <c r="V168" s="125"/>
      <c r="AY168" s="97"/>
      <c r="AZ168" s="97"/>
      <c r="BA168" s="97"/>
      <c r="BB168" s="97"/>
    </row>
    <row r="169" spans="22:54" x14ac:dyDescent="0.25">
      <c r="V169" s="125"/>
      <c r="AY169" s="97"/>
      <c r="AZ169" s="97"/>
      <c r="BA169" s="97"/>
      <c r="BB169" s="97"/>
    </row>
    <row r="170" spans="22:54" x14ac:dyDescent="0.25">
      <c r="V170" s="125"/>
      <c r="AY170" s="97"/>
      <c r="AZ170" s="97"/>
      <c r="BA170" s="97"/>
      <c r="BB170" s="97"/>
    </row>
    <row r="171" spans="22:54" x14ac:dyDescent="0.25">
      <c r="V171" s="125"/>
      <c r="AY171" s="97"/>
      <c r="AZ171" s="97"/>
      <c r="BA171" s="97"/>
      <c r="BB171" s="97"/>
    </row>
    <row r="172" spans="22:54" x14ac:dyDescent="0.25">
      <c r="V172" s="125"/>
      <c r="AY172" s="97"/>
      <c r="AZ172" s="97"/>
      <c r="BA172" s="97"/>
      <c r="BB172" s="97"/>
    </row>
    <row r="173" spans="22:54" x14ac:dyDescent="0.25">
      <c r="V173" s="125"/>
      <c r="AY173" s="97"/>
      <c r="AZ173" s="97"/>
      <c r="BA173" s="97"/>
      <c r="BB173" s="97"/>
    </row>
    <row r="174" spans="22:54" x14ac:dyDescent="0.25">
      <c r="V174" s="125"/>
      <c r="AY174" s="97"/>
      <c r="AZ174" s="97"/>
      <c r="BA174" s="97"/>
      <c r="BB174" s="97"/>
    </row>
    <row r="175" spans="22:54" x14ac:dyDescent="0.25">
      <c r="V175" s="125"/>
      <c r="AY175" s="97"/>
      <c r="AZ175" s="97"/>
      <c r="BA175" s="97"/>
      <c r="BB175" s="97"/>
    </row>
    <row r="176" spans="22:54" x14ac:dyDescent="0.25">
      <c r="V176" s="125"/>
      <c r="AY176" s="97"/>
      <c r="AZ176" s="97"/>
      <c r="BA176" s="97"/>
      <c r="BB176" s="97"/>
    </row>
    <row r="177" spans="22:54" x14ac:dyDescent="0.25">
      <c r="V177" s="125"/>
      <c r="AY177" s="97"/>
      <c r="AZ177" s="97"/>
      <c r="BA177" s="97"/>
      <c r="BB177" s="97"/>
    </row>
    <row r="178" spans="22:54" x14ac:dyDescent="0.25">
      <c r="V178" s="125"/>
      <c r="AY178" s="97"/>
      <c r="AZ178" s="97"/>
      <c r="BA178" s="97"/>
      <c r="BB178" s="97"/>
    </row>
    <row r="179" spans="22:54" x14ac:dyDescent="0.25">
      <c r="V179" s="125"/>
      <c r="AY179" s="97"/>
      <c r="AZ179" s="97"/>
      <c r="BA179" s="97"/>
      <c r="BB179" s="97"/>
    </row>
    <row r="180" spans="22:54" x14ac:dyDescent="0.25">
      <c r="V180" s="125"/>
      <c r="AY180" s="97"/>
      <c r="AZ180" s="97"/>
      <c r="BA180" s="97"/>
      <c r="BB180" s="97"/>
    </row>
    <row r="181" spans="22:54" x14ac:dyDescent="0.25">
      <c r="V181" s="125"/>
      <c r="AY181" s="97"/>
      <c r="AZ181" s="97"/>
      <c r="BA181" s="97"/>
      <c r="BB181" s="97"/>
    </row>
    <row r="182" spans="22:54" x14ac:dyDescent="0.25">
      <c r="V182" s="125"/>
      <c r="AY182" s="97"/>
      <c r="AZ182" s="97"/>
      <c r="BA182" s="97"/>
      <c r="BB182" s="97"/>
    </row>
    <row r="183" spans="22:54" x14ac:dyDescent="0.25">
      <c r="V183" s="125"/>
      <c r="AY183" s="97"/>
      <c r="AZ183" s="97"/>
      <c r="BA183" s="97"/>
      <c r="BB183" s="97"/>
    </row>
    <row r="184" spans="22:54" x14ac:dyDescent="0.25">
      <c r="V184" s="125"/>
      <c r="AY184" s="97"/>
      <c r="AZ184" s="97"/>
      <c r="BA184" s="97"/>
      <c r="BB184" s="97"/>
    </row>
    <row r="185" spans="22:54" x14ac:dyDescent="0.25">
      <c r="V185" s="125"/>
      <c r="AY185" s="97"/>
      <c r="AZ185" s="97"/>
      <c r="BA185" s="97"/>
      <c r="BB185" s="97"/>
    </row>
    <row r="186" spans="22:54" x14ac:dyDescent="0.25">
      <c r="V186" s="125"/>
      <c r="AY186" s="97"/>
      <c r="AZ186" s="97"/>
      <c r="BA186" s="97"/>
      <c r="BB186" s="97"/>
    </row>
    <row r="187" spans="22:54" x14ac:dyDescent="0.25">
      <c r="V187" s="125"/>
      <c r="AY187" s="97"/>
      <c r="AZ187" s="97"/>
      <c r="BA187" s="97"/>
      <c r="BB187" s="97"/>
    </row>
    <row r="188" spans="22:54" x14ac:dyDescent="0.25">
      <c r="V188" s="125"/>
      <c r="AY188" s="97"/>
      <c r="AZ188" s="97"/>
      <c r="BA188" s="97"/>
      <c r="BB188" s="97"/>
    </row>
    <row r="189" spans="22:54" x14ac:dyDescent="0.25">
      <c r="V189" s="125"/>
      <c r="AY189" s="97"/>
      <c r="AZ189" s="97"/>
      <c r="BA189" s="97"/>
      <c r="BB189" s="97"/>
    </row>
    <row r="190" spans="22:54" x14ac:dyDescent="0.25">
      <c r="V190" s="125"/>
      <c r="AY190" s="97"/>
      <c r="AZ190" s="97"/>
      <c r="BA190" s="97"/>
      <c r="BB190" s="97"/>
    </row>
    <row r="191" spans="22:54" x14ac:dyDescent="0.25">
      <c r="V191" s="125"/>
      <c r="AY191" s="97"/>
      <c r="AZ191" s="97"/>
      <c r="BA191" s="97"/>
      <c r="BB191" s="97"/>
    </row>
    <row r="192" spans="22:54" x14ac:dyDescent="0.25">
      <c r="V192" s="125"/>
      <c r="AY192" s="97"/>
      <c r="AZ192" s="97"/>
      <c r="BA192" s="97"/>
      <c r="BB192" s="97"/>
    </row>
    <row r="193" spans="22:54" x14ac:dyDescent="0.25">
      <c r="V193" s="125"/>
      <c r="AY193" s="97"/>
      <c r="AZ193" s="97"/>
      <c r="BA193" s="97"/>
      <c r="BB193" s="97"/>
    </row>
    <row r="194" spans="22:54" x14ac:dyDescent="0.25">
      <c r="V194" s="125"/>
      <c r="AY194" s="97"/>
      <c r="AZ194" s="97"/>
      <c r="BA194" s="97"/>
      <c r="BB194" s="97"/>
    </row>
    <row r="195" spans="22:54" x14ac:dyDescent="0.25">
      <c r="V195" s="125"/>
      <c r="AY195" s="97"/>
      <c r="AZ195" s="97"/>
      <c r="BA195" s="97"/>
      <c r="BB195" s="97"/>
    </row>
    <row r="196" spans="22:54" x14ac:dyDescent="0.25">
      <c r="V196" s="125"/>
      <c r="AY196" s="97"/>
      <c r="AZ196" s="97"/>
      <c r="BA196" s="97"/>
      <c r="BB196" s="97"/>
    </row>
    <row r="197" spans="22:54" x14ac:dyDescent="0.25">
      <c r="V197" s="125"/>
      <c r="AY197" s="97"/>
      <c r="AZ197" s="97"/>
      <c r="BA197" s="97"/>
      <c r="BB197" s="97"/>
    </row>
    <row r="198" spans="22:54" x14ac:dyDescent="0.25">
      <c r="V198" s="125"/>
      <c r="AY198" s="97"/>
      <c r="AZ198" s="97"/>
      <c r="BA198" s="97"/>
      <c r="BB198" s="97"/>
    </row>
    <row r="199" spans="22:54" x14ac:dyDescent="0.25">
      <c r="V199" s="125"/>
      <c r="AY199" s="97"/>
      <c r="AZ199" s="97"/>
      <c r="BA199" s="97"/>
      <c r="BB199" s="97"/>
    </row>
    <row r="200" spans="22:54" x14ac:dyDescent="0.25">
      <c r="V200" s="125"/>
      <c r="AY200" s="97"/>
      <c r="AZ200" s="97"/>
      <c r="BA200" s="97"/>
      <c r="BB200" s="97"/>
    </row>
    <row r="201" spans="22:54" x14ac:dyDescent="0.25">
      <c r="V201" s="125"/>
      <c r="AY201" s="97"/>
      <c r="AZ201" s="97"/>
      <c r="BA201" s="97"/>
      <c r="BB201" s="97"/>
    </row>
    <row r="202" spans="22:54" x14ac:dyDescent="0.25">
      <c r="V202" s="125"/>
      <c r="AY202" s="97"/>
      <c r="AZ202" s="97"/>
      <c r="BA202" s="97"/>
      <c r="BB202" s="97"/>
    </row>
    <row r="203" spans="22:54" x14ac:dyDescent="0.25">
      <c r="V203" s="125"/>
      <c r="AY203" s="97"/>
      <c r="AZ203" s="97"/>
      <c r="BA203" s="97"/>
      <c r="BB203" s="97"/>
    </row>
    <row r="204" spans="22:54" x14ac:dyDescent="0.25">
      <c r="V204" s="125"/>
      <c r="AY204" s="97"/>
      <c r="AZ204" s="97"/>
      <c r="BA204" s="97"/>
      <c r="BB204" s="97"/>
    </row>
    <row r="205" spans="22:54" x14ac:dyDescent="0.25">
      <c r="V205" s="125"/>
      <c r="AY205" s="97"/>
      <c r="AZ205" s="97"/>
      <c r="BA205" s="97"/>
      <c r="BB205" s="97"/>
    </row>
    <row r="206" spans="22:54" x14ac:dyDescent="0.25">
      <c r="V206" s="125"/>
      <c r="AY206" s="97"/>
      <c r="AZ206" s="97"/>
      <c r="BA206" s="97"/>
      <c r="BB206" s="97"/>
    </row>
    <row r="207" spans="22:54" x14ac:dyDescent="0.25">
      <c r="V207" s="125"/>
      <c r="AY207" s="97"/>
      <c r="AZ207" s="97"/>
      <c r="BA207" s="97"/>
      <c r="BB207" s="97"/>
    </row>
    <row r="208" spans="22:54" x14ac:dyDescent="0.25">
      <c r="V208" s="125"/>
      <c r="AY208" s="97"/>
      <c r="AZ208" s="97"/>
      <c r="BA208" s="97"/>
      <c r="BB208" s="97"/>
    </row>
    <row r="209" spans="22:54" x14ac:dyDescent="0.25">
      <c r="V209" s="125"/>
      <c r="AY209" s="97"/>
      <c r="AZ209" s="97"/>
      <c r="BA209" s="97"/>
      <c r="BB209" s="97"/>
    </row>
    <row r="210" spans="22:54" x14ac:dyDescent="0.25">
      <c r="V210" s="125"/>
      <c r="AY210" s="97"/>
      <c r="AZ210" s="97"/>
      <c r="BA210" s="97"/>
      <c r="BB210" s="97"/>
    </row>
    <row r="211" spans="22:54" x14ac:dyDescent="0.25">
      <c r="V211" s="125"/>
      <c r="AY211" s="97"/>
      <c r="AZ211" s="97"/>
      <c r="BA211" s="97"/>
      <c r="BB211" s="97"/>
    </row>
    <row r="212" spans="22:54" x14ac:dyDescent="0.25">
      <c r="V212" s="125"/>
      <c r="AY212" s="97"/>
      <c r="AZ212" s="97"/>
      <c r="BA212" s="97"/>
      <c r="BB212" s="97"/>
    </row>
    <row r="213" spans="22:54" x14ac:dyDescent="0.25">
      <c r="V213" s="125"/>
      <c r="AY213" s="97"/>
      <c r="AZ213" s="97"/>
      <c r="BA213" s="97"/>
      <c r="BB213" s="97"/>
    </row>
    <row r="214" spans="22:54" x14ac:dyDescent="0.25">
      <c r="V214" s="125"/>
      <c r="AY214" s="97"/>
      <c r="AZ214" s="97"/>
      <c r="BA214" s="97"/>
      <c r="BB214" s="97"/>
    </row>
    <row r="215" spans="22:54" x14ac:dyDescent="0.25">
      <c r="V215" s="125"/>
      <c r="AY215" s="97"/>
      <c r="AZ215" s="97"/>
      <c r="BA215" s="97"/>
      <c r="BB215" s="97"/>
    </row>
    <row r="216" spans="22:54" x14ac:dyDescent="0.25">
      <c r="V216" s="125"/>
      <c r="AY216" s="97"/>
      <c r="AZ216" s="97"/>
      <c r="BA216" s="97"/>
      <c r="BB216" s="97"/>
    </row>
    <row r="217" spans="22:54" x14ac:dyDescent="0.25">
      <c r="V217" s="125"/>
      <c r="AY217" s="97"/>
      <c r="AZ217" s="97"/>
      <c r="BA217" s="97"/>
      <c r="BB217" s="97"/>
    </row>
    <row r="218" spans="22:54" x14ac:dyDescent="0.25">
      <c r="V218" s="125"/>
      <c r="AY218" s="97"/>
      <c r="AZ218" s="97"/>
      <c r="BA218" s="97"/>
      <c r="BB218" s="97"/>
    </row>
    <row r="219" spans="22:54" x14ac:dyDescent="0.25">
      <c r="V219" s="125"/>
      <c r="AY219" s="97"/>
      <c r="AZ219" s="97"/>
      <c r="BA219" s="97"/>
      <c r="BB219" s="97"/>
    </row>
    <row r="220" spans="22:54" x14ac:dyDescent="0.25">
      <c r="V220" s="125"/>
      <c r="AY220" s="97"/>
      <c r="AZ220" s="97"/>
      <c r="BA220" s="97"/>
      <c r="BB220" s="97"/>
    </row>
    <row r="221" spans="22:54" x14ac:dyDescent="0.25">
      <c r="V221" s="125"/>
      <c r="AY221" s="97"/>
      <c r="AZ221" s="97"/>
      <c r="BA221" s="97"/>
      <c r="BB221" s="97"/>
    </row>
    <row r="222" spans="22:54" x14ac:dyDescent="0.25">
      <c r="V222" s="125"/>
      <c r="AY222" s="97"/>
      <c r="AZ222" s="97"/>
      <c r="BA222" s="97"/>
      <c r="BB222" s="97"/>
    </row>
    <row r="223" spans="22:54" x14ac:dyDescent="0.25">
      <c r="V223" s="125"/>
      <c r="AY223" s="97"/>
      <c r="AZ223" s="97"/>
      <c r="BA223" s="97"/>
      <c r="BB223" s="97"/>
    </row>
    <row r="224" spans="22:54" x14ac:dyDescent="0.25">
      <c r="V224" s="125"/>
      <c r="AY224" s="97"/>
      <c r="AZ224" s="97"/>
      <c r="BA224" s="97"/>
      <c r="BB224" s="97"/>
    </row>
    <row r="225" spans="22:54" x14ac:dyDescent="0.25">
      <c r="V225" s="125"/>
      <c r="AY225" s="97"/>
      <c r="AZ225" s="97"/>
      <c r="BA225" s="97"/>
      <c r="BB225" s="97"/>
    </row>
    <row r="226" spans="22:54" x14ac:dyDescent="0.25">
      <c r="V226" s="125"/>
      <c r="AY226" s="97"/>
      <c r="AZ226" s="97"/>
      <c r="BA226" s="97"/>
      <c r="BB226" s="97"/>
    </row>
    <row r="227" spans="22:54" x14ac:dyDescent="0.25">
      <c r="V227" s="125"/>
      <c r="AY227" s="97"/>
      <c r="AZ227" s="97"/>
      <c r="BA227" s="97"/>
      <c r="BB227" s="97"/>
    </row>
    <row r="228" spans="22:54" x14ac:dyDescent="0.25">
      <c r="V228" s="125"/>
      <c r="AY228" s="97"/>
      <c r="AZ228" s="97"/>
      <c r="BA228" s="97"/>
      <c r="BB228" s="97"/>
    </row>
    <row r="229" spans="22:54" x14ac:dyDescent="0.25">
      <c r="V229" s="125"/>
      <c r="AY229" s="97"/>
      <c r="AZ229" s="97"/>
      <c r="BA229" s="97"/>
      <c r="BB229" s="97"/>
    </row>
    <row r="230" spans="22:54" x14ac:dyDescent="0.25">
      <c r="V230" s="125"/>
      <c r="AY230" s="97"/>
      <c r="AZ230" s="97"/>
      <c r="BA230" s="97"/>
      <c r="BB230" s="97"/>
    </row>
    <row r="231" spans="22:54" x14ac:dyDescent="0.25">
      <c r="V231" s="125"/>
      <c r="AY231" s="97"/>
      <c r="AZ231" s="97"/>
      <c r="BA231" s="97"/>
      <c r="BB231" s="97"/>
    </row>
    <row r="232" spans="22:54" x14ac:dyDescent="0.25">
      <c r="V232" s="125"/>
      <c r="AY232" s="97"/>
      <c r="AZ232" s="97"/>
      <c r="BA232" s="97"/>
      <c r="BB232" s="97"/>
    </row>
    <row r="233" spans="22:54" x14ac:dyDescent="0.25">
      <c r="V233" s="125"/>
      <c r="AY233" s="97"/>
      <c r="AZ233" s="97"/>
      <c r="BA233" s="97"/>
      <c r="BB233" s="97"/>
    </row>
    <row r="234" spans="22:54" x14ac:dyDescent="0.25">
      <c r="V234" s="125"/>
      <c r="AY234" s="97"/>
      <c r="AZ234" s="97"/>
      <c r="BA234" s="97"/>
      <c r="BB234" s="97"/>
    </row>
    <row r="235" spans="22:54" x14ac:dyDescent="0.25">
      <c r="V235" s="125"/>
      <c r="AY235" s="97"/>
      <c r="AZ235" s="97"/>
      <c r="BA235" s="97"/>
      <c r="BB235" s="97"/>
    </row>
    <row r="236" spans="22:54" x14ac:dyDescent="0.25">
      <c r="V236" s="125"/>
      <c r="AY236" s="97"/>
      <c r="AZ236" s="97"/>
      <c r="BA236" s="97"/>
      <c r="BB236" s="97"/>
    </row>
    <row r="237" spans="22:54" x14ac:dyDescent="0.25">
      <c r="V237" s="125"/>
      <c r="AY237" s="97"/>
      <c r="AZ237" s="97"/>
      <c r="BA237" s="97"/>
      <c r="BB237" s="97"/>
    </row>
    <row r="238" spans="22:54" x14ac:dyDescent="0.25">
      <c r="V238" s="125"/>
      <c r="AY238" s="97"/>
      <c r="AZ238" s="97"/>
      <c r="BA238" s="97"/>
      <c r="BB238" s="97"/>
    </row>
    <row r="239" spans="22:54" x14ac:dyDescent="0.25">
      <c r="V239" s="125"/>
      <c r="AY239" s="97"/>
      <c r="AZ239" s="97"/>
      <c r="BA239" s="97"/>
      <c r="BB239" s="97"/>
    </row>
    <row r="240" spans="22:54" x14ac:dyDescent="0.25">
      <c r="V240" s="125"/>
      <c r="AY240" s="97"/>
      <c r="AZ240" s="97"/>
      <c r="BA240" s="97"/>
      <c r="BB240" s="97"/>
    </row>
    <row r="241" spans="22:54" x14ac:dyDescent="0.25">
      <c r="V241" s="125"/>
      <c r="AY241" s="97"/>
      <c r="AZ241" s="97"/>
      <c r="BA241" s="97"/>
      <c r="BB241" s="97"/>
    </row>
    <row r="242" spans="22:54" x14ac:dyDescent="0.25">
      <c r="AY242" s="97"/>
      <c r="AZ242" s="97"/>
      <c r="BA242" s="97"/>
      <c r="BB242" s="97"/>
    </row>
    <row r="243" spans="22:54" x14ac:dyDescent="0.25">
      <c r="AY243" s="97"/>
      <c r="AZ243" s="97"/>
      <c r="BA243" s="97"/>
      <c r="BB243" s="97"/>
    </row>
    <row r="244" spans="22:54" x14ac:dyDescent="0.25">
      <c r="AY244" s="97"/>
      <c r="AZ244" s="97"/>
      <c r="BA244" s="97"/>
      <c r="BB244" s="97"/>
    </row>
    <row r="245" spans="22:54" x14ac:dyDescent="0.25">
      <c r="AY245" s="97"/>
      <c r="AZ245" s="97"/>
      <c r="BA245" s="97"/>
      <c r="BB245" s="97"/>
    </row>
    <row r="246" spans="22:54" x14ac:dyDescent="0.25">
      <c r="AY246" s="97"/>
      <c r="AZ246" s="97"/>
      <c r="BA246" s="97"/>
      <c r="BB246" s="97"/>
    </row>
    <row r="247" spans="22:54" x14ac:dyDescent="0.25">
      <c r="AY247" s="97"/>
      <c r="AZ247" s="97"/>
      <c r="BA247" s="97"/>
      <c r="BB247" s="97"/>
    </row>
    <row r="248" spans="22:54" x14ac:dyDescent="0.25">
      <c r="AY248" s="97"/>
      <c r="AZ248" s="97"/>
      <c r="BA248" s="97"/>
      <c r="BB248" s="97"/>
    </row>
    <row r="249" spans="22:54" x14ac:dyDescent="0.25">
      <c r="AY249" s="97"/>
      <c r="AZ249" s="97"/>
      <c r="BA249" s="97"/>
      <c r="BB249" s="97"/>
    </row>
  </sheetData>
  <autoFilter ref="A7:BM18">
    <filterColumn colId="14" showButton="0"/>
  </autoFilter>
  <mergeCells count="110">
    <mergeCell ref="AT7:AT8"/>
    <mergeCell ref="AU7:AU8"/>
    <mergeCell ref="AV7:AV8"/>
    <mergeCell ref="AX7:AX8"/>
    <mergeCell ref="AY7:AY8"/>
    <mergeCell ref="B7:B8"/>
    <mergeCell ref="C7:C8"/>
    <mergeCell ref="D7:D8"/>
    <mergeCell ref="E7:E8"/>
    <mergeCell ref="F7:F8"/>
    <mergeCell ref="G7:G8"/>
    <mergeCell ref="I7:I8"/>
    <mergeCell ref="AC7:AC8"/>
    <mergeCell ref="J7:J8"/>
    <mergeCell ref="K7:K8"/>
    <mergeCell ref="L7:L8"/>
    <mergeCell ref="M7:M8"/>
    <mergeCell ref="N7:N8"/>
    <mergeCell ref="O7:P7"/>
    <mergeCell ref="H7:H8"/>
    <mergeCell ref="V7:V8"/>
    <mergeCell ref="W7:W8"/>
    <mergeCell ref="AJ7:AJ8"/>
    <mergeCell ref="B5:C5"/>
    <mergeCell ref="D5:BD5"/>
    <mergeCell ref="D1:BC1"/>
    <mergeCell ref="D2:BC2"/>
    <mergeCell ref="D3:BC3"/>
    <mergeCell ref="D4:BC4"/>
    <mergeCell ref="B1:C4"/>
    <mergeCell ref="AL7:AL8"/>
    <mergeCell ref="Q7:Q8"/>
    <mergeCell ref="R7:R8"/>
    <mergeCell ref="S7:S8"/>
    <mergeCell ref="T7:T8"/>
    <mergeCell ref="AB7:AB8"/>
    <mergeCell ref="Z7:Z8"/>
    <mergeCell ref="AA7:AA8"/>
    <mergeCell ref="AD7:AD8"/>
    <mergeCell ref="AE7:AE8"/>
    <mergeCell ref="AF7:AF8"/>
    <mergeCell ref="AG7:AG8"/>
    <mergeCell ref="AK7:AK8"/>
    <mergeCell ref="U7:U8"/>
    <mergeCell ref="AH7:AH8"/>
    <mergeCell ref="AI7:AI8"/>
    <mergeCell ref="AW7:AW8"/>
    <mergeCell ref="BI7:BI8"/>
    <mergeCell ref="BJ7:BJ8"/>
    <mergeCell ref="BI6:BJ6"/>
    <mergeCell ref="A7:A8"/>
    <mergeCell ref="X7:X8"/>
    <mergeCell ref="Y7:Y8"/>
    <mergeCell ref="A6:T6"/>
    <mergeCell ref="X6:AA6"/>
    <mergeCell ref="AO6:AS6"/>
    <mergeCell ref="AB6:AN6"/>
    <mergeCell ref="AT6:BH6"/>
    <mergeCell ref="BD7:BD8"/>
    <mergeCell ref="BE7:BE8"/>
    <mergeCell ref="BF7:BF8"/>
    <mergeCell ref="BG7:BG8"/>
    <mergeCell ref="BH7:BH8"/>
    <mergeCell ref="BC7:BC8"/>
    <mergeCell ref="AM7:AM8"/>
    <mergeCell ref="AN7:AN8"/>
    <mergeCell ref="AO7:AO8"/>
    <mergeCell ref="AP7:AP8"/>
    <mergeCell ref="AQ7:AQ8"/>
    <mergeCell ref="AR7:AR8"/>
    <mergeCell ref="AS7:AS8"/>
    <mergeCell ref="AC10:AC14"/>
    <mergeCell ref="AB10:AB14"/>
    <mergeCell ref="A9:A17"/>
    <mergeCell ref="B9:B17"/>
    <mergeCell ref="C9:C17"/>
    <mergeCell ref="D9:D17"/>
    <mergeCell ref="E9:E17"/>
    <mergeCell ref="F9:F17"/>
    <mergeCell ref="G9:G17"/>
    <mergeCell ref="H9:H17"/>
    <mergeCell ref="I9:I17"/>
    <mergeCell ref="J9:J17"/>
    <mergeCell ref="K10:K14"/>
    <mergeCell ref="L10:L14"/>
    <mergeCell ref="M10:M14"/>
    <mergeCell ref="M18:T18"/>
    <mergeCell ref="AC18:AG18"/>
    <mergeCell ref="BA7:BA8"/>
    <mergeCell ref="BB7:BB8"/>
    <mergeCell ref="AZ7:AZ8"/>
    <mergeCell ref="AZ13:AZ14"/>
    <mergeCell ref="BA13:BA14"/>
    <mergeCell ref="BB13:BB14"/>
    <mergeCell ref="AW18:AY18"/>
    <mergeCell ref="AA10:AA14"/>
    <mergeCell ref="S10:S14"/>
    <mergeCell ref="T10:T14"/>
    <mergeCell ref="X10:X14"/>
    <mergeCell ref="Y10:Y14"/>
    <mergeCell ref="Z10:Z14"/>
    <mergeCell ref="U10:U14"/>
    <mergeCell ref="V10:V14"/>
    <mergeCell ref="W10:W14"/>
    <mergeCell ref="N10:N14"/>
    <mergeCell ref="O10:O14"/>
    <mergeCell ref="P10:P14"/>
    <mergeCell ref="Q10:Q14"/>
    <mergeCell ref="R10:R14"/>
    <mergeCell ref="AD10:AD14"/>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workbookViewId="0">
      <selection sqref="A1:XFD1048576"/>
    </sheetView>
  </sheetViews>
  <sheetFormatPr baseColWidth="10" defaultRowHeight="15" x14ac:dyDescent="0.25"/>
  <cols>
    <col min="1" max="1" width="25.42578125" customWidth="1"/>
    <col min="2" max="2" width="16.140625" customWidth="1"/>
    <col min="3" max="3" width="13.7109375" customWidth="1"/>
    <col min="4" max="4" width="17" customWidth="1"/>
    <col min="5" max="5" width="19.5703125" customWidth="1"/>
    <col min="6" max="6" width="20" customWidth="1"/>
  </cols>
  <sheetData>
    <row r="1" spans="1:6" x14ac:dyDescent="0.25">
      <c r="A1" s="126"/>
      <c r="B1" s="126"/>
      <c r="C1" s="126"/>
      <c r="D1" s="126"/>
      <c r="E1" s="126"/>
      <c r="F1" s="126"/>
    </row>
    <row r="2" spans="1:6" s="25" customFormat="1" x14ac:dyDescent="0.25">
      <c r="A2" s="49"/>
      <c r="B2" s="127"/>
      <c r="C2" s="127"/>
      <c r="D2" s="128"/>
      <c r="E2" s="129"/>
      <c r="F2" s="129"/>
    </row>
    <row r="3" spans="1:6" x14ac:dyDescent="0.25">
      <c r="A3" s="49"/>
      <c r="B3" s="127"/>
      <c r="C3" s="127"/>
      <c r="D3" s="128"/>
      <c r="E3" s="129"/>
      <c r="F3" s="12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60" zoomScaleNormal="60" workbookViewId="0">
      <selection activeCell="B3" sqref="B3:F3"/>
    </sheetView>
  </sheetViews>
  <sheetFormatPr baseColWidth="10" defaultColWidth="10.7109375" defaultRowHeight="15" x14ac:dyDescent="0.25"/>
  <cols>
    <col min="1" max="1" width="20.7109375" customWidth="1"/>
    <col min="2" max="2" width="25" customWidth="1"/>
    <col min="3" max="3" width="19.85546875" customWidth="1"/>
    <col min="4" max="4" width="20.42578125" customWidth="1"/>
    <col min="5" max="5" width="30.28515625" customWidth="1"/>
    <col min="6" max="6" width="34.28515625" customWidth="1"/>
    <col min="7" max="7" width="43.7109375" customWidth="1"/>
  </cols>
  <sheetData>
    <row r="1" spans="1:7" ht="44.25" customHeight="1" x14ac:dyDescent="0.25">
      <c r="A1" s="230" t="s">
        <v>220</v>
      </c>
      <c r="B1" s="231"/>
      <c r="C1" s="231"/>
      <c r="D1" s="231"/>
      <c r="E1" s="231"/>
      <c r="F1" s="231"/>
      <c r="G1" s="232"/>
    </row>
    <row r="2" spans="1:7" s="25" customFormat="1" ht="43.5" customHeight="1" x14ac:dyDescent="0.25">
      <c r="A2" s="40" t="s">
        <v>221</v>
      </c>
      <c r="B2" s="233" t="s">
        <v>222</v>
      </c>
      <c r="C2" s="233"/>
      <c r="D2" s="233"/>
      <c r="E2" s="233"/>
      <c r="F2" s="233"/>
      <c r="G2" s="27" t="s">
        <v>223</v>
      </c>
    </row>
    <row r="3" spans="1:7" ht="45" customHeight="1" x14ac:dyDescent="0.25">
      <c r="A3" s="20" t="s">
        <v>224</v>
      </c>
      <c r="B3" s="234" t="s">
        <v>225</v>
      </c>
      <c r="C3" s="235"/>
      <c r="D3" s="235"/>
      <c r="E3" s="235"/>
      <c r="F3" s="236"/>
      <c r="G3" s="15" t="s">
        <v>226</v>
      </c>
    </row>
    <row r="4" spans="1:7" ht="45" customHeight="1" x14ac:dyDescent="0.25">
      <c r="A4" s="16"/>
      <c r="B4" s="237"/>
      <c r="C4" s="238"/>
      <c r="D4" s="238"/>
      <c r="E4" s="238"/>
      <c r="F4" s="239"/>
      <c r="G4" s="17"/>
    </row>
    <row r="5" spans="1:7" ht="45" customHeight="1" x14ac:dyDescent="0.25">
      <c r="A5" s="16"/>
      <c r="B5" s="237"/>
      <c r="C5" s="238"/>
      <c r="D5" s="238"/>
      <c r="E5" s="238"/>
      <c r="F5" s="239"/>
      <c r="G5" s="17"/>
    </row>
    <row r="6" spans="1:7" ht="45" customHeight="1" thickBot="1" x14ac:dyDescent="0.3">
      <c r="A6" s="18"/>
      <c r="B6" s="226"/>
      <c r="C6" s="226"/>
      <c r="D6" s="226"/>
      <c r="E6" s="226"/>
      <c r="F6" s="226"/>
      <c r="G6" s="19"/>
    </row>
    <row r="7" spans="1:7" ht="45" customHeight="1" thickBot="1" x14ac:dyDescent="0.3">
      <c r="A7" s="227"/>
      <c r="B7" s="227"/>
      <c r="C7" s="227"/>
      <c r="D7" s="227"/>
      <c r="E7" s="227"/>
      <c r="F7" s="227"/>
      <c r="G7" s="227"/>
    </row>
    <row r="8" spans="1:7" s="25" customFormat="1" ht="45" customHeight="1" x14ac:dyDescent="0.25">
      <c r="A8" s="23"/>
      <c r="B8" s="228" t="s">
        <v>227</v>
      </c>
      <c r="C8" s="228"/>
      <c r="D8" s="228" t="s">
        <v>228</v>
      </c>
      <c r="E8" s="228"/>
      <c r="F8" s="36" t="s">
        <v>221</v>
      </c>
      <c r="G8" s="24" t="s">
        <v>229</v>
      </c>
    </row>
    <row r="9" spans="1:7" ht="45" customHeight="1" x14ac:dyDescent="0.25">
      <c r="A9" s="26" t="s">
        <v>230</v>
      </c>
      <c r="B9" s="229" t="s">
        <v>231</v>
      </c>
      <c r="C9" s="229"/>
      <c r="D9" s="225" t="s">
        <v>232</v>
      </c>
      <c r="E9" s="225"/>
      <c r="F9" s="20" t="s">
        <v>224</v>
      </c>
      <c r="G9" s="21"/>
    </row>
    <row r="10" spans="1:7" ht="45" customHeight="1" x14ac:dyDescent="0.25">
      <c r="A10" s="26" t="s">
        <v>233</v>
      </c>
      <c r="B10" s="225" t="s">
        <v>234</v>
      </c>
      <c r="C10" s="225"/>
      <c r="D10" s="225" t="s">
        <v>235</v>
      </c>
      <c r="E10" s="225"/>
      <c r="F10" s="20" t="s">
        <v>224</v>
      </c>
      <c r="G10" s="21"/>
    </row>
    <row r="11" spans="1:7" ht="45" customHeight="1" thickBot="1" x14ac:dyDescent="0.3">
      <c r="A11" s="39" t="s">
        <v>236</v>
      </c>
      <c r="B11" s="225" t="s">
        <v>234</v>
      </c>
      <c r="C11" s="225"/>
      <c r="D11" s="225" t="s">
        <v>235</v>
      </c>
      <c r="E11" s="225"/>
      <c r="F11" s="20" t="s">
        <v>224</v>
      </c>
      <c r="G11" s="22"/>
    </row>
    <row r="12" spans="1:7" ht="45" customHeight="1" x14ac:dyDescent="0.25"/>
    <row r="13" spans="1:7" ht="45" customHeight="1" x14ac:dyDescent="0.25"/>
    <row r="14" spans="1:7" ht="45" customHeight="1" x14ac:dyDescent="0.25"/>
    <row r="15" spans="1:7" ht="45" customHeight="1" x14ac:dyDescent="0.25"/>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sheetData>
  <mergeCells count="15">
    <mergeCell ref="A1:G1"/>
    <mergeCell ref="B2:F2"/>
    <mergeCell ref="B3:F3"/>
    <mergeCell ref="B4:F4"/>
    <mergeCell ref="B5:F5"/>
    <mergeCell ref="B10:C10"/>
    <mergeCell ref="D10:E10"/>
    <mergeCell ref="B11:C11"/>
    <mergeCell ref="D11:E11"/>
    <mergeCell ref="B6:F6"/>
    <mergeCell ref="A7:G7"/>
    <mergeCell ref="B8:C8"/>
    <mergeCell ref="D8:E8"/>
    <mergeCell ref="B9:C9"/>
    <mergeCell ref="D9:E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INSTRUCTIVO</vt:lpstr>
      <vt:lpstr>PLAN DE ACCIÓN</vt:lpstr>
      <vt:lpstr>Hoja1</vt:lpstr>
      <vt:lpstr>CONTROL DE CAMBIOS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Mernarda Perez Carmona</dc:creator>
  <cp:keywords/>
  <dc:description/>
  <cp:lastModifiedBy>HP</cp:lastModifiedBy>
  <cp:revision/>
  <dcterms:created xsi:type="dcterms:W3CDTF">2022-12-26T20:23:47Z</dcterms:created>
  <dcterms:modified xsi:type="dcterms:W3CDTF">2023-07-26T21:38:47Z</dcterms:modified>
  <cp:category/>
  <cp:contentStatus/>
</cp:coreProperties>
</file>