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 PLANES DE ACCION A 31 DE MARZO DE 2023\"/>
    </mc:Choice>
  </mc:AlternateContent>
  <bookViews>
    <workbookView xWindow="0" yWindow="0" windowWidth="20490" windowHeight="7155"/>
  </bookViews>
  <sheets>
    <sheet name="PLAN DE ACCIÓN" sheetId="1" r:id="rId1"/>
    <sheet name="INSTRUCTIVO" sheetId="3" r:id="rId2"/>
    <sheet name="CONTROL DE CAMBIOS " sheetId="2"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56" i="1" l="1"/>
  <c r="AJ40" i="1"/>
  <c r="AJ33" i="1"/>
  <c r="AJ23" i="1"/>
  <c r="AX40" i="1"/>
  <c r="AW40" i="1"/>
  <c r="AS40" i="1"/>
  <c r="AS57" i="1"/>
  <c r="AS61" i="1"/>
  <c r="AX56" i="1"/>
  <c r="AW56" i="1"/>
  <c r="AS56" i="1"/>
  <c r="AY34" i="1"/>
  <c r="W41" i="1"/>
  <c r="W46" i="1"/>
  <c r="W51" i="1"/>
  <c r="V41" i="1"/>
  <c r="V45" i="1"/>
  <c r="V46" i="1"/>
  <c r="V51" i="1"/>
  <c r="W39" i="1"/>
  <c r="V34" i="1"/>
  <c r="V39" i="1"/>
  <c r="AX33" i="1"/>
  <c r="AS33" i="1"/>
  <c r="AW33" i="1"/>
  <c r="AY24" i="1"/>
  <c r="W27" i="1"/>
  <c r="W30" i="1"/>
  <c r="V27" i="1"/>
  <c r="V28" i="1"/>
  <c r="V13" i="1"/>
  <c r="V23" i="1"/>
  <c r="AX23" i="1"/>
  <c r="AS23" i="1"/>
  <c r="AW23" i="1"/>
  <c r="AY11" i="1"/>
  <c r="W9" i="1"/>
  <c r="W13" i="1"/>
  <c r="W23" i="1"/>
  <c r="AX57" i="1"/>
  <c r="W33" i="1"/>
  <c r="AY40" i="1"/>
  <c r="W56" i="1"/>
  <c r="V56" i="1"/>
  <c r="AY33" i="1"/>
  <c r="V33" i="1"/>
  <c r="AW57" i="1"/>
  <c r="AY23" i="1"/>
</calcChain>
</file>

<file path=xl/comments1.xml><?xml version="1.0" encoding="utf-8"?>
<comments xmlns="http://schemas.openxmlformats.org/spreadsheetml/2006/main">
  <authors>
    <author>USUARIO</author>
    <author>Luz Marlene Andrade</author>
    <author>JOHANA VIELLAR</author>
  </authors>
  <commentList>
    <comment ref="O7" authorId="0" shapeId="0">
      <text>
        <r>
          <rPr>
            <b/>
            <sz val="9"/>
            <color indexed="81"/>
            <rFont val="Tahoma"/>
            <family val="2"/>
          </rPr>
          <t>USUARIO:
1. BIEN
2. SERVICIO</t>
        </r>
        <r>
          <rPr>
            <sz val="9"/>
            <color indexed="81"/>
            <rFont val="Tahoma"/>
            <family val="2"/>
          </rPr>
          <t xml:space="preserve">
</t>
        </r>
      </text>
    </comment>
    <comment ref="AF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H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I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J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T7" authorId="1" shapeId="0">
      <text>
        <r>
          <rPr>
            <b/>
            <sz val="9"/>
            <color indexed="81"/>
            <rFont val="Tahoma"/>
            <family val="2"/>
          </rPr>
          <t>Luz Marlene Andrade:</t>
        </r>
        <r>
          <rPr>
            <sz val="9"/>
            <color indexed="81"/>
            <rFont val="Tahoma"/>
            <family val="2"/>
          </rPr>
          <t xml:space="preserve">
1. Recursos Propios - ICLD
2. SGP
3. Donaciones
</t>
        </r>
      </text>
    </comment>
    <comment ref="BB7" authorId="2" shapeId="0">
      <text>
        <r>
          <rPr>
            <sz val="9"/>
            <color indexed="81"/>
            <rFont val="Tahoma"/>
            <family val="2"/>
          </rPr>
          <t xml:space="preserve">VER ANEXO 1
</t>
        </r>
      </text>
    </comment>
    <comment ref="BC7" authorId="2" shapeId="0">
      <text>
        <r>
          <rPr>
            <b/>
            <sz val="9"/>
            <color indexed="81"/>
            <rFont val="Tahoma"/>
            <family val="2"/>
          </rPr>
          <t>VER ANEXO 1</t>
        </r>
        <r>
          <rPr>
            <sz val="9"/>
            <color indexed="81"/>
            <rFont val="Tahoma"/>
            <family val="2"/>
          </rPr>
          <t xml:space="preserve">
</t>
        </r>
      </text>
    </comment>
  </commentList>
</comments>
</file>

<file path=xl/comments2.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sharedStrings.xml><?xml version="1.0" encoding="utf-8"?>
<sst xmlns="http://schemas.openxmlformats.org/spreadsheetml/2006/main" count="422" uniqueCount="291">
  <si>
    <t xml:space="preserve">DEPENDENCIA : </t>
  </si>
  <si>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</si>
  <si>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</si>
  <si>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</si>
  <si>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</si>
  <si>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</si>
  <si>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</si>
  <si>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</si>
  <si>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</si>
  <si>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</si>
  <si>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</si>
  <si>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</si>
  <si>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</si>
  <si>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</si>
  <si>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</si>
  <si>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</si>
  <si>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</si>
  <si>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</si>
  <si>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</si>
  <si>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</si>
  <si>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</si>
  <si>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</si>
  <si>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</si>
  <si>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</si>
  <si>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</si>
  <si>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</si>
  <si>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</si>
  <si>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</si>
  <si>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</si>
  <si>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</si>
  <si>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</si>
  <si>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</si>
  <si>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</si>
  <si>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</si>
  <si>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</si>
  <si>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</si>
  <si>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</si>
  <si>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</si>
  <si>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</si>
  <si>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</si>
  <si>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</si>
  <si>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</si>
  <si>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</si>
  <si>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</si>
  <si>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</si>
  <si>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</si>
  <si>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</si>
  <si>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</si>
  <si>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</si>
  <si>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</si>
  <si>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</si>
  <si>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</si>
  <si>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</si>
  <si>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 xml:space="preserve">FORMATO PLAN DE ACCIÓN </t>
  </si>
  <si>
    <t>Versión: 1.0</t>
  </si>
  <si>
    <t>Página: 1 de 1</t>
  </si>
  <si>
    <t>Código:PTDGI01-F001</t>
  </si>
  <si>
    <t>Fecha: 29-12-2022</t>
  </si>
  <si>
    <t>CONTROL DE CAMBIOS</t>
  </si>
  <si>
    <t>FECHA</t>
  </si>
  <si>
    <t>DESCRIPCIÓN DEL CAMBIO</t>
  </si>
  <si>
    <t>VERSIÓN</t>
  </si>
  <si>
    <t>CARGO</t>
  </si>
  <si>
    <t>NOMBRE</t>
  </si>
  <si>
    <t>FIRMA</t>
  </si>
  <si>
    <t>ELABORÓ</t>
  </si>
  <si>
    <t>REVISÓ</t>
  </si>
  <si>
    <t>APROBÓ</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</si>
  <si>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</si>
  <si>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</si>
  <si>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</si>
  <si>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</si>
  <si>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</si>
  <si>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</si>
  <si>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</si>
  <si>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</si>
  <si>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</si>
  <si>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POLICA DE ADMINISTRACION DE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</si>
  <si>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</si>
  <si>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</si>
  <si>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</si>
  <si>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</si>
  <si>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</si>
  <si>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</si>
  <si>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</si>
  <si>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</si>
  <si>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</si>
  <si>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</si>
  <si>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</si>
  <si>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</si>
  <si>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</si>
  <si>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</si>
  <si>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</si>
  <si>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</si>
  <si>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</si>
  <si>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</si>
  <si>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</si>
  <si>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</si>
  <si>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</si>
  <si>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</si>
  <si>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</si>
  <si>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</si>
  <si>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</si>
  <si>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</si>
  <si>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</si>
  <si>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</si>
  <si>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</si>
  <si>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</si>
  <si>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</si>
  <si>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</si>
  <si>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</si>
  <si>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</si>
  <si>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</si>
  <si>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</si>
  <si>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</si>
  <si>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</si>
  <si>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</si>
  <si>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</si>
  <si>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</si>
  <si>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</si>
  <si>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</si>
  <si>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</si>
  <si>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</si>
  <si>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</si>
  <si>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</si>
  <si>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</si>
  <si>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</si>
  <si>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</si>
  <si>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</si>
  <si>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</si>
  <si>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</si>
  <si>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</si>
  <si>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</si>
  <si>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</si>
  <si>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Profesional Especializado codigo 222 grado 41</t>
  </si>
  <si>
    <t>María Bernarda Pérez Carmona</t>
  </si>
  <si>
    <t>Diciembre 29-2022</t>
  </si>
  <si>
    <t>Secretario de Planeación Distrital</t>
  </si>
  <si>
    <t>Franklin Amador Hawkins</t>
  </si>
  <si>
    <t>Diseño y Elaboración del formato de captura de información para reporte de avance de plan de desarrollo vigencia 2023</t>
  </si>
  <si>
    <t>1.0</t>
  </si>
  <si>
    <t>Cartagena Resiliente</t>
  </si>
  <si>
    <t>Espacio Público, Movilidad y Transporte Resiliente</t>
  </si>
  <si>
    <t>M2 de Espacio Público Efectivo por Habitante</t>
  </si>
  <si>
    <t>8.14 m2/h</t>
  </si>
  <si>
    <t>Movilidad en Cartagena</t>
  </si>
  <si>
    <t>Sostenibilidad del Espacio Público</t>
  </si>
  <si>
    <t>Recuperación del Espacio Público</t>
  </si>
  <si>
    <t>Generación del Espacio Público</t>
  </si>
  <si>
    <t>Plan Maestro de Movilidad formulado y adaptado</t>
  </si>
  <si>
    <t>Plan de Adaptación de Cruces Viales Elaborados</t>
  </si>
  <si>
    <t>Medios de Movilidad Alternativa Diseñados</t>
  </si>
  <si>
    <t>Número de campañas ejecutadas para la transición de los vendedores informales a la formalidad</t>
  </si>
  <si>
    <t>Número de convenios de adopción de parques</t>
  </si>
  <si>
    <t>M2 de espacio público para aprovechamiento económico reglamentado</t>
  </si>
  <si>
    <t>Política pública de espacio público (Ley 1968 de 2019)</t>
  </si>
  <si>
    <t>Número de M2 de revitalización de parques y zonas verdes de la ciudad de Cartagena</t>
  </si>
  <si>
    <t>Número de campañas a la ciudadanía cartagenara y visitantes sobe el uso adecuado y sostenible del espacio público</t>
  </si>
  <si>
    <t>Número de operativos para la defensa y control de los M2 de espacio público</t>
  </si>
  <si>
    <t>Número de puntos a intervenir con Acupuntura Urbana y Urbanismo Táctico implementado en espacio público</t>
  </si>
  <si>
    <t>M2 de espacio público renaturalizado</t>
  </si>
  <si>
    <t>Número de M2 de espacio público recuperado</t>
  </si>
  <si>
    <t>Número de M2 de espacio público destinado al goce y disfrute de las personas con discapacidad</t>
  </si>
  <si>
    <t>Documento sigma titulado "Informe final - V1: Formulación del Plan de Movilidad del Distrito de Cartagena" del 28 de Septiembre de 2011</t>
  </si>
  <si>
    <t>20.000 M2</t>
  </si>
  <si>
    <t>9 Campañas</t>
  </si>
  <si>
    <t>3 Operativos</t>
  </si>
  <si>
    <t xml:space="preserve">Formular un Plan Maestro de Movilidad </t>
  </si>
  <si>
    <t>Diseñar medios de movilidad alternativa</t>
  </si>
  <si>
    <t>Realizar campañas de formación para los vendedores informales inscritos en el RUV</t>
  </si>
  <si>
    <t>Realizar nuevos convenios para la adopción de parques</t>
  </si>
  <si>
    <t>Reglamentar M2 de espacio público para aprovechamiento económico</t>
  </si>
  <si>
    <t>Formular e implementar una Política Pública de espacio público</t>
  </si>
  <si>
    <t>Aumentar en 100.000 M2 de revitalización de parques, parques para la primera infancia y zonas verdes</t>
  </si>
  <si>
    <t>Efectuar 9 campañas de concientización al millon de habitantes de la ciudad de Cartagena</t>
  </si>
  <si>
    <t>Efectuar 200 operativos para la defensa y control del espacio público</t>
  </si>
  <si>
    <t>Intervenir 45 puntos en espacio público a través de acupuntura urbana e intervenir 14 puntos a través del urbanismo táctico</t>
  </si>
  <si>
    <t>Renaturalizar 50.000 M2 de espacio público en la ciudad de Cartagena</t>
  </si>
  <si>
    <t>Aumentar a 100.000 M2 el espacio público recuperado</t>
  </si>
  <si>
    <t>Aumentar en 98.640 M2 el espacio público destinado al goce y disfrute de las personas con discapacidad de la ciudad de Cartagena</t>
  </si>
  <si>
    <t>8.39 m2/h</t>
  </si>
  <si>
    <t>x</t>
  </si>
  <si>
    <t>Documentos de lineamientos técnicos realizados (450303100)</t>
  </si>
  <si>
    <t>Servicio de educación informal (4503002)</t>
  </si>
  <si>
    <t xml:space="preserve"> </t>
  </si>
  <si>
    <t>X</t>
  </si>
  <si>
    <t>plan maestro formulado y adoptado</t>
  </si>
  <si>
    <t xml:space="preserve"> Plan de Adaptación de Cruces Viales adoptado</t>
  </si>
  <si>
    <t>2 medios d emovilidad adoptados</t>
  </si>
  <si>
    <t>1 campaña</t>
  </si>
  <si>
    <t>politica publica implementada</t>
  </si>
  <si>
    <t xml:space="preserve"> Diseño de Plan Integral para Mejorar la Movilidad en la ciudad de Cartagena</t>
  </si>
  <si>
    <t>Conservación Integral del Espacio Público Cartagena</t>
  </si>
  <si>
    <t>Recuperación del Espacio Público Cartagena</t>
  </si>
  <si>
    <t>Generación del Espacio Público Cartagena</t>
  </si>
  <si>
    <t>Consolidad los mecanismos que generan políticas de movilidad integrales y sostenibles</t>
  </si>
  <si>
    <t>Consolidad la sostenibilidad del espacio público en la ciudad de Cartagena</t>
  </si>
  <si>
    <t>Aumentar el espacio público y las estrategias de recuperación integrales</t>
  </si>
  <si>
    <t>Aumentar la generación de nuevos espacios públicos en la ciudad de Cartagena</t>
  </si>
  <si>
    <t>GEPM</t>
  </si>
  <si>
    <t>CAMILO BLANCO</t>
  </si>
  <si>
    <t>1. Gestión con valores para resultado.
2. Direccionamiento estrategico.</t>
  </si>
  <si>
    <t>1. Fortalecimiento de organizacional y simplificación de procesos.
2. Planeación Institucional</t>
  </si>
  <si>
    <t>Movilidad</t>
  </si>
  <si>
    <t>1. Gestión con valores para resultado.
2. Direccionamiento estrategico.
3. Información y Comunicación</t>
  </si>
  <si>
    <t>1. Fortalecimiento de organizacional y simplificación de procesos.
2. Planeación Institucional
3. Servicio al ciudadano.
4. Transparencia, acceso a la información pública y lucha contra la corrupción.</t>
  </si>
  <si>
    <t>Defensa y recuperación del Espacio Público</t>
  </si>
  <si>
    <t>Procurar el buen uso del espacio público en todo el distrito de Cartagena, a través de operativos de seguimiento, monitoreo y control en los espacios públicos afectados por los ocupantes indebidos, con el fin de recuperar, adecuar y generar los espacios públicos de manera permanente</t>
  </si>
  <si>
    <t>1. Defensa y recuperación del espacio publico.
2. Generación, sostenibilidad, regulación y revitalización del espacio público.</t>
  </si>
  <si>
    <t>1. Inventario de espacio público.
2. Generación, sostenibilidad, regulación y revitalización del espacio público</t>
  </si>
  <si>
    <t>RECUSOS PROPIOS</t>
  </si>
  <si>
    <t>SI</t>
  </si>
  <si>
    <t xml:space="preserve">CONTRATO  INTERADMINISTRATIVO PARA LA CREACIÓN DE PARQUES PARA LA CIUDAD DE CARTAGENA                                                                          CONTRATAR LA ADQUISICIÓN DE EQUIPOS Y/ O MOBILIARIO INFANTIL PARA ADECUACIÓN Y REVITALIZACIÓN DE PARQUES DENTRO DEL PROYECTO DE GENERACIÓN DEL ESPACIO                                                                                                  COMPRA DE TAPAS PARA REPARAR EL ESPACIO PUBLICO DEL CENTRO DE LA CIUDAD                                                                           MAQUINARIA AMARILLA (DEMOLICIÓN ) (DINERO QUE SE DA A SEC. DE INFRAESTRUCTURA ) </t>
  </si>
  <si>
    <t xml:space="preserve">IMPLEMENTACIÓN DE SISTEMA DE CICLORUTA                                                 SEGUIMIENTO AL PLAN MAESTRO DE MOVILIDAD </t>
  </si>
  <si>
    <t>CONVENIO DE ASOCIACIÓN  (CAMPAÑAS DE FORMALIZACIÓN PARA LOS VENDEDORES ESTACIONARIOS INFORMALES EN ESPACIO PÚBLICO)</t>
  </si>
  <si>
    <t>recursos de inversion</t>
  </si>
  <si>
    <t>selección abreviada</t>
  </si>
  <si>
    <t>contratacion directa</t>
  </si>
  <si>
    <t>INFORMACION NO ACTUALIZADA,</t>
  </si>
  <si>
    <t>poca aceptacion de los vendedores</t>
  </si>
  <si>
    <t>seguimiento AL CUMPLIMIENTO DE ACTIVIDADES  DEL PROCESOS</t>
  </si>
  <si>
    <t>Adelantar la sensibilizacion y convocatoria</t>
  </si>
  <si>
    <t>AUSENCIA DE RECUERSOS FINANCIERO PARA LA COMPRA DE INSUMOS Y ELEMENTOS</t>
  </si>
  <si>
    <t>POCA COORDINACION CON LAS DEMAS DEPENDENCIAS</t>
  </si>
  <si>
    <t>GESTIONAR RECURSOS NECESARIOS PARA LA COMPRA DE MATERIALES E INSUMOS</t>
  </si>
  <si>
    <t>REALIZAR MESAS DE TRABAJO PARA LA ARTICULACION DE LAS ACTIVIDADES</t>
  </si>
  <si>
    <t>ICLD</t>
  </si>
  <si>
    <t xml:space="preserve"> APROVECHAMIENTO ECONÓMICO DEL ESPACIO PUBLICO </t>
  </si>
  <si>
    <t xml:space="preserve"> ICLD</t>
  </si>
  <si>
    <t xml:space="preserve"> OCUPACION DE VIAS</t>
  </si>
  <si>
    <t xml:space="preserve"> - ICLD</t>
  </si>
  <si>
    <t xml:space="preserve"> AMOBLAMIENTO URBANO</t>
  </si>
  <si>
    <t>AMOBLAMIENTO URBANO</t>
  </si>
  <si>
    <t>RECUPERACIÓN DEL ESPACIO PÚBLICO
CARTAGENA DE INDIAS</t>
  </si>
  <si>
    <t>DISEÑO DE PLAN INTEGRAL PARA MEJORAR LA
MOVILIDAD EN CARTAGENA DE INDIAS</t>
  </si>
  <si>
    <t>CONSERVACIÓN INTEGRAL DEL ESPACIO
PÚBLICO CARTAGENA DE INDIAS</t>
  </si>
  <si>
    <t>GENERACIÓN DEL ESPACIO PÚBLICO
CARTAGENA DE INDIAS</t>
  </si>
  <si>
    <t>2.3.4002.1400.2021130010266</t>
  </si>
  <si>
    <t>2.3.3299.0900.2020130010211</t>
  </si>
  <si>
    <t>2.3.4599.1000.2021130010267</t>
  </si>
  <si>
    <t>34 puntos en espacio público INTERVENIDO a través de acupuntura urbana e intervenir 14 puntos a través del urbanismo táctico</t>
  </si>
  <si>
    <t>Impulsar el plan maestro de movilidad y parqueadero para la ciudad de cartagena.</t>
  </si>
  <si>
    <t>Diseño de plan de adaptación de cruces viales</t>
  </si>
  <si>
    <t>Campañas de formación para los vendedores informales inscritos en el RUV.</t>
  </si>
  <si>
    <t>Realizar convenios de adopción de parques.</t>
  </si>
  <si>
    <t>intervenir con acupuntura urbana y urbanismo táctico</t>
  </si>
  <si>
    <t>Aumentar los M2 de espacio público renaturalizado.</t>
  </si>
  <si>
    <t>Aumentar el espacio público para el goce y disfrute de las personas con discapacidad y con enfoque de genero.</t>
  </si>
  <si>
    <t>Adecuar M2 de espacio público, revitalizando parques, parques para laprimera infancia y zonas verdes.</t>
  </si>
  <si>
    <t>M2</t>
  </si>
  <si>
    <t xml:space="preserve">Personas capacitadas </t>
  </si>
  <si>
    <t>Documento actualizado</t>
  </si>
  <si>
    <t>convenios</t>
  </si>
  <si>
    <t>m2 intervenidos</t>
  </si>
  <si>
    <t>obras entregadas</t>
  </si>
  <si>
    <t>numero de actividades</t>
  </si>
  <si>
    <t>Formular un Plan De Adaptacion de Cruces</t>
  </si>
  <si>
    <t>Reporte Meta Producto Ejecutada Enero 1 a Marzo 31 de 2023</t>
  </si>
  <si>
    <t>Avance  Meta Producto a Marzo 31 de 2023</t>
  </si>
  <si>
    <t>Avance  Meta Producto en el cuatrienio</t>
  </si>
  <si>
    <t>AVANCE DEL PROGRAMA MOVILIDAD EN CARTAGENA</t>
  </si>
  <si>
    <t>AVANCE DEL PROYECTO  Diseño de Plan Integral para Mejorar la Movilidad en la ciudad de Cartagena</t>
  </si>
  <si>
    <t>AVANCE DE LAS ACTIVIDADES  DE PROYECTO</t>
  </si>
  <si>
    <t>AVANCE %  DE LAS ACTIVIDADES  DE PROYECTO MARZO 2023</t>
  </si>
  <si>
    <t>EJECUCION PRESUPUESTAL COMPROMISOS</t>
  </si>
  <si>
    <t>EJECUCION PRESUPUESTAL GIROS</t>
  </si>
  <si>
    <t>AVANCE % DE LA EJECUCION PRESUPUESTAL</t>
  </si>
  <si>
    <t>AVANCE PRESUPUESTAL DEL PROYECTO</t>
  </si>
  <si>
    <t>AVANCE DEL PROGRAMA SOSTENIBILIDAD DEL ESPACIO PUBLICO</t>
  </si>
  <si>
    <t>AVANCE DEL PROYECTO Conservación Integral del Espacio Público Cartagena</t>
  </si>
  <si>
    <t>AVANCE DEL PROGRAMA RECUPERACION DEL ESPACIO PUBLICO</t>
  </si>
  <si>
    <t>AVANCE DEL PROGRAMA GENERACION DEL ESPACIO PUBLICO</t>
  </si>
  <si>
    <t>AVANCE DEL PROYECTO GENERACION DEL ESPACIO PUBLICO</t>
  </si>
  <si>
    <t>AVANCE DEL PROYECTO</t>
  </si>
  <si>
    <t xml:space="preserve">Contrato en ejecucion por parte de la universidad nacional, se le ejerce supervision y control </t>
  </si>
  <si>
    <t>Se contrato ingeniero especialista que trabaja en el tema DE LA FORMULACION DEL PLAN DE ADAPTACION DE CRUCES</t>
  </si>
  <si>
    <t>Se esta a la espera de la revision del DATT  y posterior firma del PROYECTO DE DECRETO POR MEDIO DEL CUAL SE AUTORIZA EL USO Y CIRCULACIÓN DE PATINETAS ELÉCTRICAS EN ZONAS ESPECÍFICAS DEL DISTRITO DE CARTAGENA DE INDIAS, Y SE DICTAN OTRAS DISPOSICIONES,</t>
  </si>
  <si>
    <t>SE ADELANTA UNA CAMPAÑA ESTE AÑO QUE ES RECURRENTE</t>
  </si>
  <si>
    <t>4 CONVENIOS ESTE TRIMESTREY ACTUALMENTE SE ESTUDIA LA ADOPCION DE 22 NUEVOS CONVENIOS</t>
  </si>
  <si>
    <t>en coordinacion con planeacion se adelantan  las mesas de trabajo para la socializacion y formulacion de la politica publica</t>
  </si>
  <si>
    <t>meta cumplida, pero se sigue adelantando la revitalizacion en toda la ciudad de cartagena</t>
  </si>
  <si>
    <t>meta cumplida, pero se sigue adelantando operativos para la defensa del espacio publico  en toda la ciudad de cartagena</t>
  </si>
  <si>
    <t>se adelanta firmar un convenio para la construccion de 30 islas parque</t>
  </si>
  <si>
    <t>meta cumplida, pero se sigue adelantando la renaturalizacion en toda la ciudad de cartagena</t>
  </si>
  <si>
    <t>se aplica el nuevo decreto y se establecen mas areas, para el aprovechamiento economico.</t>
  </si>
  <si>
    <t>se adelanta firmar un convenio para la construccion de 30 islas parque adecuadas con, espacios de disfrute, para personas con movilidad reducida.</t>
  </si>
  <si>
    <t xml:space="preserve">se identifican areas, para recuperar </t>
  </si>
  <si>
    <t>Mejoramiento de parques y zonas verdes para la recuperación  del  Espacio Público   Cartagena de Indias</t>
  </si>
  <si>
    <t>implementar  estrategias de recuperación integrales</t>
  </si>
  <si>
    <t xml:space="preserve">•	CONTRATAR LA ADQUISICIÓN DE VIDEOPROYECTOR Y TELÓN PARA VIDEO PROYECCIÓN PARA EL CUMPLIMIENTO DE METAS ESTABLECIDAS POR LA GERENCIA DE ESPACIO PÚBLICO Y MOVILIDAD URBANA EN EL DISTRITO DE CARTAGENA (PANTALLAS O DESPLEGADORES PARA PROYECCIÓN Y PROYECTORES DE VIDEO) .
•	  BICICLETAS ELECTRICAS Y PATINETAS-BICICLETERO                                                       CONTRATO DE SUMINISTRO (Carpas, Cabina de sonido, Dummies, Personaje, Pendones Kit taller de bici, Kit de juegos lúdicos, Paletas publicitarias, vinilo adhesivo,  gorras, Libretas, canecas, Refrigerios, Almuerzos)             
•	 ALQUILER DE VEHICULOS (transporte de pasajeros por carretera) PARA CUMPLIR CON LA MISIONALIDAD DE LA GERENCIA DE ESPACIO PÚBLICO      </t>
  </si>
  <si>
    <t xml:space="preserve">       
se contrato personal idoneo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</si>
</sst>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0;[Red]0"/>
    <numFmt numFmtId="167" formatCode="_-&quot;$&quot;\ * #,##0_-;\-&quot;$&quot;\ * #,##0_-;_-&quot;$&quot;\ * &quot;-&quot;??_-;_-@_-"/>
  </numFmts>
  <fonts count="55" x14ac:knownFonts="1">
    <font>
      <sz val="11"/>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b/>
      <sz val="14"/>
      <color rgb="FFFF0000"/>
      <name val="Calibri"/>
      <family val="2"/>
      <scheme val="minor"/>
    </font>
    <font>
      <sz val="14"/>
      <color theme="1"/>
      <name val="Arial"/>
      <family val="2"/>
    </font>
    <font>
      <sz val="14"/>
      <color theme="1" tint="4.9989318521683403E-2"/>
      <name val="Calibri"/>
      <family val="2"/>
      <scheme val="minor"/>
    </font>
    <font>
      <sz val="14"/>
      <color theme="1" tint="4.9989318521683403E-2"/>
      <name val="Arial"/>
      <family val="2"/>
    </font>
    <font>
      <sz val="14"/>
      <name val="Calibri"/>
      <family val="2"/>
      <scheme val="minor"/>
    </font>
    <font>
      <b/>
      <sz val="16"/>
      <color theme="1"/>
      <name val="Arial"/>
      <family val="2"/>
    </font>
    <font>
      <sz val="16"/>
      <color theme="1"/>
      <name val="Calibri"/>
      <family val="2"/>
      <scheme val="minor"/>
    </font>
    <font>
      <b/>
      <sz val="18"/>
      <color theme="1"/>
      <name val="Arial"/>
      <family val="2"/>
    </font>
    <font>
      <sz val="18"/>
      <color theme="1"/>
      <name val="Arial"/>
      <family val="2"/>
    </font>
    <font>
      <sz val="18"/>
      <color theme="1"/>
      <name val="Calibri"/>
      <family val="2"/>
      <scheme val="minor"/>
    </font>
    <font>
      <b/>
      <sz val="18"/>
      <name val="Arial"/>
      <family val="2"/>
    </font>
    <font>
      <b/>
      <sz val="18"/>
      <color theme="1" tint="4.9989318521683403E-2"/>
      <name val="Arial"/>
      <family val="2"/>
    </font>
    <font>
      <sz val="18"/>
      <color theme="1" tint="4.9989318521683403E-2"/>
      <name val="Calibri"/>
      <family val="2"/>
      <scheme val="minor"/>
    </font>
    <font>
      <sz val="18"/>
      <color theme="1" tint="4.9989318521683403E-2"/>
      <name val="Arial"/>
      <family val="2"/>
    </font>
    <font>
      <b/>
      <sz val="18"/>
      <color theme="1"/>
      <name val="Calibri"/>
      <family val="2"/>
      <scheme val="minor"/>
    </font>
    <font>
      <sz val="18"/>
      <name val="Calibri"/>
      <family val="2"/>
      <scheme val="minor"/>
    </font>
    <font>
      <sz val="18"/>
      <color rgb="FF000000"/>
      <name val="Times New Roman"/>
      <family val="1"/>
    </font>
    <font>
      <sz val="22"/>
      <color theme="1"/>
      <name val="Calibri"/>
      <family val="2"/>
      <scheme val="minor"/>
    </font>
    <font>
      <b/>
      <sz val="26"/>
      <color theme="1" tint="4.9989318521683403E-2"/>
      <name val="Arial"/>
      <family val="2"/>
    </font>
    <font>
      <sz val="26"/>
      <color theme="1"/>
      <name val="Calibri"/>
      <family val="2"/>
      <scheme val="minor"/>
    </font>
    <font>
      <sz val="26"/>
      <color rgb="FF000000"/>
      <name val="Tahoma"/>
      <family val="2"/>
    </font>
    <font>
      <b/>
      <sz val="22"/>
      <color theme="1"/>
      <name val="Calibri"/>
      <family val="2"/>
      <scheme val="minor"/>
    </font>
    <font>
      <b/>
      <sz val="18"/>
      <color rgb="FFFF0000"/>
      <name val="Calibri"/>
      <family val="2"/>
      <scheme val="minor"/>
    </font>
    <font>
      <b/>
      <sz val="20"/>
      <color rgb="FFFF0000"/>
      <name val="Calibri"/>
      <family val="2"/>
      <scheme val="minor"/>
    </font>
    <font>
      <b/>
      <sz val="22"/>
      <color rgb="FFFF0000"/>
      <name val="Calibri"/>
      <family val="2"/>
      <scheme val="minor"/>
    </font>
    <font>
      <b/>
      <sz val="24"/>
      <color rgb="FFFF0000"/>
      <name val="Calibri"/>
      <family val="2"/>
      <scheme val="minor"/>
    </font>
    <font>
      <b/>
      <sz val="24"/>
      <color rgb="FFFF0000"/>
      <name val="Arial"/>
      <family val="2"/>
    </font>
    <font>
      <b/>
      <sz val="18"/>
      <name val="Calibri"/>
      <family val="2"/>
      <scheme val="minor"/>
    </font>
    <font>
      <b/>
      <sz val="26"/>
      <color rgb="FFFF0000"/>
      <name val="Calibri"/>
      <family val="2"/>
      <scheme val="minor"/>
    </font>
    <font>
      <b/>
      <sz val="18"/>
      <color rgb="FFFF0000"/>
      <name val="Times New Roman"/>
      <family val="1"/>
    </font>
  </fonts>
  <fills count="8">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0"/>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s>
  <cellStyleXfs count="8">
    <xf numFmtId="0" fontId="0" fillId="0" borderId="0"/>
    <xf numFmtId="0" fontId="13" fillId="2"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15" fillId="0" borderId="0"/>
    <xf numFmtId="43" fontId="24" fillId="0" borderId="0" applyFont="0" applyFill="0" applyBorder="0" applyAlignment="0" applyProtection="0"/>
    <xf numFmtId="9" fontId="24" fillId="0" borderId="0" applyFont="0" applyFill="0" applyBorder="0" applyAlignment="0" applyProtection="0"/>
    <xf numFmtId="165" fontId="24" fillId="0" borderId="0" applyFont="0" applyFill="0" applyBorder="0" applyAlignment="0" applyProtection="0"/>
  </cellStyleXfs>
  <cellXfs count="448">
    <xf numFmtId="0" fontId="0" fillId="0" borderId="0" xfId="0"/>
    <xf numFmtId="0" fontId="5" fillId="0" borderId="0" xfId="0" applyFont="1"/>
    <xf numFmtId="0" fontId="0" fillId="0" borderId="0" xfId="0" applyAlignment="1">
      <alignment horizontal="center" vertical="center"/>
    </xf>
    <xf numFmtId="0" fontId="6" fillId="0" borderId="0" xfId="0" applyFont="1" applyAlignment="1">
      <alignment horizontal="center" vertical="center"/>
    </xf>
    <xf numFmtId="0" fontId="7" fillId="0" borderId="0" xfId="0" applyFont="1" applyAlignment="1">
      <alignment horizontal="center"/>
    </xf>
    <xf numFmtId="1" fontId="0" fillId="0" borderId="0" xfId="0" applyNumberFormat="1" applyAlignment="1">
      <alignment horizontal="center" vertical="center"/>
    </xf>
    <xf numFmtId="0" fontId="8" fillId="0" borderId="0" xfId="0" applyFont="1" applyAlignment="1">
      <alignment horizontal="center"/>
    </xf>
    <xf numFmtId="0" fontId="9" fillId="0" borderId="0" xfId="0" applyFont="1" applyAlignment="1">
      <alignment horizontal="center" vertical="center" wrapText="1"/>
    </xf>
    <xf numFmtId="166" fontId="5" fillId="0" borderId="0" xfId="0" applyNumberFormat="1" applyFont="1" applyAlignment="1">
      <alignment horizontal="center" vertical="center"/>
    </xf>
    <xf numFmtId="0" fontId="10" fillId="0" borderId="0" xfId="0" applyFont="1" applyAlignment="1">
      <alignment horizontal="center"/>
    </xf>
    <xf numFmtId="0" fontId="10" fillId="0" borderId="0" xfId="0" applyFont="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17" fillId="0" borderId="18" xfId="4" applyFont="1" applyBorder="1" applyAlignment="1">
      <alignment horizontal="center" vertical="center"/>
    </xf>
    <xf numFmtId="14" fontId="17" fillId="0" borderId="2" xfId="4" applyNumberFormat="1" applyFont="1" applyBorder="1"/>
    <xf numFmtId="0" fontId="17" fillId="0" borderId="23" xfId="4" applyFont="1" applyBorder="1" applyAlignment="1">
      <alignment horizontal="center" vertical="center"/>
    </xf>
    <xf numFmtId="14" fontId="17" fillId="0" borderId="24" xfId="4" applyNumberFormat="1" applyFont="1" applyBorder="1"/>
    <xf numFmtId="0" fontId="17" fillId="0" borderId="19" xfId="4" applyFont="1" applyBorder="1" applyAlignment="1">
      <alignment horizontal="center" vertical="center"/>
    </xf>
    <xf numFmtId="14" fontId="0" fillId="0" borderId="1" xfId="0" applyNumberFormat="1" applyBorder="1" applyAlignment="1">
      <alignment horizontal="center" vertical="center"/>
    </xf>
    <xf numFmtId="0" fontId="17" fillId="0" borderId="18" xfId="4" applyFont="1" applyBorder="1"/>
    <xf numFmtId="0" fontId="17" fillId="0" borderId="19" xfId="4" applyFont="1" applyBorder="1"/>
    <xf numFmtId="0" fontId="16" fillId="4" borderId="20" xfId="4" applyFont="1" applyFill="1" applyBorder="1" applyAlignment="1">
      <alignment horizontal="center" vertical="center"/>
    </xf>
    <xf numFmtId="0" fontId="16" fillId="4" borderId="17" xfId="4" applyFont="1" applyFill="1" applyBorder="1" applyAlignment="1">
      <alignment horizontal="center" vertical="center"/>
    </xf>
    <xf numFmtId="0" fontId="0" fillId="0" borderId="0" xfId="0" applyAlignment="1">
      <alignment vertical="center"/>
    </xf>
    <xf numFmtId="0" fontId="16" fillId="4" borderId="22" xfId="4" applyFont="1" applyFill="1" applyBorder="1" applyAlignment="1">
      <alignment vertical="center"/>
    </xf>
    <xf numFmtId="0" fontId="16" fillId="4" borderId="18" xfId="4" applyFont="1" applyFill="1" applyBorder="1" applyAlignment="1">
      <alignment horizontal="center" vertical="center"/>
    </xf>
    <xf numFmtId="0" fontId="5" fillId="0" borderId="0" xfId="0" applyFont="1" applyAlignment="1">
      <alignment horizontal="center" vertical="center" wrapText="1"/>
    </xf>
    <xf numFmtId="0" fontId="2" fillId="3"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center" vertical="center" wrapText="1"/>
    </xf>
    <xf numFmtId="0" fontId="0" fillId="0" borderId="1" xfId="0" applyBorder="1"/>
    <xf numFmtId="0" fontId="20" fillId="0" borderId="1" xfId="0" applyFont="1" applyBorder="1" applyAlignment="1">
      <alignment horizontal="left" vertical="center"/>
    </xf>
    <xf numFmtId="0" fontId="16" fillId="4" borderId="21" xfId="4" applyFont="1" applyFill="1" applyBorder="1" applyAlignment="1">
      <alignment horizontal="center" vertical="center"/>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16" fillId="4" borderId="24" xfId="4" applyFont="1" applyFill="1" applyBorder="1" applyAlignment="1">
      <alignment vertical="center"/>
    </xf>
    <xf numFmtId="0" fontId="16" fillId="4" borderId="22" xfId="4" applyFont="1" applyFill="1" applyBorder="1" applyAlignment="1">
      <alignment horizontal="center" vertical="center"/>
    </xf>
    <xf numFmtId="0" fontId="1" fillId="0" borderId="1" xfId="0" applyFont="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22" fillId="0" borderId="11" xfId="0" applyFont="1" applyBorder="1" applyAlignment="1">
      <alignment horizontal="center" vertical="center" wrapText="1"/>
    </xf>
    <xf numFmtId="0" fontId="6" fillId="0" borderId="0" xfId="0" applyFont="1" applyAlignment="1">
      <alignment horizontal="center" wrapText="1"/>
    </xf>
    <xf numFmtId="0" fontId="6" fillId="0" borderId="0" xfId="0" applyFont="1" applyAlignment="1">
      <alignment horizontal="center" vertical="center" wrapText="1"/>
    </xf>
    <xf numFmtId="0" fontId="28" fillId="0" borderId="0" xfId="0" applyFont="1" applyAlignment="1">
      <alignment horizontal="center" vertical="center" wrapText="1"/>
    </xf>
    <xf numFmtId="0" fontId="6" fillId="0" borderId="0" xfId="0" applyFont="1" applyAlignment="1">
      <alignment wrapText="1"/>
    </xf>
    <xf numFmtId="0" fontId="5" fillId="0" borderId="0" xfId="0" applyFont="1" applyAlignment="1">
      <alignment wrapText="1"/>
    </xf>
    <xf numFmtId="0" fontId="27" fillId="0" borderId="0" xfId="0" applyFont="1" applyAlignment="1">
      <alignment horizontal="center" wrapText="1"/>
    </xf>
    <xf numFmtId="1" fontId="6" fillId="0" borderId="0" xfId="0" applyNumberFormat="1" applyFont="1" applyAlignment="1">
      <alignment horizontal="center" vertical="center" wrapText="1"/>
    </xf>
    <xf numFmtId="166" fontId="26" fillId="0" borderId="0" xfId="0" applyNumberFormat="1" applyFont="1" applyAlignment="1">
      <alignment horizontal="center" vertical="center" wrapText="1"/>
    </xf>
    <xf numFmtId="0" fontId="29" fillId="0" borderId="0" xfId="0" applyFont="1" applyAlignment="1">
      <alignment horizontal="center" wrapText="1"/>
    </xf>
    <xf numFmtId="0" fontId="29" fillId="0" borderId="0" xfId="0" applyFont="1" applyAlignment="1">
      <alignment horizontal="center" vertical="center" wrapText="1"/>
    </xf>
    <xf numFmtId="0" fontId="7" fillId="0" borderId="0" xfId="0" applyFont="1" applyAlignment="1">
      <alignment horizontal="center" wrapText="1"/>
    </xf>
    <xf numFmtId="1" fontId="0" fillId="0" borderId="0" xfId="0" applyNumberFormat="1" applyAlignment="1">
      <alignment horizontal="center" vertical="center" wrapText="1"/>
    </xf>
    <xf numFmtId="0" fontId="8" fillId="0" borderId="0" xfId="0" applyFont="1" applyAlignment="1">
      <alignment horizontal="center" wrapText="1"/>
    </xf>
    <xf numFmtId="166" fontId="5" fillId="0" borderId="0" xfId="0" applyNumberFormat="1"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31" fillId="0" borderId="1" xfId="0" applyFont="1" applyBorder="1" applyAlignment="1">
      <alignment horizontal="center" vertical="center" wrapText="1"/>
    </xf>
    <xf numFmtId="0" fontId="34" fillId="0" borderId="1" xfId="0" applyFont="1" applyBorder="1" applyAlignment="1">
      <alignment horizontal="center" vertical="center" wrapText="1"/>
    </xf>
    <xf numFmtId="14" fontId="34" fillId="0" borderId="1" xfId="0" applyNumberFormat="1" applyFont="1" applyBorder="1" applyAlignment="1">
      <alignment horizontal="center" vertical="center" wrapText="1"/>
    </xf>
    <xf numFmtId="165" fontId="34" fillId="0" borderId="1" xfId="7" applyFont="1" applyBorder="1" applyAlignment="1">
      <alignment horizontal="center" vertical="center" wrapText="1"/>
    </xf>
    <xf numFmtId="0" fontId="31" fillId="0" borderId="1" xfId="0" applyFont="1" applyBorder="1" applyAlignment="1">
      <alignment horizontal="center" wrapText="1"/>
    </xf>
    <xf numFmtId="0" fontId="34" fillId="0" borderId="0" xfId="0" applyFont="1" applyAlignment="1">
      <alignment wrapText="1"/>
    </xf>
    <xf numFmtId="0" fontId="34" fillId="0" borderId="0" xfId="0" applyFont="1" applyAlignment="1">
      <alignment horizontal="center" vertical="center" wrapText="1"/>
    </xf>
    <xf numFmtId="164" fontId="34" fillId="0" borderId="0" xfId="0" applyNumberFormat="1" applyFont="1" applyAlignment="1">
      <alignment horizontal="center" vertical="center" wrapText="1"/>
    </xf>
    <xf numFmtId="0" fontId="30" fillId="3" borderId="1" xfId="0" applyFont="1" applyFill="1" applyBorder="1" applyAlignment="1">
      <alignment horizontal="center" wrapText="1"/>
    </xf>
    <xf numFmtId="0" fontId="30" fillId="3" borderId="1" xfId="0" applyFont="1" applyFill="1" applyBorder="1" applyAlignment="1">
      <alignment horizontal="center" vertical="center" wrapText="1"/>
    </xf>
    <xf numFmtId="0" fontId="31" fillId="0" borderId="0" xfId="0" applyFont="1" applyAlignment="1">
      <alignment horizontal="center" wrapText="1"/>
    </xf>
    <xf numFmtId="0" fontId="34" fillId="0" borderId="1" xfId="0" applyFont="1" applyBorder="1" applyAlignment="1">
      <alignment vertical="center" wrapText="1"/>
    </xf>
    <xf numFmtId="0" fontId="31" fillId="0" borderId="0" xfId="0" applyFont="1" applyAlignment="1">
      <alignment wrapText="1"/>
    </xf>
    <xf numFmtId="0" fontId="32" fillId="0" borderId="1" xfId="4" applyFont="1" applyBorder="1" applyAlignment="1">
      <alignment horizontal="left" vertical="center" wrapText="1"/>
    </xf>
    <xf numFmtId="0" fontId="34" fillId="0" borderId="0" xfId="0" applyFont="1"/>
    <xf numFmtId="0" fontId="44" fillId="0" borderId="1" xfId="0" applyFont="1" applyBorder="1" applyAlignment="1">
      <alignment wrapText="1"/>
    </xf>
    <xf numFmtId="0" fontId="44" fillId="0" borderId="0" xfId="0" applyFont="1" applyAlignment="1">
      <alignment wrapText="1"/>
    </xf>
    <xf numFmtId="0" fontId="44" fillId="0" borderId="0" xfId="0" applyFont="1"/>
    <xf numFmtId="0" fontId="34" fillId="0" borderId="34"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34" xfId="0" applyFont="1" applyBorder="1" applyAlignment="1">
      <alignment horizontal="center" wrapText="1"/>
    </xf>
    <xf numFmtId="0" fontId="34" fillId="0" borderId="4" xfId="0" applyFont="1" applyBorder="1" applyAlignment="1">
      <alignment horizontal="center" wrapText="1"/>
    </xf>
    <xf numFmtId="0" fontId="34" fillId="0" borderId="3" xfId="0" applyFont="1" applyBorder="1" applyAlignment="1">
      <alignment horizontal="center" wrapText="1"/>
    </xf>
    <xf numFmtId="165" fontId="34" fillId="0" borderId="3" xfId="7" applyFont="1" applyBorder="1" applyAlignment="1">
      <alignment horizontal="center" vertical="center" wrapText="1"/>
    </xf>
    <xf numFmtId="14" fontId="34" fillId="0" borderId="4" xfId="0" applyNumberFormat="1" applyFont="1" applyBorder="1" applyAlignment="1">
      <alignment horizontal="center" vertical="center" wrapText="1"/>
    </xf>
    <xf numFmtId="14" fontId="34" fillId="0" borderId="3" xfId="0" applyNumberFormat="1" applyFont="1" applyBorder="1" applyAlignment="1">
      <alignment horizontal="center" vertical="center" wrapText="1"/>
    </xf>
    <xf numFmtId="0" fontId="45" fillId="0" borderId="3" xfId="0" applyFont="1" applyBorder="1" applyAlignment="1">
      <alignment horizontal="center" vertical="center" wrapText="1"/>
    </xf>
    <xf numFmtId="0" fontId="34" fillId="0" borderId="15" xfId="0" applyFont="1" applyBorder="1" applyAlignment="1">
      <alignment horizontal="center" vertical="center" wrapText="1"/>
    </xf>
    <xf numFmtId="0" fontId="37" fillId="6" borderId="1"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38" fillId="6" borderId="3" xfId="0" applyFont="1" applyFill="1" applyBorder="1" applyAlignment="1">
      <alignment horizontal="center" vertical="center" wrapText="1"/>
    </xf>
    <xf numFmtId="0" fontId="38" fillId="6" borderId="1" xfId="0" applyFont="1" applyFill="1" applyBorder="1" applyAlignment="1">
      <alignment horizontal="center" vertical="center" wrapText="1"/>
    </xf>
    <xf numFmtId="166" fontId="33" fillId="6" borderId="1" xfId="0" applyNumberFormat="1" applyFont="1" applyFill="1" applyBorder="1" applyAlignment="1">
      <alignment horizontal="center" vertical="center" wrapText="1"/>
    </xf>
    <xf numFmtId="0" fontId="40" fillId="6" borderId="1" xfId="0" applyFont="1" applyFill="1" applyBorder="1" applyAlignment="1">
      <alignment horizontal="center" vertical="center" wrapText="1"/>
    </xf>
    <xf numFmtId="0" fontId="1" fillId="0" borderId="3" xfId="0" applyFont="1" applyBorder="1" applyAlignment="1">
      <alignment horizontal="center" vertical="center" wrapText="1"/>
    </xf>
    <xf numFmtId="166" fontId="33" fillId="6" borderId="3" xfId="0" applyNumberFormat="1" applyFont="1" applyFill="1" applyBorder="1" applyAlignment="1">
      <alignment horizontal="center" vertical="center" wrapText="1"/>
    </xf>
    <xf numFmtId="0" fontId="40" fillId="6" borderId="3" xfId="0" applyFont="1" applyFill="1" applyBorder="1" applyAlignment="1">
      <alignment horizontal="center" vertical="center" wrapText="1"/>
    </xf>
    <xf numFmtId="0" fontId="31" fillId="6" borderId="4" xfId="0" applyFont="1" applyFill="1" applyBorder="1" applyAlignment="1">
      <alignment horizontal="center" vertical="center" wrapText="1"/>
    </xf>
    <xf numFmtId="0" fontId="34" fillId="0" borderId="9" xfId="0" applyFont="1" applyBorder="1" applyAlignment="1">
      <alignment horizontal="center" vertical="center" wrapText="1"/>
    </xf>
    <xf numFmtId="1" fontId="34" fillId="0" borderId="1" xfId="6" applyNumberFormat="1" applyFont="1" applyFill="1" applyBorder="1" applyAlignment="1">
      <alignment horizontal="center" vertical="center" wrapText="1"/>
    </xf>
    <xf numFmtId="9" fontId="34" fillId="0" borderId="1" xfId="6" applyFont="1" applyFill="1" applyBorder="1" applyAlignment="1">
      <alignment horizontal="center" vertical="center" wrapText="1"/>
    </xf>
    <xf numFmtId="0" fontId="34" fillId="6" borderId="1" xfId="6" applyNumberFormat="1" applyFont="1" applyFill="1" applyBorder="1" applyAlignment="1">
      <alignment horizontal="center" vertical="center" wrapText="1"/>
    </xf>
    <xf numFmtId="1" fontId="41" fillId="0" borderId="1" xfId="6" applyNumberFormat="1" applyFont="1" applyFill="1" applyBorder="1" applyAlignment="1">
      <alignment horizontal="center" vertical="center" wrapText="1"/>
    </xf>
    <xf numFmtId="9" fontId="41" fillId="0" borderId="1" xfId="6" applyFont="1" applyFill="1" applyBorder="1" applyAlignment="1">
      <alignment horizontal="center" vertical="center" wrapText="1"/>
    </xf>
    <xf numFmtId="2" fontId="34" fillId="6" borderId="1" xfId="0" applyNumberFormat="1" applyFont="1" applyFill="1" applyBorder="1" applyAlignment="1">
      <alignment horizontal="center" vertical="center" wrapText="1"/>
    </xf>
    <xf numFmtId="9" fontId="48" fillId="0" borderId="34" xfId="0" applyNumberFormat="1" applyFont="1" applyBorder="1" applyAlignment="1">
      <alignment horizontal="center" vertical="center" wrapText="1"/>
    </xf>
    <xf numFmtId="0" fontId="34" fillId="0" borderId="4" xfId="0" applyFont="1" applyBorder="1" applyAlignment="1">
      <alignment vertical="center" wrapText="1"/>
    </xf>
    <xf numFmtId="0" fontId="34" fillId="0" borderId="3" xfId="0" applyFont="1" applyBorder="1" applyAlignment="1">
      <alignment vertical="center" wrapText="1"/>
    </xf>
    <xf numFmtId="9" fontId="34" fillId="0" borderId="9" xfId="0" applyNumberFormat="1" applyFont="1" applyBorder="1" applyAlignment="1">
      <alignment horizontal="center" vertical="center" wrapText="1"/>
    </xf>
    <xf numFmtId="165" fontId="34" fillId="0" borderId="9" xfId="7" applyFont="1" applyBorder="1" applyAlignment="1">
      <alignment horizontal="center" vertical="center" wrapText="1"/>
    </xf>
    <xf numFmtId="165" fontId="47" fillId="0" borderId="1" xfId="7" applyFont="1" applyBorder="1" applyAlignment="1">
      <alignment horizontal="center" vertical="center" wrapText="1"/>
    </xf>
    <xf numFmtId="165" fontId="52" fillId="0" borderId="1" xfId="7" applyFont="1" applyBorder="1" applyAlignment="1">
      <alignment horizontal="center" vertical="center" wrapText="1"/>
    </xf>
    <xf numFmtId="10" fontId="47" fillId="0" borderId="1" xfId="0" applyNumberFormat="1" applyFont="1" applyBorder="1" applyAlignment="1">
      <alignment horizontal="center" vertical="center" wrapText="1"/>
    </xf>
    <xf numFmtId="0" fontId="34" fillId="7" borderId="34" xfId="0" applyFont="1" applyFill="1" applyBorder="1" applyAlignment="1">
      <alignment horizontal="center" wrapText="1"/>
    </xf>
    <xf numFmtId="0" fontId="34" fillId="7" borderId="3" xfId="0" applyFont="1" applyFill="1" applyBorder="1" applyAlignment="1">
      <alignment horizontal="center" wrapText="1"/>
    </xf>
    <xf numFmtId="0" fontId="34" fillId="7" borderId="4" xfId="0" applyFont="1" applyFill="1" applyBorder="1" applyAlignment="1">
      <alignment horizontal="center" wrapText="1"/>
    </xf>
    <xf numFmtId="9" fontId="49" fillId="0" borderId="3" xfId="6" applyFont="1" applyFill="1" applyBorder="1" applyAlignment="1">
      <alignment horizontal="center" vertical="center" wrapText="1"/>
    </xf>
    <xf numFmtId="0" fontId="34" fillId="7" borderId="1" xfId="0" applyFont="1" applyFill="1" applyBorder="1" applyAlignment="1">
      <alignment horizontal="center" vertical="center" wrapText="1"/>
    </xf>
    <xf numFmtId="0" fontId="47" fillId="0" borderId="3" xfId="0" applyFont="1" applyBorder="1" applyAlignment="1">
      <alignment horizontal="center" vertical="center" wrapText="1"/>
    </xf>
    <xf numFmtId="10" fontId="34" fillId="0" borderId="9" xfId="6" applyNumberFormat="1" applyFont="1" applyBorder="1" applyAlignment="1">
      <alignment horizontal="center" vertical="center" wrapText="1"/>
    </xf>
    <xf numFmtId="9" fontId="54" fillId="0" borderId="4" xfId="6" applyFont="1" applyFill="1" applyBorder="1" applyAlignment="1">
      <alignment horizontal="center" vertical="center" wrapText="1"/>
    </xf>
    <xf numFmtId="1" fontId="34" fillId="0" borderId="1" xfId="0" applyNumberFormat="1" applyFont="1" applyBorder="1" applyAlignment="1">
      <alignment horizontal="center" vertical="center" wrapText="1"/>
    </xf>
    <xf numFmtId="0" fontId="34" fillId="7" borderId="1" xfId="0" applyFont="1" applyFill="1" applyBorder="1" applyAlignment="1">
      <alignment horizontal="center" wrapText="1"/>
    </xf>
    <xf numFmtId="0" fontId="47" fillId="0" borderId="1" xfId="0" applyFont="1" applyBorder="1" applyAlignment="1">
      <alignment horizontal="center" vertical="center" wrapText="1"/>
    </xf>
    <xf numFmtId="1" fontId="37" fillId="6" borderId="40" xfId="0" applyNumberFormat="1" applyFont="1" applyFill="1" applyBorder="1" applyAlignment="1">
      <alignment vertical="center" wrapText="1"/>
    </xf>
    <xf numFmtId="0" fontId="1" fillId="0" borderId="0" xfId="0" applyFont="1" applyAlignment="1">
      <alignment horizontal="center" vertical="center" wrapText="1"/>
    </xf>
    <xf numFmtId="0" fontId="53" fillId="0" borderId="13"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11" xfId="0" applyFont="1" applyBorder="1" applyAlignment="1">
      <alignment horizontal="center" vertical="center" wrapText="1"/>
    </xf>
    <xf numFmtId="0" fontId="53" fillId="0" borderId="12" xfId="0" applyFont="1" applyBorder="1" applyAlignment="1">
      <alignment horizontal="center" vertical="center" wrapText="1"/>
    </xf>
    <xf numFmtId="0" fontId="40" fillId="6" borderId="13" xfId="0" applyFont="1" applyFill="1" applyBorder="1" applyAlignment="1">
      <alignment horizontal="center" vertical="center" wrapText="1"/>
    </xf>
    <xf numFmtId="1" fontId="39" fillId="0" borderId="3" xfId="0" applyNumberFormat="1" applyFont="1" applyBorder="1" applyAlignment="1">
      <alignment vertical="center" wrapText="1"/>
    </xf>
    <xf numFmtId="0" fontId="45" fillId="0" borderId="3" xfId="0" applyFont="1" applyBorder="1" applyAlignment="1">
      <alignment vertical="center" wrapText="1"/>
    </xf>
    <xf numFmtId="14" fontId="34" fillId="0" borderId="4" xfId="0" applyNumberFormat="1" applyFont="1" applyBorder="1" applyAlignment="1">
      <alignment vertical="center" wrapText="1"/>
    </xf>
    <xf numFmtId="14" fontId="34" fillId="0" borderId="3" xfId="0" applyNumberFormat="1" applyFont="1" applyBorder="1" applyAlignment="1">
      <alignment vertical="center" wrapText="1"/>
    </xf>
    <xf numFmtId="165" fontId="34" fillId="0" borderId="1" xfId="7" applyFont="1" applyBorder="1" applyAlignment="1">
      <alignment vertical="center" wrapText="1"/>
    </xf>
    <xf numFmtId="9" fontId="34" fillId="0" borderId="1" xfId="7" applyNumberFormat="1" applyFont="1" applyBorder="1" applyAlignment="1">
      <alignment horizontal="center" vertical="center" wrapText="1"/>
    </xf>
    <xf numFmtId="9" fontId="34" fillId="0" borderId="1" xfId="0" applyNumberFormat="1" applyFont="1" applyBorder="1" applyAlignment="1">
      <alignment horizontal="center" vertical="center" wrapText="1"/>
    </xf>
    <xf numFmtId="0" fontId="34" fillId="0" borderId="40" xfId="0" applyFont="1" applyBorder="1" applyAlignment="1">
      <alignment vertical="center" wrapText="1"/>
    </xf>
    <xf numFmtId="0" fontId="34" fillId="7" borderId="3" xfId="0" applyFont="1" applyFill="1" applyBorder="1" applyAlignment="1">
      <alignment vertical="center" wrapText="1"/>
    </xf>
    <xf numFmtId="0" fontId="34" fillId="7" borderId="3" xfId="0" applyFont="1" applyFill="1" applyBorder="1" applyAlignment="1">
      <alignment wrapText="1"/>
    </xf>
    <xf numFmtId="9" fontId="49" fillId="0" borderId="1" xfId="6" applyFont="1" applyBorder="1" applyAlignment="1">
      <alignment horizontal="center"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wrapText="1"/>
    </xf>
    <xf numFmtId="0" fontId="25"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65" fontId="20" fillId="0" borderId="0" xfId="7" applyFont="1" applyAlignment="1">
      <alignment horizontal="center" wrapText="1"/>
    </xf>
    <xf numFmtId="44" fontId="0" fillId="0" borderId="0" xfId="0" applyNumberFormat="1" applyAlignment="1">
      <alignment wrapText="1"/>
    </xf>
    <xf numFmtId="9" fontId="34" fillId="0" borderId="4" xfId="6" applyFont="1" applyFill="1" applyBorder="1" applyAlignment="1">
      <alignment horizontal="center" vertical="center" wrapText="1"/>
    </xf>
    <xf numFmtId="165" fontId="34" fillId="0" borderId="3" xfId="7" applyFont="1" applyFill="1" applyBorder="1" applyAlignment="1">
      <alignment horizontal="center" vertical="center" wrapText="1"/>
    </xf>
    <xf numFmtId="0" fontId="37" fillId="6" borderId="3" xfId="0" applyFont="1" applyFill="1" applyBorder="1" applyAlignment="1">
      <alignment vertical="center" wrapText="1"/>
    </xf>
    <xf numFmtId="165" fontId="0" fillId="0" borderId="0" xfId="0" applyNumberFormat="1" applyAlignment="1">
      <alignment wrapText="1"/>
    </xf>
    <xf numFmtId="9" fontId="48" fillId="0" borderId="4" xfId="0" applyNumberFormat="1" applyFont="1" applyBorder="1" applyAlignment="1">
      <alignment horizontal="center" vertical="center" wrapText="1"/>
    </xf>
    <xf numFmtId="165" fontId="52" fillId="0" borderId="1" xfId="7" applyFont="1" applyFill="1" applyBorder="1" applyAlignment="1">
      <alignment horizontal="center" vertical="center" wrapText="1"/>
    </xf>
    <xf numFmtId="9" fontId="49" fillId="0" borderId="3" xfId="0" applyNumberFormat="1" applyFont="1" applyBorder="1" applyAlignment="1">
      <alignment horizontal="center" vertical="center" wrapText="1"/>
    </xf>
    <xf numFmtId="9" fontId="54" fillId="0" borderId="1" xfId="6" applyFont="1" applyFill="1" applyBorder="1" applyAlignment="1">
      <alignment horizontal="center" vertical="center" wrapText="1"/>
    </xf>
    <xf numFmtId="9" fontId="47" fillId="0" borderId="1" xfId="0" applyNumberFormat="1" applyFont="1" applyBorder="1" applyAlignment="1">
      <alignment horizontal="center" vertical="center" wrapText="1"/>
    </xf>
    <xf numFmtId="165" fontId="6" fillId="0" borderId="1" xfId="0" applyNumberFormat="1" applyFont="1" applyFill="1" applyBorder="1" applyAlignment="1">
      <alignment horizontal="center" vertical="center" wrapText="1"/>
    </xf>
    <xf numFmtId="44" fontId="6" fillId="0" borderId="1" xfId="0" applyNumberFormat="1" applyFont="1" applyBorder="1" applyAlignment="1">
      <alignment vertical="center" wrapText="1"/>
    </xf>
    <xf numFmtId="0" fontId="6" fillId="0" borderId="1" xfId="0" applyFont="1" applyBorder="1" applyAlignment="1">
      <alignment vertical="center" wrapText="1"/>
    </xf>
    <xf numFmtId="0" fontId="34" fillId="0" borderId="34" xfId="0" applyFont="1" applyFill="1" applyBorder="1" applyAlignment="1">
      <alignment horizontal="center" wrapText="1"/>
    </xf>
    <xf numFmtId="0" fontId="34" fillId="0" borderId="3" xfId="0" applyFont="1" applyFill="1" applyBorder="1" applyAlignment="1">
      <alignment horizont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wrapText="1"/>
    </xf>
    <xf numFmtId="9" fontId="3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1" fillId="0" borderId="1" xfId="0" applyFont="1" applyFill="1" applyBorder="1" applyAlignment="1">
      <alignment horizontal="center" wrapText="1"/>
    </xf>
    <xf numFmtId="0" fontId="31" fillId="0" borderId="0" xfId="0" applyFont="1" applyFill="1" applyAlignment="1">
      <alignment horizontal="center" wrapText="1"/>
    </xf>
    <xf numFmtId="0" fontId="31" fillId="0" borderId="1" xfId="0" applyFont="1" applyFill="1" applyBorder="1" applyAlignment="1">
      <alignment horizontal="center" vertical="center" wrapText="1"/>
    </xf>
    <xf numFmtId="0" fontId="34" fillId="0" borderId="1" xfId="0" applyFont="1" applyFill="1" applyBorder="1" applyAlignment="1">
      <alignment vertical="center" wrapText="1"/>
    </xf>
    <xf numFmtId="0" fontId="41" fillId="0" borderId="1" xfId="6" applyNumberFormat="1" applyFont="1" applyFill="1" applyBorder="1" applyAlignment="1">
      <alignment horizontal="center" vertical="center" wrapText="1"/>
    </xf>
    <xf numFmtId="0" fontId="40" fillId="0" borderId="0" xfId="0" applyFont="1" applyFill="1" applyAlignment="1">
      <alignment horizontal="center" vertical="center" wrapText="1"/>
    </xf>
    <xf numFmtId="1" fontId="40" fillId="0" borderId="0" xfId="0" applyNumberFormat="1" applyFont="1" applyFill="1" applyAlignment="1">
      <alignment horizontal="center" vertical="center"/>
    </xf>
    <xf numFmtId="1" fontId="39" fillId="0" borderId="1" xfId="0" applyNumberFormat="1" applyFont="1" applyFill="1" applyBorder="1" applyAlignment="1">
      <alignment horizontal="center" vertical="center" wrapText="1"/>
    </xf>
    <xf numFmtId="0" fontId="44" fillId="0" borderId="1" xfId="0" applyFont="1" applyFill="1" applyBorder="1" applyAlignment="1">
      <alignment horizontal="center" wrapText="1"/>
    </xf>
    <xf numFmtId="14" fontId="34" fillId="0" borderId="1" xfId="0" applyNumberFormat="1" applyFont="1" applyFill="1" applyBorder="1" applyAlignment="1">
      <alignment horizontal="center" vertical="center" wrapText="1"/>
    </xf>
    <xf numFmtId="167" fontId="34" fillId="0" borderId="0" xfId="7" applyNumberFormat="1" applyFont="1" applyFill="1" applyAlignment="1">
      <alignment horizontal="center" vertical="center"/>
    </xf>
    <xf numFmtId="167" fontId="34" fillId="0" borderId="1" xfId="7" applyNumberFormat="1" applyFont="1" applyFill="1" applyBorder="1" applyAlignment="1">
      <alignment horizontal="center" vertical="center"/>
    </xf>
    <xf numFmtId="0" fontId="34" fillId="0" borderId="1" xfId="0" applyFont="1" applyFill="1" applyBorder="1" applyAlignment="1">
      <alignment horizontal="center" vertical="center"/>
    </xf>
    <xf numFmtId="0" fontId="31" fillId="0" borderId="1" xfId="0" applyFont="1" applyFill="1" applyBorder="1" applyAlignment="1">
      <alignment horizontal="center" vertical="center"/>
    </xf>
    <xf numFmtId="14" fontId="34" fillId="0" borderId="1" xfId="0" applyNumberFormat="1" applyFont="1" applyFill="1" applyBorder="1" applyAlignment="1">
      <alignment horizontal="center" vertical="center"/>
    </xf>
    <xf numFmtId="0" fontId="34" fillId="0" borderId="34" xfId="0" applyFont="1" applyFill="1" applyBorder="1" applyAlignment="1">
      <alignment wrapText="1"/>
    </xf>
    <xf numFmtId="0" fontId="0" fillId="0" borderId="0" xfId="0" applyFill="1" applyAlignment="1">
      <alignment wrapText="1"/>
    </xf>
    <xf numFmtId="0" fontId="0" fillId="0" borderId="0" xfId="0" applyFill="1"/>
    <xf numFmtId="165" fontId="34" fillId="0" borderId="34" xfId="7" applyFont="1" applyBorder="1" applyAlignment="1">
      <alignment horizontal="center" vertical="center" wrapText="1"/>
    </xf>
    <xf numFmtId="165" fontId="34" fillId="0" borderId="4" xfId="7" applyFont="1" applyBorder="1" applyAlignment="1">
      <alignment horizontal="center" vertical="center" wrapText="1"/>
    </xf>
    <xf numFmtId="165" fontId="34" fillId="0" borderId="3" xfId="7" applyFont="1" applyBorder="1" applyAlignment="1">
      <alignment horizontal="center" vertical="center" wrapText="1"/>
    </xf>
    <xf numFmtId="9" fontId="34" fillId="0" borderId="34" xfId="6" applyFont="1" applyBorder="1" applyAlignment="1">
      <alignment horizontal="center" vertical="center" wrapText="1"/>
    </xf>
    <xf numFmtId="9" fontId="34" fillId="0" borderId="4" xfId="6" applyFont="1" applyBorder="1" applyAlignment="1">
      <alignment horizontal="center" vertical="center" wrapText="1"/>
    </xf>
    <xf numFmtId="9" fontId="34" fillId="0" borderId="3" xfId="6" applyFont="1" applyBorder="1" applyAlignment="1">
      <alignment horizontal="center" vertical="center" wrapText="1"/>
    </xf>
    <xf numFmtId="0" fontId="31" fillId="0" borderId="34"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3" xfId="0" applyFont="1" applyFill="1" applyBorder="1" applyAlignment="1">
      <alignment horizontal="center" vertical="center" wrapText="1"/>
    </xf>
    <xf numFmtId="9" fontId="34" fillId="0" borderId="34" xfId="0" applyNumberFormat="1" applyFont="1" applyBorder="1" applyAlignment="1">
      <alignment horizontal="center" vertical="center" wrapText="1"/>
    </xf>
    <xf numFmtId="0" fontId="34" fillId="0" borderId="4" xfId="0" applyFont="1" applyBorder="1" applyAlignment="1">
      <alignment horizontal="center" vertical="center" wrapText="1"/>
    </xf>
    <xf numFmtId="0" fontId="34" fillId="0" borderId="3" xfId="0" applyFont="1" applyBorder="1" applyAlignment="1">
      <alignment horizontal="center" vertical="center" wrapText="1"/>
    </xf>
    <xf numFmtId="9" fontId="34" fillId="0" borderId="3" xfId="0" applyNumberFormat="1" applyFont="1" applyBorder="1" applyAlignment="1">
      <alignment horizontal="center" vertical="center" wrapText="1"/>
    </xf>
    <xf numFmtId="0" fontId="34" fillId="0" borderId="34" xfId="0" applyFont="1" applyFill="1" applyBorder="1" applyAlignment="1">
      <alignment horizontal="center" wrapText="1"/>
    </xf>
    <xf numFmtId="0" fontId="34" fillId="0" borderId="4" xfId="0" applyFont="1" applyFill="1" applyBorder="1" applyAlignment="1">
      <alignment horizontal="center" wrapText="1"/>
    </xf>
    <xf numFmtId="0" fontId="34" fillId="0" borderId="3" xfId="0" applyFont="1" applyFill="1" applyBorder="1" applyAlignment="1">
      <alignment horizontal="center" wrapText="1"/>
    </xf>
    <xf numFmtId="0" fontId="34" fillId="0" borderId="34"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7" borderId="34"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4" fillId="7" borderId="34" xfId="0" applyFont="1" applyFill="1" applyBorder="1" applyAlignment="1">
      <alignment horizontal="center" wrapText="1"/>
    </xf>
    <xf numFmtId="0" fontId="34" fillId="7" borderId="3" xfId="0" applyFont="1" applyFill="1" applyBorder="1" applyAlignment="1">
      <alignment horizontal="center" wrapText="1"/>
    </xf>
    <xf numFmtId="0" fontId="34" fillId="0" borderId="34" xfId="0" applyFont="1" applyBorder="1" applyAlignment="1">
      <alignment horizontal="center" vertical="center" wrapText="1"/>
    </xf>
    <xf numFmtId="9" fontId="34" fillId="0" borderId="4" xfId="0" applyNumberFormat="1" applyFont="1" applyBorder="1" applyAlignment="1">
      <alignment horizontal="center" vertical="center" wrapText="1"/>
    </xf>
    <xf numFmtId="0" fontId="34" fillId="7" borderId="4" xfId="0" applyFont="1" applyFill="1" applyBorder="1" applyAlignment="1">
      <alignment horizontal="center" vertical="center" wrapText="1"/>
    </xf>
    <xf numFmtId="9" fontId="34" fillId="0" borderId="34" xfId="7" applyNumberFormat="1" applyFont="1" applyBorder="1" applyAlignment="1">
      <alignment horizontal="center" vertical="center" wrapText="1"/>
    </xf>
    <xf numFmtId="0" fontId="45" fillId="0" borderId="34" xfId="0" applyFont="1" applyBorder="1" applyAlignment="1">
      <alignment horizontal="center" vertical="center" wrapText="1"/>
    </xf>
    <xf numFmtId="0" fontId="45" fillId="0" borderId="4" xfId="0" applyFont="1" applyBorder="1" applyAlignment="1">
      <alignment horizontal="center" vertical="center" wrapText="1"/>
    </xf>
    <xf numFmtId="9" fontId="34" fillId="0" borderId="34" xfId="6" applyFont="1" applyFill="1" applyBorder="1" applyAlignment="1">
      <alignment horizontal="center" vertical="center" wrapText="1"/>
    </xf>
    <xf numFmtId="9" fontId="34" fillId="0" borderId="4" xfId="6" applyFont="1" applyFill="1" applyBorder="1" applyAlignment="1">
      <alignment horizontal="center" vertical="center" wrapText="1"/>
    </xf>
    <xf numFmtId="14" fontId="34" fillId="0" borderId="34" xfId="0" applyNumberFormat="1" applyFont="1" applyBorder="1" applyAlignment="1">
      <alignment horizontal="center" vertical="center" wrapText="1"/>
    </xf>
    <xf numFmtId="14" fontId="34" fillId="0" borderId="4" xfId="0" applyNumberFormat="1" applyFont="1" applyBorder="1" applyAlignment="1">
      <alignment horizontal="center" vertical="center" wrapText="1"/>
    </xf>
    <xf numFmtId="165" fontId="34" fillId="0" borderId="1" xfId="7" applyFont="1" applyBorder="1" applyAlignment="1">
      <alignment horizontal="center" vertical="center" wrapText="1"/>
    </xf>
    <xf numFmtId="9" fontId="34" fillId="0" borderId="1" xfId="7" applyNumberFormat="1"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48" fillId="0" borderId="1" xfId="0" applyFont="1" applyBorder="1" applyAlignment="1">
      <alignment horizontal="center" vertical="center" wrapText="1"/>
    </xf>
    <xf numFmtId="0" fontId="37" fillId="6" borderId="1" xfId="0" applyFont="1" applyFill="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34" fillId="6" borderId="34" xfId="6" applyNumberFormat="1" applyFont="1" applyFill="1" applyBorder="1" applyAlignment="1">
      <alignment horizontal="center" vertical="center" wrapText="1"/>
    </xf>
    <xf numFmtId="0" fontId="34" fillId="6" borderId="4" xfId="6" applyNumberFormat="1" applyFont="1" applyFill="1" applyBorder="1" applyAlignment="1">
      <alignment horizontal="center" vertical="center" wrapText="1"/>
    </xf>
    <xf numFmtId="0" fontId="34" fillId="6" borderId="3" xfId="6" applyNumberFormat="1" applyFont="1" applyFill="1" applyBorder="1" applyAlignment="1">
      <alignment horizontal="center" vertical="center" wrapText="1"/>
    </xf>
    <xf numFmtId="9" fontId="34" fillId="6" borderId="34" xfId="6" applyFont="1" applyFill="1" applyBorder="1" applyAlignment="1">
      <alignment horizontal="center" vertical="center" wrapText="1"/>
    </xf>
    <xf numFmtId="9" fontId="34" fillId="6" borderId="4" xfId="6" applyFont="1" applyFill="1" applyBorder="1" applyAlignment="1">
      <alignment horizontal="center" vertical="center" wrapText="1"/>
    </xf>
    <xf numFmtId="9" fontId="34" fillId="6" borderId="3" xfId="6" applyFont="1" applyFill="1" applyBorder="1" applyAlignment="1">
      <alignment horizontal="center" vertical="center" wrapText="1"/>
    </xf>
    <xf numFmtId="9" fontId="34" fillId="0" borderId="3" xfId="6" applyFont="1" applyFill="1" applyBorder="1" applyAlignment="1">
      <alignment horizontal="center" vertical="center" wrapText="1"/>
    </xf>
    <xf numFmtId="1" fontId="34" fillId="0" borderId="34" xfId="0" applyNumberFormat="1" applyFont="1" applyBorder="1" applyAlignment="1">
      <alignment horizontal="center" vertical="center" wrapText="1"/>
    </xf>
    <xf numFmtId="1" fontId="34" fillId="0" borderId="4" xfId="0" applyNumberFormat="1" applyFont="1" applyBorder="1" applyAlignment="1">
      <alignment horizontal="center" vertical="center" wrapText="1"/>
    </xf>
    <xf numFmtId="1" fontId="34" fillId="0" borderId="3" xfId="0" applyNumberFormat="1" applyFont="1" applyBorder="1" applyAlignment="1">
      <alignment horizontal="center" vertical="center" wrapText="1"/>
    </xf>
    <xf numFmtId="0" fontId="1" fillId="0" borderId="3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53" fillId="0" borderId="13"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15" xfId="0" applyFont="1" applyBorder="1" applyAlignment="1">
      <alignment horizontal="center" vertical="center" wrapText="1"/>
    </xf>
    <xf numFmtId="9" fontId="41" fillId="0" borderId="34" xfId="6" applyFont="1" applyFill="1" applyBorder="1" applyAlignment="1">
      <alignment horizontal="center" vertical="center" wrapText="1"/>
    </xf>
    <xf numFmtId="9" fontId="41" fillId="0" borderId="3" xfId="6" applyFont="1" applyFill="1" applyBorder="1" applyAlignment="1">
      <alignment horizontal="center" vertical="center" wrapText="1"/>
    </xf>
    <xf numFmtId="0" fontId="34"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6" fillId="3" borderId="4" xfId="0" applyFont="1" applyFill="1" applyBorder="1" applyAlignment="1">
      <alignment horizontal="center" vertical="center" wrapText="1"/>
    </xf>
    <xf numFmtId="0" fontId="36" fillId="3" borderId="3" xfId="0" applyFont="1" applyFill="1" applyBorder="1" applyAlignment="1">
      <alignment horizontal="center" vertical="center" wrapText="1"/>
    </xf>
    <xf numFmtId="1" fontId="51" fillId="6" borderId="13" xfId="0" applyNumberFormat="1" applyFont="1" applyFill="1" applyBorder="1" applyAlignment="1">
      <alignment horizontal="center" vertical="center" wrapText="1"/>
    </xf>
    <xf numFmtId="1" fontId="51" fillId="6" borderId="14" xfId="0" applyNumberFormat="1" applyFont="1" applyFill="1" applyBorder="1" applyAlignment="1">
      <alignment horizontal="center" vertical="center" wrapText="1"/>
    </xf>
    <xf numFmtId="1" fontId="51" fillId="6" borderId="15" xfId="0" applyNumberFormat="1" applyFont="1" applyFill="1" applyBorder="1" applyAlignment="1">
      <alignment horizontal="center" vertical="center" wrapText="1"/>
    </xf>
    <xf numFmtId="0" fontId="35"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0" xfId="0" applyFont="1" applyAlignment="1">
      <alignment horizontal="center" vertical="center" wrapText="1"/>
    </xf>
    <xf numFmtId="0" fontId="35" fillId="0" borderId="30" xfId="0" applyFont="1" applyBorder="1" applyAlignment="1">
      <alignment horizontal="center" vertical="center" wrapText="1"/>
    </xf>
    <xf numFmtId="9" fontId="34" fillId="0" borderId="1" xfId="6" applyFont="1" applyBorder="1" applyAlignment="1">
      <alignment horizontal="center" vertical="center" wrapText="1"/>
    </xf>
    <xf numFmtId="0" fontId="44" fillId="0" borderId="34" xfId="0" applyFont="1" applyBorder="1" applyAlignment="1">
      <alignment horizontal="center" wrapText="1"/>
    </xf>
    <xf numFmtId="0" fontId="44" fillId="0" borderId="4" xfId="0" applyFont="1" applyBorder="1" applyAlignment="1">
      <alignment horizontal="center" wrapText="1"/>
    </xf>
    <xf numFmtId="0" fontId="44" fillId="0" borderId="3" xfId="0" applyFont="1" applyBorder="1" applyAlignment="1">
      <alignment horizontal="center" wrapText="1"/>
    </xf>
    <xf numFmtId="9" fontId="34" fillId="0" borderId="34" xfId="0" applyNumberFormat="1" applyFont="1" applyFill="1" applyBorder="1" applyAlignment="1">
      <alignment horizontal="center" vertical="center" wrapText="1"/>
    </xf>
    <xf numFmtId="14" fontId="34" fillId="0" borderId="3" xfId="0" applyNumberFormat="1" applyFont="1" applyBorder="1" applyAlignment="1">
      <alignment horizontal="center" vertical="center" wrapText="1"/>
    </xf>
    <xf numFmtId="165" fontId="34" fillId="0" borderId="34" xfId="7" applyFont="1" applyFill="1" applyBorder="1" applyAlignment="1">
      <alignment horizontal="center" vertical="center" wrapText="1"/>
    </xf>
    <xf numFmtId="165" fontId="34" fillId="0" borderId="3" xfId="7" applyFont="1" applyFill="1" applyBorder="1" applyAlignment="1">
      <alignment horizontal="center" vertical="center" wrapText="1"/>
    </xf>
    <xf numFmtId="0" fontId="6" fillId="0" borderId="3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47" fillId="0" borderId="34" xfId="0" applyFont="1" applyBorder="1" applyAlignment="1">
      <alignment horizontal="center" vertical="center" wrapText="1"/>
    </xf>
    <xf numFmtId="0" fontId="47" fillId="0" borderId="3" xfId="0" applyFont="1" applyBorder="1" applyAlignment="1">
      <alignment horizontal="center" vertical="center" wrapText="1"/>
    </xf>
    <xf numFmtId="9" fontId="34" fillId="7" borderId="1" xfId="6" applyFont="1" applyFill="1" applyBorder="1" applyAlignment="1">
      <alignment horizontal="center" vertical="center" wrapText="1"/>
    </xf>
    <xf numFmtId="1" fontId="50" fillId="6" borderId="13" xfId="0" applyNumberFormat="1" applyFont="1" applyFill="1" applyBorder="1" applyAlignment="1">
      <alignment horizontal="center" vertical="center" wrapText="1"/>
    </xf>
    <xf numFmtId="1" fontId="50" fillId="6" borderId="14" xfId="0" applyNumberFormat="1" applyFont="1" applyFill="1" applyBorder="1" applyAlignment="1">
      <alignment horizontal="center" vertical="center" wrapText="1"/>
    </xf>
    <xf numFmtId="1" fontId="50" fillId="6" borderId="15" xfId="0" applyNumberFormat="1" applyFont="1" applyFill="1" applyBorder="1" applyAlignment="1">
      <alignment horizontal="center" vertical="center" wrapText="1"/>
    </xf>
    <xf numFmtId="0" fontId="34" fillId="7" borderId="1" xfId="0" applyFont="1" applyFill="1" applyBorder="1" applyAlignment="1">
      <alignment horizontal="center" vertical="center" wrapText="1"/>
    </xf>
    <xf numFmtId="0" fontId="44" fillId="0" borderId="1" xfId="0" applyFont="1" applyBorder="1" applyAlignment="1">
      <alignment horizontal="center" vertical="center" wrapText="1"/>
    </xf>
    <xf numFmtId="9" fontId="34" fillId="0" borderId="1" xfId="6" applyFont="1" applyFill="1" applyBorder="1" applyAlignment="1">
      <alignment horizontal="center" vertical="center" wrapText="1"/>
    </xf>
    <xf numFmtId="1" fontId="53" fillId="6"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166" fontId="33" fillId="6" borderId="34" xfId="0" applyNumberFormat="1" applyFont="1" applyFill="1" applyBorder="1" applyAlignment="1">
      <alignment horizontal="center" vertical="center" wrapText="1"/>
    </xf>
    <xf numFmtId="166" fontId="33" fillId="6" borderId="4" xfId="0" applyNumberFormat="1" applyFont="1" applyFill="1" applyBorder="1" applyAlignment="1">
      <alignment horizontal="center" vertical="center" wrapText="1"/>
    </xf>
    <xf numFmtId="166" fontId="33" fillId="6" borderId="3" xfId="0" applyNumberFormat="1" applyFont="1" applyFill="1" applyBorder="1" applyAlignment="1">
      <alignment horizontal="center" vertical="center" wrapText="1"/>
    </xf>
    <xf numFmtId="0" fontId="40" fillId="6" borderId="34" xfId="0" applyFont="1" applyFill="1" applyBorder="1" applyAlignment="1">
      <alignment horizontal="center" vertical="center" wrapText="1"/>
    </xf>
    <xf numFmtId="0" fontId="40" fillId="6" borderId="4" xfId="0" applyFont="1" applyFill="1" applyBorder="1" applyAlignment="1">
      <alignment horizontal="center" vertical="center" wrapText="1"/>
    </xf>
    <xf numFmtId="0" fontId="40" fillId="6" borderId="3" xfId="0" applyFont="1" applyFill="1" applyBorder="1" applyAlignment="1">
      <alignment horizontal="center" vertical="center" wrapText="1"/>
    </xf>
    <xf numFmtId="1" fontId="37" fillId="6" borderId="34" xfId="0" applyNumberFormat="1" applyFont="1" applyFill="1" applyBorder="1" applyAlignment="1">
      <alignment horizontal="center" vertical="center" wrapText="1"/>
    </xf>
    <xf numFmtId="1" fontId="37" fillId="6" borderId="4" xfId="0" applyNumberFormat="1" applyFont="1" applyFill="1" applyBorder="1" applyAlignment="1">
      <alignment horizontal="center" vertical="center" wrapText="1"/>
    </xf>
    <xf numFmtId="1" fontId="37" fillId="6" borderId="3" xfId="0" applyNumberFormat="1" applyFont="1" applyFill="1" applyBorder="1" applyAlignment="1">
      <alignment horizontal="center" vertical="center" wrapText="1"/>
    </xf>
    <xf numFmtId="0" fontId="39" fillId="0" borderId="34"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3" xfId="0" applyFont="1" applyBorder="1" applyAlignment="1">
      <alignment horizontal="center" vertical="center" wrapText="1"/>
    </xf>
    <xf numFmtId="0" fontId="45" fillId="0" borderId="3" xfId="0" applyFont="1" applyBorder="1" applyAlignment="1">
      <alignment horizontal="center" vertical="center" wrapText="1"/>
    </xf>
    <xf numFmtId="0" fontId="37" fillId="6" borderId="34" xfId="0" applyFont="1" applyFill="1" applyBorder="1" applyAlignment="1">
      <alignment horizontal="center" vertical="center" wrapText="1"/>
    </xf>
    <xf numFmtId="0" fontId="37" fillId="6" borderId="4" xfId="0" applyFont="1" applyFill="1" applyBorder="1" applyAlignment="1">
      <alignment horizontal="center" vertical="center" wrapText="1"/>
    </xf>
    <xf numFmtId="0" fontId="37" fillId="6" borderId="3" xfId="0" applyFont="1" applyFill="1" applyBorder="1" applyAlignment="1">
      <alignment horizontal="center" vertical="center" wrapText="1"/>
    </xf>
    <xf numFmtId="1" fontId="37" fillId="6" borderId="1" xfId="0" applyNumberFormat="1" applyFont="1" applyFill="1" applyBorder="1" applyAlignment="1">
      <alignment horizontal="center" vertical="center" wrapText="1"/>
    </xf>
    <xf numFmtId="1" fontId="39" fillId="0" borderId="34" xfId="0" applyNumberFormat="1" applyFont="1" applyBorder="1" applyAlignment="1">
      <alignment horizontal="center" vertical="center" wrapText="1"/>
    </xf>
    <xf numFmtId="1" fontId="39" fillId="0" borderId="4" xfId="0" applyNumberFormat="1" applyFont="1" applyBorder="1" applyAlignment="1">
      <alignment horizontal="center" vertical="center" wrapText="1"/>
    </xf>
    <xf numFmtId="1" fontId="39" fillId="0" borderId="3" xfId="0" applyNumberFormat="1" applyFont="1" applyBorder="1" applyAlignment="1">
      <alignment horizontal="center" vertical="center" wrapText="1"/>
    </xf>
    <xf numFmtId="1" fontId="38" fillId="0" borderId="34" xfId="0" applyNumberFormat="1" applyFont="1" applyFill="1" applyBorder="1" applyAlignment="1">
      <alignment horizontal="center" vertical="center" wrapText="1"/>
    </xf>
    <xf numFmtId="1" fontId="38" fillId="0" borderId="4" xfId="0" applyNumberFormat="1" applyFont="1" applyFill="1" applyBorder="1" applyAlignment="1">
      <alignment horizontal="center" vertical="center" wrapText="1"/>
    </xf>
    <xf numFmtId="1" fontId="38" fillId="0" borderId="3" xfId="0" applyNumberFormat="1" applyFont="1" applyFill="1" applyBorder="1" applyAlignment="1">
      <alignment horizontal="center" vertical="center" wrapText="1"/>
    </xf>
    <xf numFmtId="1" fontId="39" fillId="0" borderId="34" xfId="5" applyNumberFormat="1" applyFont="1" applyFill="1" applyBorder="1" applyAlignment="1">
      <alignment horizontal="center" vertical="center" wrapText="1"/>
    </xf>
    <xf numFmtId="1" fontId="39" fillId="0" borderId="4" xfId="5" applyNumberFormat="1" applyFont="1" applyFill="1" applyBorder="1" applyAlignment="1">
      <alignment horizontal="center" vertical="center" wrapText="1"/>
    </xf>
    <xf numFmtId="1" fontId="39" fillId="0" borderId="3" xfId="5" applyNumberFormat="1" applyFont="1" applyFill="1" applyBorder="1" applyAlignment="1">
      <alignment horizontal="center" vertical="center" wrapText="1"/>
    </xf>
    <xf numFmtId="166" fontId="33" fillId="6" borderId="1" xfId="0" applyNumberFormat="1" applyFont="1" applyFill="1" applyBorder="1" applyAlignment="1">
      <alignment horizontal="center" vertical="center" wrapText="1"/>
    </xf>
    <xf numFmtId="0" fontId="40" fillId="6" borderId="1" xfId="0" applyFont="1" applyFill="1" applyBorder="1" applyAlignment="1">
      <alignment horizontal="center" vertical="center" wrapText="1"/>
    </xf>
    <xf numFmtId="0" fontId="38" fillId="6" borderId="1" xfId="0" applyFont="1" applyFill="1" applyBorder="1" applyAlignment="1">
      <alignment horizontal="center" vertical="center" wrapText="1"/>
    </xf>
    <xf numFmtId="0" fontId="40" fillId="6" borderId="13" xfId="0" applyFont="1" applyFill="1" applyBorder="1" applyAlignment="1">
      <alignment horizontal="center" vertical="center" wrapText="1"/>
    </xf>
    <xf numFmtId="0" fontId="38" fillId="6" borderId="34" xfId="0" applyFont="1" applyFill="1" applyBorder="1" applyAlignment="1">
      <alignment horizontal="center" vertical="center" wrapText="1"/>
    </xf>
    <xf numFmtId="0" fontId="38" fillId="6" borderId="4" xfId="0" applyFont="1" applyFill="1" applyBorder="1" applyAlignment="1">
      <alignment horizontal="center" vertical="center" wrapText="1"/>
    </xf>
    <xf numFmtId="0" fontId="38" fillId="6" borderId="3" xfId="0" applyFont="1" applyFill="1" applyBorder="1" applyAlignment="1">
      <alignment horizontal="center" vertical="center" wrapText="1"/>
    </xf>
    <xf numFmtId="1" fontId="41" fillId="0" borderId="34" xfId="6" applyNumberFormat="1" applyFont="1" applyFill="1" applyBorder="1" applyAlignment="1">
      <alignment horizontal="center" vertical="center" wrapText="1"/>
    </xf>
    <xf numFmtId="1" fontId="41" fillId="0" borderId="3" xfId="6" applyNumberFormat="1" applyFont="1" applyFill="1" applyBorder="1" applyAlignment="1">
      <alignment horizontal="center" vertical="center" wrapText="1"/>
    </xf>
    <xf numFmtId="9" fontId="34" fillId="0" borderId="1" xfId="0" applyNumberFormat="1" applyFont="1" applyBorder="1" applyAlignment="1">
      <alignment horizontal="center" vertical="center" wrapText="1"/>
    </xf>
    <xf numFmtId="9" fontId="34" fillId="0" borderId="3" xfId="0" applyNumberFormat="1" applyFont="1" applyFill="1" applyBorder="1" applyAlignment="1">
      <alignment horizontal="center" vertical="center" wrapText="1"/>
    </xf>
    <xf numFmtId="9" fontId="34" fillId="0" borderId="1" xfId="0" applyNumberFormat="1" applyFont="1" applyFill="1" applyBorder="1" applyAlignment="1">
      <alignment horizontal="center" vertical="center" wrapText="1"/>
    </xf>
    <xf numFmtId="0" fontId="50" fillId="0" borderId="13" xfId="0" applyFont="1" applyBorder="1" applyAlignment="1">
      <alignment horizontal="center" vertical="center" wrapText="1"/>
    </xf>
    <xf numFmtId="0" fontId="50" fillId="0" borderId="14" xfId="0" applyFont="1" applyBorder="1" applyAlignment="1">
      <alignment horizontal="center" vertical="center" wrapText="1"/>
    </xf>
    <xf numFmtId="0" fontId="50" fillId="0" borderId="15" xfId="0" applyFont="1" applyBorder="1" applyAlignment="1">
      <alignment horizontal="center" vertical="center" wrapText="1"/>
    </xf>
    <xf numFmtId="9" fontId="34" fillId="6" borderId="1" xfId="6" applyFont="1" applyFill="1" applyBorder="1" applyAlignment="1">
      <alignment horizontal="center" vertical="center" wrapText="1"/>
    </xf>
    <xf numFmtId="9" fontId="34" fillId="6" borderId="1" xfId="0" applyNumberFormat="1" applyFont="1" applyFill="1" applyBorder="1" applyAlignment="1">
      <alignment horizontal="center" vertical="center" wrapText="1"/>
    </xf>
    <xf numFmtId="1" fontId="34" fillId="0" borderId="34" xfId="6" applyNumberFormat="1" applyFont="1" applyFill="1" applyBorder="1" applyAlignment="1">
      <alignment horizontal="center" vertical="center" wrapText="1"/>
    </xf>
    <xf numFmtId="1" fontId="34" fillId="0" borderId="4" xfId="6" applyNumberFormat="1" applyFont="1" applyFill="1" applyBorder="1" applyAlignment="1">
      <alignment horizontal="center" vertical="center" wrapText="1"/>
    </xf>
    <xf numFmtId="1" fontId="34" fillId="0" borderId="3" xfId="6" applyNumberFormat="1" applyFont="1" applyFill="1" applyBorder="1" applyAlignment="1">
      <alignment horizontal="center" vertical="center" wrapText="1"/>
    </xf>
    <xf numFmtId="0" fontId="31" fillId="0" borderId="34"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1" xfId="0" applyFont="1" applyBorder="1" applyAlignment="1">
      <alignment horizontal="center" wrapText="1"/>
    </xf>
    <xf numFmtId="0" fontId="34" fillId="6" borderId="1" xfId="6" applyNumberFormat="1" applyFont="1" applyFill="1" applyBorder="1" applyAlignment="1">
      <alignment horizontal="center" vertical="center" wrapText="1"/>
    </xf>
    <xf numFmtId="10" fontId="34" fillId="6" borderId="1" xfId="6" applyNumberFormat="1" applyFont="1" applyFill="1" applyBorder="1" applyAlignment="1">
      <alignment horizontal="center" vertical="center" wrapText="1"/>
    </xf>
    <xf numFmtId="0" fontId="41" fillId="6" borderId="1" xfId="6" applyNumberFormat="1" applyFont="1" applyFill="1" applyBorder="1" applyAlignment="1">
      <alignment horizontal="center" vertical="center" wrapText="1"/>
    </xf>
    <xf numFmtId="2" fontId="34"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3" fillId="0" borderId="39" xfId="0" applyFont="1" applyBorder="1" applyAlignment="1">
      <alignment horizontal="center" vertical="center" wrapText="1"/>
    </xf>
    <xf numFmtId="0" fontId="53" fillId="0" borderId="11" xfId="0" applyFont="1" applyBorder="1" applyAlignment="1">
      <alignment horizontal="center" vertical="center" wrapText="1"/>
    </xf>
    <xf numFmtId="0" fontId="53" fillId="0" borderId="12" xfId="0" applyFont="1" applyBorder="1" applyAlignment="1">
      <alignment horizontal="center" vertical="center" wrapText="1"/>
    </xf>
    <xf numFmtId="1" fontId="34" fillId="0" borderId="1" xfId="0" applyNumberFormat="1" applyFont="1" applyBorder="1" applyAlignment="1">
      <alignment horizontal="center" vertical="center" wrapText="1"/>
    </xf>
    <xf numFmtId="0" fontId="31" fillId="0" borderId="4" xfId="0" applyFont="1" applyBorder="1" applyAlignment="1">
      <alignment horizontal="center" wrapText="1"/>
    </xf>
    <xf numFmtId="0" fontId="31" fillId="0" borderId="3" xfId="0" applyFont="1" applyBorder="1" applyAlignment="1">
      <alignment horizontal="center" wrapText="1"/>
    </xf>
    <xf numFmtId="0" fontId="31" fillId="0" borderId="1" xfId="0" applyFont="1" applyBorder="1" applyAlignment="1">
      <alignment wrapText="1"/>
    </xf>
    <xf numFmtId="0" fontId="42" fillId="0" borderId="1" xfId="0" applyFont="1" applyBorder="1" applyAlignment="1">
      <alignment horizontal="center" wrapText="1"/>
    </xf>
    <xf numFmtId="0" fontId="46" fillId="0" borderId="1" xfId="0" applyFont="1" applyBorder="1" applyAlignment="1">
      <alignment horizontal="center" vertical="center" wrapText="1"/>
    </xf>
    <xf numFmtId="0" fontId="46" fillId="0" borderId="34"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3" xfId="0" applyFont="1" applyBorder="1" applyAlignment="1">
      <alignment horizontal="center" vertical="center" wrapText="1"/>
    </xf>
    <xf numFmtId="0" fontId="31" fillId="6" borderId="34" xfId="0" applyFont="1" applyFill="1" applyBorder="1" applyAlignment="1">
      <alignment horizontal="center" vertical="center" wrapText="1"/>
    </xf>
    <xf numFmtId="0" fontId="31" fillId="6" borderId="4"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0" borderId="3" xfId="0" applyFont="1" applyBorder="1" applyAlignment="1">
      <alignment horizontal="center" vertical="center" wrapText="1"/>
    </xf>
    <xf numFmtId="0" fontId="32" fillId="5" borderId="1"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0" borderId="3"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center" wrapText="1"/>
    </xf>
    <xf numFmtId="0" fontId="30" fillId="0" borderId="1" xfId="0" applyFont="1" applyBorder="1" applyAlignment="1">
      <alignment horizontal="center" wrapText="1"/>
    </xf>
    <xf numFmtId="0" fontId="3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 xfId="0" applyFont="1" applyBorder="1" applyAlignment="1">
      <alignment horizontal="center" vertical="center" wrapText="1"/>
    </xf>
    <xf numFmtId="0" fontId="32" fillId="0" borderId="34" xfId="0" applyFont="1" applyBorder="1" applyAlignment="1">
      <alignment horizontal="center" vertical="center" wrapText="1"/>
    </xf>
    <xf numFmtId="0" fontId="32" fillId="3" borderId="28"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5" fillId="0" borderId="4"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vertical="center" wrapText="1"/>
    </xf>
    <xf numFmtId="0" fontId="35" fillId="0" borderId="3" xfId="0" applyFont="1" applyBorder="1" applyAlignment="1">
      <alignment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33" fillId="0" borderId="1" xfId="0" applyFont="1" applyBorder="1" applyAlignment="1">
      <alignment horizontal="center" vertical="center" wrapText="1"/>
    </xf>
    <xf numFmtId="0" fontId="32" fillId="0" borderId="1" xfId="0" applyFont="1" applyBorder="1" applyAlignment="1">
      <alignment horizontal="center" wrapText="1"/>
    </xf>
    <xf numFmtId="0" fontId="32" fillId="5" borderId="32" xfId="0" applyFont="1" applyFill="1" applyBorder="1" applyAlignment="1">
      <alignment horizontal="center" vertical="center" wrapText="1"/>
    </xf>
    <xf numFmtId="0" fontId="32" fillId="5" borderId="33" xfId="0" applyFont="1" applyFill="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32" fillId="3" borderId="1" xfId="0" applyFont="1" applyFill="1" applyBorder="1" applyAlignment="1">
      <alignment horizontal="center" vertical="center" wrapText="1"/>
    </xf>
    <xf numFmtId="0" fontId="32" fillId="3" borderId="29" xfId="0" applyFont="1" applyFill="1" applyBorder="1" applyAlignment="1">
      <alignment horizontal="center" vertical="center" wrapText="1"/>
    </xf>
    <xf numFmtId="0" fontId="32" fillId="3" borderId="37" xfId="0" applyFont="1" applyFill="1" applyBorder="1" applyAlignment="1">
      <alignment horizontal="center" vertical="center" wrapText="1"/>
    </xf>
    <xf numFmtId="0" fontId="32" fillId="3" borderId="30" xfId="0" applyFont="1" applyFill="1" applyBorder="1" applyAlignment="1">
      <alignment horizontal="center" vertical="center" wrapText="1"/>
    </xf>
    <xf numFmtId="0" fontId="32" fillId="3" borderId="11" xfId="0" applyFont="1" applyFill="1" applyBorder="1" applyAlignment="1">
      <alignment horizontal="center" vertical="center" wrapText="1"/>
    </xf>
    <xf numFmtId="0" fontId="32" fillId="3" borderId="31" xfId="0" applyFont="1" applyFill="1" applyBorder="1" applyAlignment="1">
      <alignment horizontal="center" vertical="center" wrapText="1"/>
    </xf>
    <xf numFmtId="0" fontId="32" fillId="3" borderId="38" xfId="0" applyFont="1" applyFill="1" applyBorder="1" applyAlignment="1">
      <alignment horizontal="center" vertical="center" wrapText="1"/>
    </xf>
    <xf numFmtId="0" fontId="32" fillId="0" borderId="27" xfId="0" applyFont="1" applyBorder="1" applyAlignment="1">
      <alignment horizontal="center" vertical="center" wrapText="1"/>
    </xf>
    <xf numFmtId="0" fontId="32" fillId="0" borderId="28" xfId="0" applyFont="1" applyBorder="1" applyAlignment="1">
      <alignment horizontal="center" vertical="center" wrapText="1"/>
    </xf>
    <xf numFmtId="0" fontId="43" fillId="3" borderId="35"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4" fillId="0" borderId="34" xfId="0" applyFont="1" applyBorder="1" applyAlignment="1">
      <alignment horizontal="center" wrapText="1"/>
    </xf>
    <xf numFmtId="0" fontId="34" fillId="0" borderId="4" xfId="0" applyFont="1" applyBorder="1" applyAlignment="1">
      <alignment horizontal="center" wrapText="1"/>
    </xf>
    <xf numFmtId="0" fontId="34" fillId="0" borderId="3" xfId="0" applyFont="1" applyBorder="1" applyAlignment="1">
      <alignment horizontal="center" wrapText="1"/>
    </xf>
    <xf numFmtId="14" fontId="34" fillId="0" borderId="1" xfId="0" applyNumberFormat="1" applyFont="1" applyBorder="1" applyAlignment="1">
      <alignment horizontal="center" vertical="center" wrapText="1"/>
    </xf>
    <xf numFmtId="0" fontId="34" fillId="0" borderId="9" xfId="0" applyFont="1" applyBorder="1" applyAlignment="1">
      <alignment horizontal="center" vertical="center" wrapText="1"/>
    </xf>
    <xf numFmtId="0" fontId="34" fillId="0" borderId="36" xfId="0" applyFont="1" applyBorder="1" applyAlignment="1">
      <alignment horizontal="center" vertical="center" wrapText="1"/>
    </xf>
    <xf numFmtId="10" fontId="34" fillId="0" borderId="34" xfId="6" applyNumberFormat="1" applyFont="1" applyBorder="1" applyAlignment="1">
      <alignment horizontal="center" vertical="center" wrapText="1"/>
    </xf>
    <xf numFmtId="10" fontId="34" fillId="0" borderId="3" xfId="6" applyNumberFormat="1" applyFont="1" applyBorder="1" applyAlignment="1">
      <alignment horizontal="center"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23" fillId="0" borderId="1" xfId="0" applyFont="1" applyBorder="1" applyAlignment="1">
      <alignment horizontal="left" vertical="center" wrapText="1"/>
    </xf>
    <xf numFmtId="0" fontId="19" fillId="0" borderId="13" xfId="0" applyFont="1" applyBorder="1" applyAlignment="1">
      <alignment horizontal="justify" vertical="center" wrapText="1"/>
    </xf>
    <xf numFmtId="0" fontId="19" fillId="0" borderId="14" xfId="0" applyFont="1" applyBorder="1" applyAlignment="1">
      <alignment horizontal="justify" vertical="center" wrapText="1"/>
    </xf>
    <xf numFmtId="0" fontId="19" fillId="0" borderId="15" xfId="0" applyFont="1" applyBorder="1" applyAlignment="1">
      <alignment horizontal="justify" vertical="center" wrapText="1"/>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4" xfId="0" applyBorder="1" applyAlignment="1">
      <alignment horizontal="center" vertical="center"/>
    </xf>
    <xf numFmtId="0" fontId="2" fillId="0" borderId="1" xfId="0" applyFont="1" applyBorder="1" applyAlignment="1">
      <alignment horizontal="center" vertical="center" wrapText="1"/>
    </xf>
    <xf numFmtId="0" fontId="22" fillId="0" borderId="1" xfId="0" applyFont="1" applyBorder="1" applyAlignment="1">
      <alignment horizontal="center" vertical="center"/>
    </xf>
    <xf numFmtId="0" fontId="3" fillId="3" borderId="1" xfId="0" applyFont="1" applyFill="1" applyBorder="1" applyAlignment="1">
      <alignment vertical="center" wrapText="1"/>
    </xf>
    <xf numFmtId="0" fontId="2" fillId="0" borderId="1" xfId="0" applyFont="1" applyBorder="1" applyAlignment="1">
      <alignment vertical="center" wrapText="1"/>
    </xf>
    <xf numFmtId="0" fontId="2"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21" fillId="0" borderId="1" xfId="0" applyFont="1" applyBorder="1" applyAlignment="1">
      <alignment horizontal="center" vertical="center"/>
    </xf>
    <xf numFmtId="0" fontId="0" fillId="0" borderId="11" xfId="0" applyBorder="1" applyAlignment="1">
      <alignment horizontal="center"/>
    </xf>
    <xf numFmtId="0" fontId="19" fillId="0" borderId="1" xfId="0" applyFont="1" applyBorder="1" applyAlignment="1">
      <alignment horizontal="center" vertical="center" wrapText="1"/>
    </xf>
    <xf numFmtId="0" fontId="4" fillId="0" borderId="1" xfId="0" applyFont="1" applyBorder="1" applyAlignment="1">
      <alignment vertical="center" wrapText="1"/>
    </xf>
    <xf numFmtId="0" fontId="20" fillId="0" borderId="0" xfId="0" applyFont="1" applyAlignment="1">
      <alignment horizontal="center" vertical="center"/>
    </xf>
    <xf numFmtId="0" fontId="2" fillId="0" borderId="1" xfId="0" applyFont="1" applyBorder="1" applyAlignment="1">
      <alignment horizontal="left" vertical="center" wrapText="1"/>
    </xf>
    <xf numFmtId="0" fontId="18" fillId="4" borderId="20" xfId="4" applyFont="1" applyFill="1" applyBorder="1" applyAlignment="1">
      <alignment horizontal="center" vertical="center"/>
    </xf>
    <xf numFmtId="0" fontId="18" fillId="4" borderId="21" xfId="4" applyFont="1" applyFill="1" applyBorder="1" applyAlignment="1">
      <alignment horizontal="center" vertical="center"/>
    </xf>
    <xf numFmtId="0" fontId="18" fillId="4" borderId="17" xfId="4" applyFont="1" applyFill="1" applyBorder="1" applyAlignment="1">
      <alignment horizontal="center" vertical="center"/>
    </xf>
    <xf numFmtId="0" fontId="16" fillId="4" borderId="1" xfId="4" applyFont="1" applyFill="1" applyBorder="1" applyAlignment="1">
      <alignment horizontal="center" vertical="center"/>
    </xf>
    <xf numFmtId="0" fontId="17" fillId="0" borderId="13" xfId="4" applyFont="1" applyBorder="1" applyAlignment="1">
      <alignment horizontal="center" vertical="center" wrapText="1"/>
    </xf>
    <xf numFmtId="0" fontId="17" fillId="0" borderId="14" xfId="4" applyFont="1" applyBorder="1" applyAlignment="1">
      <alignment horizontal="center" vertical="center" wrapText="1"/>
    </xf>
    <xf numFmtId="0" fontId="17" fillId="0" borderId="15" xfId="4" applyFont="1" applyBorder="1" applyAlignment="1">
      <alignment horizontal="center" vertical="center" wrapText="1"/>
    </xf>
    <xf numFmtId="0" fontId="17" fillId="0" borderId="13" xfId="4" applyFont="1" applyBorder="1" applyAlignment="1">
      <alignment horizontal="center"/>
    </xf>
    <xf numFmtId="0" fontId="17" fillId="0" borderId="14" xfId="4" applyFont="1" applyBorder="1" applyAlignment="1">
      <alignment horizontal="center"/>
    </xf>
    <xf numFmtId="0" fontId="17" fillId="0" borderId="15" xfId="4" applyFont="1" applyBorder="1" applyAlignment="1">
      <alignment horizontal="center"/>
    </xf>
    <xf numFmtId="0" fontId="17" fillId="0" borderId="1" xfId="4" applyFont="1" applyBorder="1" applyAlignment="1">
      <alignment horizontal="center" vertical="center"/>
    </xf>
    <xf numFmtId="0" fontId="17" fillId="0" borderId="25" xfId="4" applyFont="1" applyBorder="1" applyAlignment="1">
      <alignment horizontal="center"/>
    </xf>
    <xf numFmtId="0" fontId="17" fillId="0" borderId="0" xfId="4" applyFont="1" applyAlignment="1">
      <alignment horizontal="center"/>
    </xf>
    <xf numFmtId="0" fontId="16" fillId="4" borderId="21" xfId="4" applyFont="1" applyFill="1" applyBorder="1" applyAlignment="1">
      <alignment horizontal="center" vertical="center"/>
    </xf>
    <xf numFmtId="0" fontId="17" fillId="0" borderId="1" xfId="4" applyFont="1" applyBorder="1" applyAlignment="1">
      <alignment horizontal="center" vertical="center" wrapText="1"/>
    </xf>
  </cellXfs>
  <cellStyles count="8">
    <cellStyle name="BodyStyle" xfId="2"/>
    <cellStyle name="HeaderStyle" xfId="1"/>
    <cellStyle name="Millares" xfId="5" builtinId="3"/>
    <cellStyle name="Moneda" xfId="7" builtinId="4"/>
    <cellStyle name="Normal" xfId="0" builtinId="0"/>
    <cellStyle name="Normal 2" xfId="4"/>
    <cellStyle name="Numeric" xfId="3"/>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116418</xdr:colOff>
      <xdr:row>3</xdr:row>
      <xdr:rowOff>183645</xdr:rowOff>
    </xdr:to>
    <xdr:pic>
      <xdr:nvPicPr>
        <xdr:cNvPr id="2" name="Imagen 1">
          <a:extLst>
            <a:ext uri="{FF2B5EF4-FFF2-40B4-BE49-F238E27FC236}">
              <a16:creationId xmlns:a16="http://schemas.microsoft.com/office/drawing/2014/main" xmlns=""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62"/>
  <sheetViews>
    <sheetView tabSelected="1" topLeftCell="J6" zoomScale="70" zoomScaleNormal="70" workbookViewId="0">
      <pane xSplit="1" ySplit="3" topLeftCell="AF31" activePane="bottomRight" state="frozen"/>
      <selection activeCell="J6" sqref="J6"/>
      <selection pane="topRight" activeCell="K6" sqref="K6"/>
      <selection pane="bottomLeft" activeCell="J9" sqref="J9"/>
      <selection pane="bottomRight" activeCell="AG31" sqref="AG31:AG32"/>
    </sheetView>
  </sheetViews>
  <sheetFormatPr baseColWidth="10" defaultColWidth="11.42578125" defaultRowHeight="33.75" x14ac:dyDescent="0.5"/>
  <cols>
    <col min="1" max="1" width="37.42578125" customWidth="1"/>
    <col min="2" max="2" width="26.140625" customWidth="1"/>
    <col min="3" max="3" width="34.140625" customWidth="1"/>
    <col min="4" max="4" width="38.42578125" customWidth="1"/>
    <col min="5" max="5" width="36.5703125" customWidth="1"/>
    <col min="6" max="6" width="40.140625" customWidth="1"/>
    <col min="7" max="7" width="35.28515625" customWidth="1"/>
    <col min="8" max="8" width="30.28515625" customWidth="1"/>
    <col min="9" max="9" width="31.7109375" customWidth="1"/>
    <col min="10" max="10" width="42.28515625" customWidth="1"/>
    <col min="11" max="11" width="58.7109375" customWidth="1"/>
    <col min="12" max="12" width="47.85546875" style="42" customWidth="1"/>
    <col min="13" max="13" width="59.140625" customWidth="1"/>
    <col min="14" max="14" width="59.140625" style="2" customWidth="1"/>
    <col min="15" max="15" width="27" style="13" customWidth="1"/>
    <col min="16" max="16" width="36.140625" style="2" customWidth="1"/>
    <col min="17" max="17" width="76.140625" style="11" customWidth="1"/>
    <col min="18" max="18" width="51.7109375" style="3" customWidth="1"/>
    <col min="19" max="19" width="52.140625" style="4" customWidth="1"/>
    <col min="20" max="23" width="44.28515625" style="5" customWidth="1"/>
    <col min="24" max="24" width="43.85546875" style="6" customWidth="1"/>
    <col min="25" max="25" width="49.85546875" style="7" customWidth="1"/>
    <col min="26" max="26" width="46.5703125" style="8" customWidth="1"/>
    <col min="27" max="27" width="82.140625" style="9" customWidth="1"/>
    <col min="28" max="28" width="46" style="9" customWidth="1"/>
    <col min="29" max="29" width="47.42578125" style="10" customWidth="1"/>
    <col min="30" max="30" width="35" style="10" customWidth="1"/>
    <col min="31" max="31" width="108.7109375" style="77" customWidth="1"/>
    <col min="32" max="32" width="54.7109375" customWidth="1"/>
    <col min="33" max="33" width="33.85546875" customWidth="1"/>
    <col min="34" max="34" width="35.42578125" style="11" customWidth="1"/>
    <col min="35" max="35" width="69.140625" style="11" customWidth="1"/>
    <col min="36" max="36" width="35.42578125" style="11" customWidth="1"/>
    <col min="37" max="37" width="46.85546875" style="12" customWidth="1"/>
    <col min="38" max="38" width="32.5703125" style="2" customWidth="1"/>
    <col min="39" max="39" width="33.42578125" style="2" customWidth="1"/>
    <col min="40" max="40" width="34.7109375" customWidth="1"/>
    <col min="41" max="41" width="30" customWidth="1"/>
    <col min="42" max="42" width="23" customWidth="1"/>
    <col min="43" max="43" width="42.28515625" customWidth="1"/>
    <col min="44" max="44" width="49.42578125" customWidth="1"/>
    <col min="45" max="45" width="52.5703125" customWidth="1"/>
    <col min="46" max="46" width="37" customWidth="1"/>
    <col min="47" max="47" width="30.140625" customWidth="1"/>
    <col min="48" max="48" width="53.5703125" customWidth="1"/>
    <col min="49" max="49" width="48.140625" customWidth="1"/>
    <col min="50" max="50" width="50.5703125" customWidth="1"/>
    <col min="51" max="51" width="36.7109375" customWidth="1"/>
    <col min="52" max="52" width="35.140625" customWidth="1"/>
    <col min="53" max="53" width="90.5703125" style="74" customWidth="1"/>
    <col min="54" max="54" width="38.5703125" customWidth="1"/>
    <col min="55" max="55" width="38.85546875" customWidth="1"/>
    <col min="56" max="56" width="40.42578125" customWidth="1"/>
    <col min="57" max="57" width="39.7109375" customWidth="1"/>
    <col min="58" max="58" width="33.85546875" customWidth="1"/>
    <col min="59" max="59" width="39" customWidth="1"/>
  </cols>
  <sheetData>
    <row r="1" spans="1:60" ht="29.25" customHeight="1" x14ac:dyDescent="0.3">
      <c r="A1" s="47"/>
      <c r="B1" s="365" t="s">
        <v>49</v>
      </c>
      <c r="C1" s="365"/>
      <c r="D1" s="362" t="s">
        <v>50</v>
      </c>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c r="AP1" s="363"/>
      <c r="AQ1" s="363"/>
      <c r="AR1" s="363"/>
      <c r="AS1" s="363"/>
      <c r="AT1" s="363"/>
      <c r="AU1" s="363"/>
      <c r="AV1" s="363"/>
      <c r="AW1" s="363"/>
      <c r="AX1" s="363"/>
      <c r="AY1" s="363"/>
      <c r="AZ1" s="364"/>
      <c r="BA1" s="73" t="s">
        <v>56</v>
      </c>
      <c r="BB1" s="47"/>
      <c r="BC1" s="47"/>
      <c r="BD1" s="47"/>
      <c r="BE1" s="47"/>
      <c r="BF1" s="47"/>
      <c r="BG1" s="47"/>
      <c r="BH1" s="41"/>
    </row>
    <row r="2" spans="1:60" ht="30" customHeight="1" x14ac:dyDescent="0.3">
      <c r="A2" s="47"/>
      <c r="B2" s="365"/>
      <c r="C2" s="365"/>
      <c r="D2" s="362" t="s">
        <v>51</v>
      </c>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3"/>
      <c r="AR2" s="363"/>
      <c r="AS2" s="363"/>
      <c r="AT2" s="363"/>
      <c r="AU2" s="363"/>
      <c r="AV2" s="363"/>
      <c r="AW2" s="363"/>
      <c r="AX2" s="363"/>
      <c r="AY2" s="363"/>
      <c r="AZ2" s="364"/>
      <c r="BA2" s="73" t="s">
        <v>54</v>
      </c>
      <c r="BB2" s="47"/>
      <c r="BC2" s="47"/>
      <c r="BD2" s="47"/>
      <c r="BE2" s="47"/>
      <c r="BF2" s="47"/>
      <c r="BG2" s="47"/>
      <c r="BH2" s="41"/>
    </row>
    <row r="3" spans="1:60" ht="30.75" customHeight="1" x14ac:dyDescent="0.3">
      <c r="A3" s="47"/>
      <c r="B3" s="365"/>
      <c r="C3" s="365"/>
      <c r="D3" s="362" t="s">
        <v>52</v>
      </c>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3"/>
      <c r="AM3" s="363"/>
      <c r="AN3" s="363"/>
      <c r="AO3" s="363"/>
      <c r="AP3" s="363"/>
      <c r="AQ3" s="363"/>
      <c r="AR3" s="363"/>
      <c r="AS3" s="363"/>
      <c r="AT3" s="363"/>
      <c r="AU3" s="363"/>
      <c r="AV3" s="363"/>
      <c r="AW3" s="363"/>
      <c r="AX3" s="363"/>
      <c r="AY3" s="363"/>
      <c r="AZ3" s="364"/>
      <c r="BA3" s="73" t="s">
        <v>57</v>
      </c>
      <c r="BB3" s="47"/>
      <c r="BC3" s="47"/>
      <c r="BD3" s="47"/>
      <c r="BE3" s="47"/>
      <c r="BF3" s="47"/>
      <c r="BG3" s="47"/>
      <c r="BH3" s="41"/>
    </row>
    <row r="4" spans="1:60" ht="24.75" customHeight="1" x14ac:dyDescent="0.3">
      <c r="A4" s="47"/>
      <c r="B4" s="365"/>
      <c r="C4" s="365"/>
      <c r="D4" s="362" t="s">
        <v>53</v>
      </c>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L4" s="363"/>
      <c r="AM4" s="363"/>
      <c r="AN4" s="363"/>
      <c r="AO4" s="363"/>
      <c r="AP4" s="363"/>
      <c r="AQ4" s="363"/>
      <c r="AR4" s="363"/>
      <c r="AS4" s="363"/>
      <c r="AT4" s="363"/>
      <c r="AU4" s="363"/>
      <c r="AV4" s="363"/>
      <c r="AW4" s="363"/>
      <c r="AX4" s="363"/>
      <c r="AY4" s="363"/>
      <c r="AZ4" s="364"/>
      <c r="BA4" s="73" t="s">
        <v>55</v>
      </c>
      <c r="BB4" s="47"/>
      <c r="BC4" s="47"/>
      <c r="BD4" s="47"/>
      <c r="BE4" s="47"/>
      <c r="BF4" s="47"/>
      <c r="BG4" s="47"/>
      <c r="BH4" s="41"/>
    </row>
    <row r="5" spans="1:60" ht="27" customHeight="1" x14ac:dyDescent="0.3">
      <c r="A5" s="47"/>
      <c r="B5" s="359" t="s">
        <v>0</v>
      </c>
      <c r="C5" s="359"/>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0"/>
      <c r="AR5" s="360"/>
      <c r="AS5" s="360"/>
      <c r="AT5" s="360"/>
      <c r="AU5" s="360"/>
      <c r="AV5" s="360"/>
      <c r="AW5" s="360"/>
      <c r="AX5" s="360"/>
      <c r="AY5" s="360"/>
      <c r="AZ5" s="360"/>
      <c r="BA5" s="361"/>
      <c r="BB5" s="47"/>
      <c r="BC5" s="47"/>
      <c r="BD5" s="47"/>
      <c r="BE5" s="47"/>
      <c r="BF5" s="47"/>
      <c r="BG5" s="47"/>
      <c r="BH5" s="41"/>
    </row>
    <row r="6" spans="1:60" ht="68.25" customHeight="1" thickBot="1" x14ac:dyDescent="0.4">
      <c r="A6" s="365" t="s">
        <v>46</v>
      </c>
      <c r="B6" s="365"/>
      <c r="C6" s="365"/>
      <c r="D6" s="365"/>
      <c r="E6" s="365"/>
      <c r="F6" s="365"/>
      <c r="G6" s="365"/>
      <c r="H6" s="365"/>
      <c r="I6" s="365"/>
      <c r="J6" s="365"/>
      <c r="K6" s="365"/>
      <c r="L6" s="365"/>
      <c r="M6" s="365"/>
      <c r="N6" s="365"/>
      <c r="O6" s="365"/>
      <c r="P6" s="365"/>
      <c r="Q6" s="365"/>
      <c r="R6" s="365"/>
      <c r="S6" s="365"/>
      <c r="T6" s="365"/>
      <c r="U6" s="43"/>
      <c r="V6" s="43"/>
      <c r="W6" s="43"/>
      <c r="X6" s="379" t="s">
        <v>73</v>
      </c>
      <c r="Y6" s="379"/>
      <c r="Z6" s="379"/>
      <c r="AA6" s="380"/>
      <c r="AB6" s="383" t="s">
        <v>74</v>
      </c>
      <c r="AC6" s="384"/>
      <c r="AD6" s="384"/>
      <c r="AE6" s="384"/>
      <c r="AF6" s="384"/>
      <c r="AG6" s="384"/>
      <c r="AH6" s="384"/>
      <c r="AI6" s="384"/>
      <c r="AJ6" s="384"/>
      <c r="AK6" s="384"/>
      <c r="AL6" s="384"/>
      <c r="AM6" s="385"/>
      <c r="AN6" s="381" t="s">
        <v>47</v>
      </c>
      <c r="AO6" s="382"/>
      <c r="AP6" s="382"/>
      <c r="AQ6" s="382"/>
      <c r="AR6" s="382"/>
      <c r="AS6" s="386" t="s">
        <v>1</v>
      </c>
      <c r="AT6" s="386"/>
      <c r="AU6" s="386"/>
      <c r="AV6" s="386"/>
      <c r="AW6" s="386"/>
      <c r="AX6" s="386"/>
      <c r="AY6" s="386"/>
      <c r="AZ6" s="386"/>
      <c r="BA6" s="386"/>
      <c r="BB6" s="386"/>
      <c r="BC6" s="386"/>
      <c r="BD6" s="386"/>
      <c r="BE6" s="386"/>
      <c r="BF6" s="376" t="s">
        <v>77</v>
      </c>
      <c r="BG6" s="376"/>
      <c r="BH6" s="41"/>
    </row>
    <row r="7" spans="1:60" s="1" customFormat="1" ht="96" customHeight="1" x14ac:dyDescent="0.2">
      <c r="A7" s="377" t="s">
        <v>68</v>
      </c>
      <c r="B7" s="350" t="s">
        <v>2</v>
      </c>
      <c r="C7" s="350" t="s">
        <v>3</v>
      </c>
      <c r="D7" s="350" t="s">
        <v>4</v>
      </c>
      <c r="E7" s="350" t="s">
        <v>5</v>
      </c>
      <c r="F7" s="350" t="s">
        <v>43</v>
      </c>
      <c r="G7" s="352" t="s">
        <v>45</v>
      </c>
      <c r="H7" s="352" t="s">
        <v>44</v>
      </c>
      <c r="I7" s="352" t="s">
        <v>6</v>
      </c>
      <c r="J7" s="354" t="s">
        <v>7</v>
      </c>
      <c r="K7" s="354" t="s">
        <v>8</v>
      </c>
      <c r="L7" s="356" t="s">
        <v>9</v>
      </c>
      <c r="M7" s="354" t="s">
        <v>10</v>
      </c>
      <c r="N7" s="354" t="s">
        <v>11</v>
      </c>
      <c r="O7" s="352" t="s">
        <v>12</v>
      </c>
      <c r="P7" s="352"/>
      <c r="Q7" s="397" t="s">
        <v>13</v>
      </c>
      <c r="R7" s="349" t="s">
        <v>14</v>
      </c>
      <c r="S7" s="349" t="s">
        <v>15</v>
      </c>
      <c r="T7" s="349" t="s">
        <v>16</v>
      </c>
      <c r="U7" s="358" t="s">
        <v>257</v>
      </c>
      <c r="V7" s="358" t="s">
        <v>258</v>
      </c>
      <c r="W7" s="358" t="s">
        <v>259</v>
      </c>
      <c r="X7" s="351" t="s">
        <v>69</v>
      </c>
      <c r="Y7" s="351" t="s">
        <v>70</v>
      </c>
      <c r="Z7" s="351" t="s">
        <v>71</v>
      </c>
      <c r="AA7" s="351" t="s">
        <v>72</v>
      </c>
      <c r="AB7" s="349" t="s">
        <v>17</v>
      </c>
      <c r="AC7" s="349" t="s">
        <v>18</v>
      </c>
      <c r="AD7" s="349" t="s">
        <v>19</v>
      </c>
      <c r="AE7" s="395" t="s">
        <v>20</v>
      </c>
      <c r="AF7" s="247" t="s">
        <v>21</v>
      </c>
      <c r="AG7" s="247" t="s">
        <v>22</v>
      </c>
      <c r="AH7" s="247" t="s">
        <v>48</v>
      </c>
      <c r="AI7" s="247" t="s">
        <v>262</v>
      </c>
      <c r="AJ7" s="247" t="s">
        <v>263</v>
      </c>
      <c r="AK7" s="247" t="s">
        <v>23</v>
      </c>
      <c r="AL7" s="247" t="s">
        <v>24</v>
      </c>
      <c r="AM7" s="369" t="s">
        <v>25</v>
      </c>
      <c r="AN7" s="371" t="s">
        <v>26</v>
      </c>
      <c r="AO7" s="369" t="s">
        <v>27</v>
      </c>
      <c r="AP7" s="373" t="s">
        <v>28</v>
      </c>
      <c r="AQ7" s="373" t="s">
        <v>29</v>
      </c>
      <c r="AR7" s="373" t="s">
        <v>30</v>
      </c>
      <c r="AS7" s="369" t="s">
        <v>31</v>
      </c>
      <c r="AT7" s="369" t="s">
        <v>32</v>
      </c>
      <c r="AU7" s="369" t="s">
        <v>33</v>
      </c>
      <c r="AV7" s="252" t="s">
        <v>34</v>
      </c>
      <c r="AW7" s="252" t="s">
        <v>264</v>
      </c>
      <c r="AX7" s="252" t="s">
        <v>265</v>
      </c>
      <c r="AY7" s="254" t="s">
        <v>266</v>
      </c>
      <c r="AZ7" s="367" t="s">
        <v>35</v>
      </c>
      <c r="BA7" s="387" t="s">
        <v>36</v>
      </c>
      <c r="BB7" s="389" t="s">
        <v>37</v>
      </c>
      <c r="BC7" s="387" t="s">
        <v>38</v>
      </c>
      <c r="BD7" s="391" t="s">
        <v>39</v>
      </c>
      <c r="BE7" s="393" t="s">
        <v>40</v>
      </c>
      <c r="BF7" s="375" t="s">
        <v>75</v>
      </c>
      <c r="BG7" s="375" t="s">
        <v>76</v>
      </c>
      <c r="BH7" s="48"/>
    </row>
    <row r="8" spans="1:60" s="1" customFormat="1" ht="78.75" customHeight="1" thickBot="1" x14ac:dyDescent="0.35">
      <c r="A8" s="378"/>
      <c r="B8" s="366"/>
      <c r="C8" s="366"/>
      <c r="D8" s="366"/>
      <c r="E8" s="366"/>
      <c r="F8" s="366"/>
      <c r="G8" s="353"/>
      <c r="H8" s="353"/>
      <c r="I8" s="353"/>
      <c r="J8" s="355"/>
      <c r="K8" s="355"/>
      <c r="L8" s="357"/>
      <c r="M8" s="355"/>
      <c r="N8" s="355"/>
      <c r="O8" s="68" t="s">
        <v>41</v>
      </c>
      <c r="P8" s="69" t="s">
        <v>42</v>
      </c>
      <c r="Q8" s="398"/>
      <c r="R8" s="350"/>
      <c r="S8" s="350"/>
      <c r="T8" s="350"/>
      <c r="U8" s="358"/>
      <c r="V8" s="358"/>
      <c r="W8" s="358"/>
      <c r="X8" s="351"/>
      <c r="Y8" s="351"/>
      <c r="Z8" s="351"/>
      <c r="AA8" s="351"/>
      <c r="AB8" s="350"/>
      <c r="AC8" s="350"/>
      <c r="AD8" s="350"/>
      <c r="AE8" s="396"/>
      <c r="AF8" s="248"/>
      <c r="AG8" s="248"/>
      <c r="AH8" s="248"/>
      <c r="AI8" s="248"/>
      <c r="AJ8" s="248"/>
      <c r="AK8" s="248"/>
      <c r="AL8" s="248"/>
      <c r="AM8" s="370"/>
      <c r="AN8" s="372"/>
      <c r="AO8" s="370"/>
      <c r="AP8" s="374"/>
      <c r="AQ8" s="374"/>
      <c r="AR8" s="374"/>
      <c r="AS8" s="370"/>
      <c r="AT8" s="370"/>
      <c r="AU8" s="370"/>
      <c r="AV8" s="253"/>
      <c r="AW8" s="253"/>
      <c r="AX8" s="253"/>
      <c r="AY8" s="255"/>
      <c r="AZ8" s="368"/>
      <c r="BA8" s="388"/>
      <c r="BB8" s="390"/>
      <c r="BC8" s="388"/>
      <c r="BD8" s="392"/>
      <c r="BE8" s="394"/>
      <c r="BF8" s="375"/>
      <c r="BG8" s="375"/>
      <c r="BH8" s="48"/>
    </row>
    <row r="9" spans="1:60" ht="18.75" customHeight="1" x14ac:dyDescent="0.25">
      <c r="A9" s="341"/>
      <c r="B9" s="343" t="s">
        <v>141</v>
      </c>
      <c r="C9" s="343" t="s">
        <v>142</v>
      </c>
      <c r="D9" s="343" t="s">
        <v>143</v>
      </c>
      <c r="E9" s="343" t="s">
        <v>144</v>
      </c>
      <c r="F9" s="342" t="s">
        <v>180</v>
      </c>
      <c r="G9" s="346" t="s">
        <v>180</v>
      </c>
      <c r="H9" s="346" t="s">
        <v>249</v>
      </c>
      <c r="I9" s="346" t="s">
        <v>180</v>
      </c>
      <c r="J9" s="237" t="s">
        <v>145</v>
      </c>
      <c r="K9" s="333" t="s">
        <v>149</v>
      </c>
      <c r="L9" s="328" t="s">
        <v>251</v>
      </c>
      <c r="M9" s="237" t="s">
        <v>163</v>
      </c>
      <c r="N9" s="237" t="s">
        <v>167</v>
      </c>
      <c r="O9" s="328" t="s">
        <v>181</v>
      </c>
      <c r="P9" s="340"/>
      <c r="Q9" s="208" t="s">
        <v>182</v>
      </c>
      <c r="R9" s="245">
        <v>1</v>
      </c>
      <c r="S9" s="245" t="s">
        <v>186</v>
      </c>
      <c r="T9" s="320">
        <v>0.42</v>
      </c>
      <c r="U9" s="276">
        <v>0.17</v>
      </c>
      <c r="V9" s="276">
        <v>0.17</v>
      </c>
      <c r="W9" s="276">
        <f>SUM(T9:U12)</f>
        <v>0.59</v>
      </c>
      <c r="X9" s="292" t="s">
        <v>201</v>
      </c>
      <c r="Y9" s="309" t="s">
        <v>202</v>
      </c>
      <c r="Z9" s="279" t="s">
        <v>203</v>
      </c>
      <c r="AA9" s="282" t="s">
        <v>207</v>
      </c>
      <c r="AB9" s="292" t="s">
        <v>191</v>
      </c>
      <c r="AC9" s="299">
        <v>2020130010160</v>
      </c>
      <c r="AD9" s="302" t="s">
        <v>195</v>
      </c>
      <c r="AE9" s="258" t="s">
        <v>241</v>
      </c>
      <c r="AF9" s="208" t="s">
        <v>186</v>
      </c>
      <c r="AG9" s="208">
        <v>1</v>
      </c>
      <c r="AH9" s="261">
        <v>0.33</v>
      </c>
      <c r="AI9" s="201" t="s">
        <v>274</v>
      </c>
      <c r="AJ9" s="188">
        <v>0.17</v>
      </c>
      <c r="AK9" s="216">
        <v>44942</v>
      </c>
      <c r="AL9" s="216">
        <v>45291</v>
      </c>
      <c r="AM9" s="208">
        <v>349</v>
      </c>
      <c r="AN9" s="208">
        <v>1028736</v>
      </c>
      <c r="AO9" s="208">
        <v>1028736</v>
      </c>
      <c r="AP9" s="265" t="s">
        <v>199</v>
      </c>
      <c r="AQ9" s="265" t="s">
        <v>200</v>
      </c>
      <c r="AR9" s="265" t="s">
        <v>210</v>
      </c>
      <c r="AS9" s="263">
        <v>415400587</v>
      </c>
      <c r="AT9" s="263" t="s">
        <v>226</v>
      </c>
      <c r="AU9" s="208" t="s">
        <v>234</v>
      </c>
      <c r="AV9" s="245" t="s">
        <v>237</v>
      </c>
      <c r="AW9" s="61"/>
      <c r="AX9" s="99"/>
      <c r="AY9" s="256"/>
      <c r="AZ9" s="404" t="s">
        <v>211</v>
      </c>
      <c r="BA9" s="245" t="s">
        <v>213</v>
      </c>
      <c r="BB9" s="245" t="s">
        <v>216</v>
      </c>
      <c r="BC9" s="245" t="s">
        <v>215</v>
      </c>
      <c r="BD9" s="402">
        <v>44972</v>
      </c>
      <c r="BE9" s="399"/>
      <c r="BF9" s="245" t="s">
        <v>218</v>
      </c>
      <c r="BG9" s="245" t="s">
        <v>220</v>
      </c>
      <c r="BH9" s="41"/>
    </row>
    <row r="10" spans="1:60" ht="80.25" customHeight="1" x14ac:dyDescent="0.25">
      <c r="A10" s="341"/>
      <c r="B10" s="344"/>
      <c r="C10" s="344"/>
      <c r="D10" s="344"/>
      <c r="E10" s="344"/>
      <c r="F10" s="342"/>
      <c r="G10" s="347"/>
      <c r="H10" s="347"/>
      <c r="I10" s="347"/>
      <c r="J10" s="238"/>
      <c r="K10" s="333"/>
      <c r="L10" s="328"/>
      <c r="M10" s="238"/>
      <c r="N10" s="238"/>
      <c r="O10" s="328"/>
      <c r="P10" s="340"/>
      <c r="Q10" s="195"/>
      <c r="R10" s="245"/>
      <c r="S10" s="245"/>
      <c r="T10" s="320"/>
      <c r="U10" s="276"/>
      <c r="V10" s="276"/>
      <c r="W10" s="276"/>
      <c r="X10" s="293"/>
      <c r="Y10" s="310"/>
      <c r="Z10" s="280"/>
      <c r="AA10" s="283"/>
      <c r="AB10" s="293"/>
      <c r="AC10" s="300"/>
      <c r="AD10" s="303"/>
      <c r="AE10" s="260"/>
      <c r="AF10" s="196"/>
      <c r="AG10" s="196"/>
      <c r="AH10" s="203"/>
      <c r="AI10" s="203"/>
      <c r="AJ10" s="190"/>
      <c r="AK10" s="262"/>
      <c r="AL10" s="262"/>
      <c r="AM10" s="196"/>
      <c r="AN10" s="196"/>
      <c r="AO10" s="196"/>
      <c r="AP10" s="266"/>
      <c r="AQ10" s="266"/>
      <c r="AR10" s="266"/>
      <c r="AS10" s="264"/>
      <c r="AT10" s="264"/>
      <c r="AU10" s="195"/>
      <c r="AV10" s="245"/>
      <c r="AW10" s="63">
        <v>0</v>
      </c>
      <c r="AX10" s="110">
        <v>0</v>
      </c>
      <c r="AY10" s="109">
        <v>0</v>
      </c>
      <c r="AZ10" s="403"/>
      <c r="BA10" s="245"/>
      <c r="BB10" s="245"/>
      <c r="BC10" s="245"/>
      <c r="BD10" s="245"/>
      <c r="BE10" s="400"/>
      <c r="BF10" s="245"/>
      <c r="BG10" s="245"/>
      <c r="BH10" s="41"/>
    </row>
    <row r="11" spans="1:60" ht="15.75" customHeight="1" x14ac:dyDescent="0.25">
      <c r="A11" s="341"/>
      <c r="B11" s="344"/>
      <c r="C11" s="344"/>
      <c r="D11" s="344"/>
      <c r="E11" s="344"/>
      <c r="F11" s="342"/>
      <c r="G11" s="347"/>
      <c r="H11" s="347"/>
      <c r="I11" s="347"/>
      <c r="J11" s="238"/>
      <c r="K11" s="333"/>
      <c r="L11" s="328"/>
      <c r="M11" s="238"/>
      <c r="N11" s="238"/>
      <c r="O11" s="328"/>
      <c r="P11" s="340"/>
      <c r="Q11" s="195"/>
      <c r="R11" s="245"/>
      <c r="S11" s="245"/>
      <c r="T11" s="320"/>
      <c r="U11" s="276"/>
      <c r="V11" s="276"/>
      <c r="W11" s="276"/>
      <c r="X11" s="293"/>
      <c r="Y11" s="310"/>
      <c r="Z11" s="280"/>
      <c r="AA11" s="283"/>
      <c r="AB11" s="293"/>
      <c r="AC11" s="300"/>
      <c r="AD11" s="303"/>
      <c r="AE11" s="258" t="s">
        <v>242</v>
      </c>
      <c r="AF11" s="208" t="s">
        <v>187</v>
      </c>
      <c r="AG11" s="208">
        <v>1</v>
      </c>
      <c r="AH11" s="261">
        <v>0.33</v>
      </c>
      <c r="AI11" s="201" t="s">
        <v>275</v>
      </c>
      <c r="AJ11" s="188">
        <v>0.12</v>
      </c>
      <c r="AK11" s="216">
        <v>44942</v>
      </c>
      <c r="AL11" s="216">
        <v>45291</v>
      </c>
      <c r="AM11" s="208">
        <v>349</v>
      </c>
      <c r="AN11" s="208">
        <v>1028736</v>
      </c>
      <c r="AO11" s="208">
        <v>1028736</v>
      </c>
      <c r="AP11" s="266"/>
      <c r="AQ11" s="266"/>
      <c r="AR11" s="266"/>
      <c r="AS11" s="185">
        <v>233938597</v>
      </c>
      <c r="AT11" s="208" t="s">
        <v>227</v>
      </c>
      <c r="AU11" s="195"/>
      <c r="AV11" s="245"/>
      <c r="AW11" s="218">
        <v>208600000</v>
      </c>
      <c r="AX11" s="218">
        <v>24200000</v>
      </c>
      <c r="AY11" s="257">
        <f>+AX11/AS11</f>
        <v>0.10344594825453279</v>
      </c>
      <c r="AZ11" s="403"/>
      <c r="BA11" s="245"/>
      <c r="BB11" s="245"/>
      <c r="BC11" s="245"/>
      <c r="BD11" s="245"/>
      <c r="BE11" s="400"/>
      <c r="BF11" s="245"/>
      <c r="BG11" s="245"/>
      <c r="BH11" s="41"/>
    </row>
    <row r="12" spans="1:60" ht="15.75" customHeight="1" x14ac:dyDescent="0.25">
      <c r="A12" s="341"/>
      <c r="B12" s="344"/>
      <c r="C12" s="344"/>
      <c r="D12" s="344"/>
      <c r="E12" s="344"/>
      <c r="F12" s="342"/>
      <c r="G12" s="347"/>
      <c r="H12" s="347"/>
      <c r="I12" s="347"/>
      <c r="J12" s="238"/>
      <c r="K12" s="333"/>
      <c r="L12" s="328"/>
      <c r="M12" s="239"/>
      <c r="N12" s="239"/>
      <c r="O12" s="328"/>
      <c r="P12" s="340"/>
      <c r="Q12" s="196"/>
      <c r="R12" s="245"/>
      <c r="S12" s="245"/>
      <c r="T12" s="320"/>
      <c r="U12" s="276"/>
      <c r="V12" s="276"/>
      <c r="W12" s="276"/>
      <c r="X12" s="293"/>
      <c r="Y12" s="310"/>
      <c r="Z12" s="280"/>
      <c r="AA12" s="283"/>
      <c r="AB12" s="293"/>
      <c r="AC12" s="300"/>
      <c r="AD12" s="303"/>
      <c r="AE12" s="259"/>
      <c r="AF12" s="195"/>
      <c r="AG12" s="195"/>
      <c r="AH12" s="202"/>
      <c r="AI12" s="202"/>
      <c r="AJ12" s="189"/>
      <c r="AK12" s="217"/>
      <c r="AL12" s="217"/>
      <c r="AM12" s="195"/>
      <c r="AN12" s="195"/>
      <c r="AO12" s="195"/>
      <c r="AP12" s="266"/>
      <c r="AQ12" s="266"/>
      <c r="AR12" s="266"/>
      <c r="AS12" s="186"/>
      <c r="AT12" s="195"/>
      <c r="AU12" s="195"/>
      <c r="AV12" s="245"/>
      <c r="AW12" s="218"/>
      <c r="AX12" s="218"/>
      <c r="AY12" s="257"/>
      <c r="AZ12" s="403"/>
      <c r="BA12" s="245"/>
      <c r="BB12" s="245"/>
      <c r="BC12" s="245"/>
      <c r="BD12" s="245"/>
      <c r="BE12" s="400"/>
      <c r="BF12" s="245"/>
      <c r="BG12" s="245"/>
      <c r="BH12" s="41"/>
    </row>
    <row r="13" spans="1:60" ht="18.75" customHeight="1" x14ac:dyDescent="0.25">
      <c r="A13" s="341"/>
      <c r="B13" s="344"/>
      <c r="C13" s="344"/>
      <c r="D13" s="344"/>
      <c r="E13" s="344"/>
      <c r="F13" s="342"/>
      <c r="G13" s="347"/>
      <c r="H13" s="347"/>
      <c r="I13" s="347"/>
      <c r="J13" s="238"/>
      <c r="K13" s="333" t="s">
        <v>150</v>
      </c>
      <c r="L13" s="328" t="s">
        <v>251</v>
      </c>
      <c r="M13" s="237">
        <v>0</v>
      </c>
      <c r="N13" s="237" t="s">
        <v>256</v>
      </c>
      <c r="O13" s="328" t="s">
        <v>181</v>
      </c>
      <c r="P13" s="340"/>
      <c r="Q13" s="208" t="s">
        <v>182</v>
      </c>
      <c r="R13" s="245">
        <v>1</v>
      </c>
      <c r="S13" s="208" t="s">
        <v>187</v>
      </c>
      <c r="T13" s="320">
        <v>0.45</v>
      </c>
      <c r="U13" s="276">
        <v>0.12</v>
      </c>
      <c r="V13" s="276">
        <f>+U13</f>
        <v>0.12</v>
      </c>
      <c r="W13" s="276">
        <f>SUM(T13:U17)</f>
        <v>0.57000000000000006</v>
      </c>
      <c r="X13" s="293"/>
      <c r="Y13" s="310"/>
      <c r="Z13" s="280"/>
      <c r="AA13" s="283"/>
      <c r="AB13" s="293"/>
      <c r="AC13" s="300"/>
      <c r="AD13" s="303"/>
      <c r="AE13" s="259"/>
      <c r="AF13" s="195"/>
      <c r="AG13" s="195"/>
      <c r="AH13" s="202"/>
      <c r="AI13" s="202"/>
      <c r="AJ13" s="189"/>
      <c r="AK13" s="217"/>
      <c r="AL13" s="217"/>
      <c r="AM13" s="195"/>
      <c r="AN13" s="195"/>
      <c r="AO13" s="195"/>
      <c r="AP13" s="266"/>
      <c r="AQ13" s="266"/>
      <c r="AR13" s="266"/>
      <c r="AS13" s="186"/>
      <c r="AT13" s="195"/>
      <c r="AU13" s="195"/>
      <c r="AV13" s="245"/>
      <c r="AW13" s="218"/>
      <c r="AX13" s="218"/>
      <c r="AY13" s="257"/>
      <c r="AZ13" s="403"/>
      <c r="BA13" s="245"/>
      <c r="BB13" s="245"/>
      <c r="BC13" s="245"/>
      <c r="BD13" s="245"/>
      <c r="BE13" s="400"/>
      <c r="BF13" s="245"/>
      <c r="BG13" s="245"/>
      <c r="BH13" s="41"/>
    </row>
    <row r="14" spans="1:60" ht="15" customHeight="1" x14ac:dyDescent="0.25">
      <c r="A14" s="341"/>
      <c r="B14" s="344"/>
      <c r="C14" s="344"/>
      <c r="D14" s="344"/>
      <c r="E14" s="344"/>
      <c r="F14" s="342"/>
      <c r="G14" s="347"/>
      <c r="H14" s="347"/>
      <c r="I14" s="347"/>
      <c r="J14" s="238"/>
      <c r="K14" s="333"/>
      <c r="L14" s="328"/>
      <c r="M14" s="238"/>
      <c r="N14" s="238"/>
      <c r="O14" s="328"/>
      <c r="P14" s="340"/>
      <c r="Q14" s="195"/>
      <c r="R14" s="245"/>
      <c r="S14" s="195"/>
      <c r="T14" s="320"/>
      <c r="U14" s="276"/>
      <c r="V14" s="276"/>
      <c r="W14" s="276"/>
      <c r="X14" s="293"/>
      <c r="Y14" s="310"/>
      <c r="Z14" s="280"/>
      <c r="AA14" s="283"/>
      <c r="AB14" s="293"/>
      <c r="AC14" s="300"/>
      <c r="AD14" s="303"/>
      <c r="AE14" s="259"/>
      <c r="AF14" s="195"/>
      <c r="AG14" s="195"/>
      <c r="AH14" s="202"/>
      <c r="AI14" s="202"/>
      <c r="AJ14" s="189"/>
      <c r="AK14" s="217"/>
      <c r="AL14" s="217"/>
      <c r="AM14" s="195"/>
      <c r="AN14" s="195"/>
      <c r="AO14" s="195"/>
      <c r="AP14" s="266"/>
      <c r="AQ14" s="266"/>
      <c r="AR14" s="266"/>
      <c r="AS14" s="186"/>
      <c r="AT14" s="195"/>
      <c r="AU14" s="195"/>
      <c r="AV14" s="245"/>
      <c r="AW14" s="218"/>
      <c r="AX14" s="218"/>
      <c r="AY14" s="257"/>
      <c r="AZ14" s="403"/>
      <c r="BA14" s="245"/>
      <c r="BB14" s="245"/>
      <c r="BC14" s="245"/>
      <c r="BD14" s="245"/>
      <c r="BE14" s="400"/>
      <c r="BF14" s="245"/>
      <c r="BG14" s="245"/>
      <c r="BH14" s="41"/>
    </row>
    <row r="15" spans="1:60" ht="15" customHeight="1" x14ac:dyDescent="0.25">
      <c r="A15" s="341"/>
      <c r="B15" s="344"/>
      <c r="C15" s="344"/>
      <c r="D15" s="344"/>
      <c r="E15" s="344"/>
      <c r="F15" s="342"/>
      <c r="G15" s="347"/>
      <c r="H15" s="347"/>
      <c r="I15" s="347"/>
      <c r="J15" s="238"/>
      <c r="K15" s="333"/>
      <c r="L15" s="328"/>
      <c r="M15" s="238"/>
      <c r="N15" s="238"/>
      <c r="O15" s="328"/>
      <c r="P15" s="340"/>
      <c r="Q15" s="195"/>
      <c r="R15" s="245"/>
      <c r="S15" s="195"/>
      <c r="T15" s="320"/>
      <c r="U15" s="276"/>
      <c r="V15" s="276"/>
      <c r="W15" s="276"/>
      <c r="X15" s="293"/>
      <c r="Y15" s="310"/>
      <c r="Z15" s="280"/>
      <c r="AA15" s="283"/>
      <c r="AB15" s="293"/>
      <c r="AC15" s="300"/>
      <c r="AD15" s="303"/>
      <c r="AE15" s="259"/>
      <c r="AF15" s="195"/>
      <c r="AG15" s="195"/>
      <c r="AH15" s="202"/>
      <c r="AI15" s="202"/>
      <c r="AJ15" s="189"/>
      <c r="AK15" s="217"/>
      <c r="AL15" s="217"/>
      <c r="AM15" s="195"/>
      <c r="AN15" s="195"/>
      <c r="AO15" s="195"/>
      <c r="AP15" s="266"/>
      <c r="AQ15" s="266"/>
      <c r="AR15" s="266"/>
      <c r="AS15" s="186"/>
      <c r="AT15" s="195"/>
      <c r="AU15" s="195"/>
      <c r="AV15" s="245"/>
      <c r="AW15" s="218"/>
      <c r="AX15" s="218"/>
      <c r="AY15" s="257"/>
      <c r="AZ15" s="403"/>
      <c r="BA15" s="245"/>
      <c r="BB15" s="245"/>
      <c r="BC15" s="245"/>
      <c r="BD15" s="245"/>
      <c r="BE15" s="400"/>
      <c r="BF15" s="245"/>
      <c r="BG15" s="245"/>
      <c r="BH15" s="41"/>
    </row>
    <row r="16" spans="1:60" ht="15" customHeight="1" x14ac:dyDescent="0.25">
      <c r="A16" s="341"/>
      <c r="B16" s="344"/>
      <c r="C16" s="344"/>
      <c r="D16" s="344"/>
      <c r="E16" s="344"/>
      <c r="F16" s="342"/>
      <c r="G16" s="347"/>
      <c r="H16" s="347"/>
      <c r="I16" s="347"/>
      <c r="J16" s="238"/>
      <c r="K16" s="333"/>
      <c r="L16" s="328"/>
      <c r="M16" s="238"/>
      <c r="N16" s="238"/>
      <c r="O16" s="328"/>
      <c r="P16" s="340"/>
      <c r="Q16" s="195"/>
      <c r="R16" s="245"/>
      <c r="S16" s="195"/>
      <c r="T16" s="320"/>
      <c r="U16" s="276"/>
      <c r="V16" s="276"/>
      <c r="W16" s="276"/>
      <c r="X16" s="293"/>
      <c r="Y16" s="310"/>
      <c r="Z16" s="280"/>
      <c r="AA16" s="283"/>
      <c r="AB16" s="293"/>
      <c r="AC16" s="300"/>
      <c r="AD16" s="303"/>
      <c r="AE16" s="259"/>
      <c r="AF16" s="195"/>
      <c r="AG16" s="195"/>
      <c r="AH16" s="202"/>
      <c r="AI16" s="202"/>
      <c r="AJ16" s="189"/>
      <c r="AK16" s="217"/>
      <c r="AL16" s="217"/>
      <c r="AM16" s="195"/>
      <c r="AN16" s="195"/>
      <c r="AO16" s="195"/>
      <c r="AP16" s="266"/>
      <c r="AQ16" s="266"/>
      <c r="AR16" s="266"/>
      <c r="AS16" s="186"/>
      <c r="AT16" s="195"/>
      <c r="AU16" s="195"/>
      <c r="AV16" s="245"/>
      <c r="AW16" s="218"/>
      <c r="AX16" s="218"/>
      <c r="AY16" s="257"/>
      <c r="AZ16" s="403"/>
      <c r="BA16" s="245"/>
      <c r="BB16" s="245"/>
      <c r="BC16" s="245"/>
      <c r="BD16" s="245"/>
      <c r="BE16" s="400"/>
      <c r="BF16" s="245"/>
      <c r="BG16" s="245"/>
      <c r="BH16" s="41"/>
    </row>
    <row r="17" spans="1:60" ht="15.75" customHeight="1" x14ac:dyDescent="0.25">
      <c r="A17" s="341"/>
      <c r="B17" s="344"/>
      <c r="C17" s="344"/>
      <c r="D17" s="344"/>
      <c r="E17" s="344"/>
      <c r="F17" s="342"/>
      <c r="G17" s="347"/>
      <c r="H17" s="347"/>
      <c r="I17" s="347"/>
      <c r="J17" s="238"/>
      <c r="K17" s="333"/>
      <c r="L17" s="328"/>
      <c r="M17" s="239"/>
      <c r="N17" s="239"/>
      <c r="O17" s="328"/>
      <c r="P17" s="340"/>
      <c r="Q17" s="196"/>
      <c r="R17" s="245"/>
      <c r="S17" s="196"/>
      <c r="T17" s="320"/>
      <c r="U17" s="276"/>
      <c r="V17" s="276"/>
      <c r="W17" s="276"/>
      <c r="X17" s="293"/>
      <c r="Y17" s="310"/>
      <c r="Z17" s="280"/>
      <c r="AA17" s="283"/>
      <c r="AB17" s="293"/>
      <c r="AC17" s="300"/>
      <c r="AD17" s="303"/>
      <c r="AE17" s="260"/>
      <c r="AF17" s="196"/>
      <c r="AG17" s="196"/>
      <c r="AH17" s="203"/>
      <c r="AI17" s="203"/>
      <c r="AJ17" s="190"/>
      <c r="AK17" s="262"/>
      <c r="AL17" s="262"/>
      <c r="AM17" s="196"/>
      <c r="AN17" s="196"/>
      <c r="AO17" s="196"/>
      <c r="AP17" s="266"/>
      <c r="AQ17" s="266"/>
      <c r="AR17" s="266"/>
      <c r="AS17" s="186"/>
      <c r="AT17" s="195"/>
      <c r="AU17" s="195"/>
      <c r="AV17" s="245"/>
      <c r="AW17" s="218"/>
      <c r="AX17" s="218"/>
      <c r="AY17" s="257"/>
      <c r="AZ17" s="403"/>
      <c r="BA17" s="245"/>
      <c r="BB17" s="245"/>
      <c r="BC17" s="245"/>
      <c r="BD17" s="245"/>
      <c r="BE17" s="400"/>
      <c r="BF17" s="245"/>
      <c r="BG17" s="245"/>
      <c r="BH17" s="41"/>
    </row>
    <row r="18" spans="1:60" ht="30" customHeight="1" x14ac:dyDescent="0.25">
      <c r="A18" s="341"/>
      <c r="B18" s="344"/>
      <c r="C18" s="344"/>
      <c r="D18" s="344"/>
      <c r="E18" s="344"/>
      <c r="F18" s="342"/>
      <c r="G18" s="347"/>
      <c r="H18" s="347"/>
      <c r="I18" s="347"/>
      <c r="J18" s="238"/>
      <c r="K18" s="333" t="s">
        <v>151</v>
      </c>
      <c r="L18" s="328" t="s">
        <v>251</v>
      </c>
      <c r="M18" s="325">
        <v>0</v>
      </c>
      <c r="N18" s="237" t="s">
        <v>168</v>
      </c>
      <c r="O18" s="328" t="s">
        <v>181</v>
      </c>
      <c r="P18" s="340"/>
      <c r="Q18" s="208" t="s">
        <v>182</v>
      </c>
      <c r="R18" s="245">
        <v>1</v>
      </c>
      <c r="S18" s="245" t="s">
        <v>188</v>
      </c>
      <c r="T18" s="321">
        <v>0.9</v>
      </c>
      <c r="U18" s="197">
        <v>0.1</v>
      </c>
      <c r="V18" s="197">
        <v>0.1</v>
      </c>
      <c r="W18" s="315">
        <v>1</v>
      </c>
      <c r="X18" s="293"/>
      <c r="Y18" s="310"/>
      <c r="Z18" s="280"/>
      <c r="AA18" s="283"/>
      <c r="AB18" s="293"/>
      <c r="AC18" s="300"/>
      <c r="AD18" s="303"/>
      <c r="AE18" s="258" t="s">
        <v>168</v>
      </c>
      <c r="AF18" s="245" t="s">
        <v>188</v>
      </c>
      <c r="AG18" s="208">
        <v>2</v>
      </c>
      <c r="AH18" s="261">
        <v>0.33</v>
      </c>
      <c r="AI18" s="191" t="s">
        <v>276</v>
      </c>
      <c r="AJ18" s="188">
        <v>0.1</v>
      </c>
      <c r="AK18" s="216">
        <v>44942</v>
      </c>
      <c r="AL18" s="216">
        <v>45291</v>
      </c>
      <c r="AM18" s="208">
        <v>349</v>
      </c>
      <c r="AN18" s="208">
        <v>1028736</v>
      </c>
      <c r="AO18" s="208">
        <v>1028736</v>
      </c>
      <c r="AP18" s="266"/>
      <c r="AQ18" s="266"/>
      <c r="AR18" s="266"/>
      <c r="AS18" s="186"/>
      <c r="AT18" s="195"/>
      <c r="AU18" s="195"/>
      <c r="AV18" s="245"/>
      <c r="AW18" s="218"/>
      <c r="AX18" s="218"/>
      <c r="AY18" s="257"/>
      <c r="AZ18" s="403"/>
      <c r="BA18" s="245"/>
      <c r="BB18" s="245"/>
      <c r="BC18" s="245"/>
      <c r="BD18" s="245"/>
      <c r="BE18" s="400"/>
      <c r="BF18" s="245"/>
      <c r="BG18" s="245"/>
      <c r="BH18" s="41"/>
    </row>
    <row r="19" spans="1:60" ht="15" customHeight="1" x14ac:dyDescent="0.25">
      <c r="A19" s="341"/>
      <c r="B19" s="344"/>
      <c r="C19" s="344"/>
      <c r="D19" s="344"/>
      <c r="E19" s="344"/>
      <c r="F19" s="342"/>
      <c r="G19" s="347"/>
      <c r="H19" s="347"/>
      <c r="I19" s="347"/>
      <c r="J19" s="238"/>
      <c r="K19" s="333"/>
      <c r="L19" s="328"/>
      <c r="M19" s="326"/>
      <c r="N19" s="238"/>
      <c r="O19" s="328"/>
      <c r="P19" s="340"/>
      <c r="Q19" s="195"/>
      <c r="R19" s="245"/>
      <c r="S19" s="245"/>
      <c r="T19" s="321"/>
      <c r="U19" s="314"/>
      <c r="V19" s="314"/>
      <c r="W19" s="316"/>
      <c r="X19" s="293"/>
      <c r="Y19" s="310"/>
      <c r="Z19" s="280"/>
      <c r="AA19" s="283"/>
      <c r="AB19" s="293"/>
      <c r="AC19" s="300"/>
      <c r="AD19" s="303"/>
      <c r="AE19" s="259"/>
      <c r="AF19" s="245"/>
      <c r="AG19" s="195"/>
      <c r="AH19" s="202"/>
      <c r="AI19" s="192"/>
      <c r="AJ19" s="189"/>
      <c r="AK19" s="217"/>
      <c r="AL19" s="217"/>
      <c r="AM19" s="195"/>
      <c r="AN19" s="195"/>
      <c r="AO19" s="195"/>
      <c r="AP19" s="266"/>
      <c r="AQ19" s="266"/>
      <c r="AR19" s="266"/>
      <c r="AS19" s="186"/>
      <c r="AT19" s="195"/>
      <c r="AU19" s="195"/>
      <c r="AV19" s="245"/>
      <c r="AW19" s="218"/>
      <c r="AX19" s="218"/>
      <c r="AY19" s="257"/>
      <c r="AZ19" s="403"/>
      <c r="BA19" s="245"/>
      <c r="BB19" s="245"/>
      <c r="BC19" s="245"/>
      <c r="BD19" s="245"/>
      <c r="BE19" s="400"/>
      <c r="BF19" s="245"/>
      <c r="BG19" s="245"/>
      <c r="BH19" s="41"/>
    </row>
    <row r="20" spans="1:60" ht="15" customHeight="1" x14ac:dyDescent="0.25">
      <c r="A20" s="341"/>
      <c r="B20" s="344"/>
      <c r="C20" s="344"/>
      <c r="D20" s="344"/>
      <c r="E20" s="344"/>
      <c r="F20" s="342"/>
      <c r="G20" s="347"/>
      <c r="H20" s="347"/>
      <c r="I20" s="347"/>
      <c r="J20" s="238"/>
      <c r="K20" s="333"/>
      <c r="L20" s="328"/>
      <c r="M20" s="326"/>
      <c r="N20" s="238"/>
      <c r="O20" s="328"/>
      <c r="P20" s="340"/>
      <c r="Q20" s="195"/>
      <c r="R20" s="245"/>
      <c r="S20" s="245"/>
      <c r="T20" s="321"/>
      <c r="U20" s="314"/>
      <c r="V20" s="314"/>
      <c r="W20" s="316"/>
      <c r="X20" s="293"/>
      <c r="Y20" s="310"/>
      <c r="Z20" s="280"/>
      <c r="AA20" s="283"/>
      <c r="AB20" s="293"/>
      <c r="AC20" s="300"/>
      <c r="AD20" s="303"/>
      <c r="AE20" s="259"/>
      <c r="AF20" s="245"/>
      <c r="AG20" s="195"/>
      <c r="AH20" s="202"/>
      <c r="AI20" s="192"/>
      <c r="AJ20" s="189"/>
      <c r="AK20" s="217"/>
      <c r="AL20" s="217"/>
      <c r="AM20" s="195"/>
      <c r="AN20" s="195"/>
      <c r="AO20" s="195"/>
      <c r="AP20" s="266"/>
      <c r="AQ20" s="266"/>
      <c r="AR20" s="266"/>
      <c r="AS20" s="186"/>
      <c r="AT20" s="195"/>
      <c r="AU20" s="195"/>
      <c r="AV20" s="245"/>
      <c r="AW20" s="218"/>
      <c r="AX20" s="218"/>
      <c r="AY20" s="257"/>
      <c r="AZ20" s="403"/>
      <c r="BA20" s="245"/>
      <c r="BB20" s="245"/>
      <c r="BC20" s="245"/>
      <c r="BD20" s="245"/>
      <c r="BE20" s="400"/>
      <c r="BF20" s="245"/>
      <c r="BG20" s="245"/>
      <c r="BH20" s="41"/>
    </row>
    <row r="21" spans="1:60" ht="15" customHeight="1" x14ac:dyDescent="0.25">
      <c r="A21" s="341"/>
      <c r="B21" s="344"/>
      <c r="C21" s="344"/>
      <c r="D21" s="344"/>
      <c r="E21" s="344"/>
      <c r="F21" s="342"/>
      <c r="G21" s="347"/>
      <c r="H21" s="347"/>
      <c r="I21" s="347"/>
      <c r="J21" s="238"/>
      <c r="K21" s="333"/>
      <c r="L21" s="328"/>
      <c r="M21" s="326"/>
      <c r="N21" s="238"/>
      <c r="O21" s="328"/>
      <c r="P21" s="340"/>
      <c r="Q21" s="195"/>
      <c r="R21" s="245"/>
      <c r="S21" s="245"/>
      <c r="T21" s="321"/>
      <c r="U21" s="314"/>
      <c r="V21" s="314"/>
      <c r="W21" s="316"/>
      <c r="X21" s="293"/>
      <c r="Y21" s="310"/>
      <c r="Z21" s="280"/>
      <c r="AA21" s="283"/>
      <c r="AB21" s="293"/>
      <c r="AC21" s="300"/>
      <c r="AD21" s="303"/>
      <c r="AE21" s="259"/>
      <c r="AF21" s="245"/>
      <c r="AG21" s="195"/>
      <c r="AH21" s="202"/>
      <c r="AI21" s="192"/>
      <c r="AJ21" s="189"/>
      <c r="AK21" s="217"/>
      <c r="AL21" s="217"/>
      <c r="AM21" s="195"/>
      <c r="AN21" s="195"/>
      <c r="AO21" s="195"/>
      <c r="AP21" s="266"/>
      <c r="AQ21" s="266"/>
      <c r="AR21" s="266"/>
      <c r="AS21" s="186"/>
      <c r="AT21" s="195"/>
      <c r="AU21" s="195"/>
      <c r="AV21" s="245"/>
      <c r="AW21" s="218"/>
      <c r="AX21" s="218"/>
      <c r="AY21" s="257"/>
      <c r="AZ21" s="403"/>
      <c r="BA21" s="245"/>
      <c r="BB21" s="245"/>
      <c r="BC21" s="245"/>
      <c r="BD21" s="245"/>
      <c r="BE21" s="400"/>
      <c r="BF21" s="245"/>
      <c r="BG21" s="245"/>
      <c r="BH21" s="41"/>
    </row>
    <row r="22" spans="1:60" ht="77.25" customHeight="1" x14ac:dyDescent="0.25">
      <c r="A22" s="341"/>
      <c r="B22" s="344"/>
      <c r="C22" s="344"/>
      <c r="D22" s="344"/>
      <c r="E22" s="344"/>
      <c r="F22" s="342"/>
      <c r="G22" s="348"/>
      <c r="H22" s="348"/>
      <c r="I22" s="348"/>
      <c r="J22" s="238"/>
      <c r="K22" s="333"/>
      <c r="L22" s="328"/>
      <c r="M22" s="327"/>
      <c r="N22" s="239"/>
      <c r="O22" s="328"/>
      <c r="P22" s="340"/>
      <c r="Q22" s="196"/>
      <c r="R22" s="245"/>
      <c r="S22" s="245"/>
      <c r="T22" s="321"/>
      <c r="U22" s="314"/>
      <c r="V22" s="314"/>
      <c r="W22" s="316"/>
      <c r="X22" s="294"/>
      <c r="Y22" s="311"/>
      <c r="Z22" s="281"/>
      <c r="AA22" s="284"/>
      <c r="AB22" s="293"/>
      <c r="AC22" s="301"/>
      <c r="AD22" s="304"/>
      <c r="AE22" s="260"/>
      <c r="AF22" s="245"/>
      <c r="AG22" s="196"/>
      <c r="AH22" s="203"/>
      <c r="AI22" s="193"/>
      <c r="AJ22" s="190"/>
      <c r="AK22" s="262"/>
      <c r="AL22" s="262"/>
      <c r="AM22" s="196"/>
      <c r="AN22" s="196"/>
      <c r="AO22" s="196"/>
      <c r="AP22" s="266"/>
      <c r="AQ22" s="266"/>
      <c r="AR22" s="266"/>
      <c r="AS22" s="187"/>
      <c r="AT22" s="196"/>
      <c r="AU22" s="196"/>
      <c r="AV22" s="245"/>
      <c r="AW22" s="218"/>
      <c r="AX22" s="218"/>
      <c r="AY22" s="188"/>
      <c r="AZ22" s="403"/>
      <c r="BA22" s="245"/>
      <c r="BB22" s="245"/>
      <c r="BC22" s="245"/>
      <c r="BD22" s="245"/>
      <c r="BE22" s="401"/>
      <c r="BF22" s="245"/>
      <c r="BG22" s="245"/>
      <c r="BH22" s="41"/>
    </row>
    <row r="23" spans="1:60" ht="98.25" customHeight="1" x14ac:dyDescent="0.35">
      <c r="A23" s="341"/>
      <c r="B23" s="344"/>
      <c r="C23" s="344"/>
      <c r="D23" s="344"/>
      <c r="E23" s="344"/>
      <c r="F23" s="342"/>
      <c r="G23" s="98"/>
      <c r="H23" s="98"/>
      <c r="I23" s="98"/>
      <c r="J23" s="239"/>
      <c r="K23" s="317" t="s">
        <v>260</v>
      </c>
      <c r="L23" s="318"/>
      <c r="M23" s="318"/>
      <c r="N23" s="318"/>
      <c r="O23" s="318"/>
      <c r="P23" s="318"/>
      <c r="Q23" s="318"/>
      <c r="R23" s="318"/>
      <c r="S23" s="318"/>
      <c r="T23" s="318"/>
      <c r="U23" s="319"/>
      <c r="V23" s="106">
        <f>AVERAGE(V9:V22)</f>
        <v>0.13</v>
      </c>
      <c r="W23" s="106">
        <f>AVERAGE(W9:W22)</f>
        <v>0.72000000000000008</v>
      </c>
      <c r="X23" s="90"/>
      <c r="Y23" s="91"/>
      <c r="Z23" s="96"/>
      <c r="AA23" s="97"/>
      <c r="AB23" s="294"/>
      <c r="AC23" s="249" t="s">
        <v>261</v>
      </c>
      <c r="AD23" s="250"/>
      <c r="AE23" s="250"/>
      <c r="AF23" s="250"/>
      <c r="AG23" s="250"/>
      <c r="AH23" s="250"/>
      <c r="AI23" s="251"/>
      <c r="AJ23" s="153">
        <f>AVERAGE(AJ9:AJ22)</f>
        <v>0.13</v>
      </c>
      <c r="AK23" s="85"/>
      <c r="AL23" s="85"/>
      <c r="AM23" s="79"/>
      <c r="AN23" s="79"/>
      <c r="AO23" s="79"/>
      <c r="AP23" s="266"/>
      <c r="AQ23" s="266"/>
      <c r="AR23" s="266"/>
      <c r="AS23" s="154">
        <f>SUM(AS9:AS22)</f>
        <v>649339184</v>
      </c>
      <c r="AT23" s="111" t="s">
        <v>267</v>
      </c>
      <c r="AU23" s="61"/>
      <c r="AV23" s="61"/>
      <c r="AW23" s="112">
        <f t="shared" ref="AW23:AX23" si="0">SUM(AW9:AW22)</f>
        <v>208600000</v>
      </c>
      <c r="AX23" s="112">
        <f t="shared" si="0"/>
        <v>24200000</v>
      </c>
      <c r="AY23" s="113">
        <f>+AX23/AS23</f>
        <v>3.7268658039278285E-2</v>
      </c>
      <c r="AZ23" s="61"/>
      <c r="BA23" s="61"/>
      <c r="BB23" s="61"/>
      <c r="BC23" s="61"/>
      <c r="BD23" s="61"/>
      <c r="BE23" s="82"/>
      <c r="BF23" s="61"/>
      <c r="BG23" s="61"/>
      <c r="BH23" s="41"/>
    </row>
    <row r="24" spans="1:60" ht="18.75" customHeight="1" x14ac:dyDescent="0.25">
      <c r="A24" s="341"/>
      <c r="B24" s="344"/>
      <c r="C24" s="344"/>
      <c r="D24" s="344"/>
      <c r="E24" s="344"/>
      <c r="F24" s="342"/>
      <c r="G24" s="346" t="s">
        <v>180</v>
      </c>
      <c r="H24" s="346" t="s">
        <v>249</v>
      </c>
      <c r="I24" s="346" t="s">
        <v>180</v>
      </c>
      <c r="J24" s="237" t="s">
        <v>146</v>
      </c>
      <c r="K24" s="333" t="s">
        <v>152</v>
      </c>
      <c r="L24" s="328" t="s">
        <v>250</v>
      </c>
      <c r="M24" s="325">
        <v>0</v>
      </c>
      <c r="N24" s="237" t="s">
        <v>169</v>
      </c>
      <c r="O24" s="328"/>
      <c r="P24" s="246" t="s">
        <v>181</v>
      </c>
      <c r="Q24" s="245" t="s">
        <v>183</v>
      </c>
      <c r="R24" s="245">
        <v>8</v>
      </c>
      <c r="S24" s="245" t="s">
        <v>189</v>
      </c>
      <c r="T24" s="329">
        <v>8</v>
      </c>
      <c r="U24" s="322">
        <v>3</v>
      </c>
      <c r="V24" s="214">
        <v>1</v>
      </c>
      <c r="W24" s="214">
        <v>1</v>
      </c>
      <c r="X24" s="223" t="s">
        <v>204</v>
      </c>
      <c r="Y24" s="307" t="s">
        <v>205</v>
      </c>
      <c r="Z24" s="305" t="s">
        <v>206</v>
      </c>
      <c r="AA24" s="306" t="s">
        <v>207</v>
      </c>
      <c r="AB24" s="292" t="s">
        <v>192</v>
      </c>
      <c r="AC24" s="295">
        <v>2020130010211</v>
      </c>
      <c r="AD24" s="296" t="s">
        <v>196</v>
      </c>
      <c r="AE24" s="258" t="s">
        <v>243</v>
      </c>
      <c r="AF24" s="208"/>
      <c r="AG24" s="201"/>
      <c r="AH24" s="214">
        <v>0.25</v>
      </c>
      <c r="AI24" s="198" t="s">
        <v>277</v>
      </c>
      <c r="AJ24" s="194">
        <v>0.25</v>
      </c>
      <c r="AK24" s="216">
        <v>44942</v>
      </c>
      <c r="AL24" s="216">
        <v>45291</v>
      </c>
      <c r="AM24" s="208">
        <v>349</v>
      </c>
      <c r="AN24" s="208">
        <v>1028736</v>
      </c>
      <c r="AO24" s="208">
        <v>1028736</v>
      </c>
      <c r="AP24" s="266"/>
      <c r="AQ24" s="266"/>
      <c r="AR24" s="266"/>
      <c r="AS24" s="186">
        <v>400000000</v>
      </c>
      <c r="AT24" s="195" t="s">
        <v>228</v>
      </c>
      <c r="AU24" s="195" t="s">
        <v>235</v>
      </c>
      <c r="AV24" s="195" t="s">
        <v>238</v>
      </c>
      <c r="AW24" s="186">
        <v>231100000</v>
      </c>
      <c r="AX24" s="186">
        <v>14800000</v>
      </c>
      <c r="AY24" s="189">
        <f>+AX24/AW24</f>
        <v>6.4041540458675897E-2</v>
      </c>
      <c r="AZ24" s="403" t="s">
        <v>211</v>
      </c>
      <c r="BA24" s="245" t="s">
        <v>214</v>
      </c>
      <c r="BB24" s="245" t="s">
        <v>217</v>
      </c>
      <c r="BC24" s="245" t="s">
        <v>215</v>
      </c>
      <c r="BD24" s="402">
        <v>44972</v>
      </c>
      <c r="BE24" s="399"/>
      <c r="BF24" s="245" t="s">
        <v>219</v>
      </c>
      <c r="BG24" s="245" t="s">
        <v>221</v>
      </c>
      <c r="BH24" s="41"/>
    </row>
    <row r="25" spans="1:60" ht="15.75" customHeight="1" x14ac:dyDescent="0.25">
      <c r="A25" s="341"/>
      <c r="B25" s="344"/>
      <c r="C25" s="344"/>
      <c r="D25" s="344"/>
      <c r="E25" s="344"/>
      <c r="F25" s="342"/>
      <c r="G25" s="347"/>
      <c r="H25" s="347"/>
      <c r="I25" s="347"/>
      <c r="J25" s="238"/>
      <c r="K25" s="333"/>
      <c r="L25" s="328"/>
      <c r="M25" s="326"/>
      <c r="N25" s="238"/>
      <c r="O25" s="328"/>
      <c r="P25" s="246"/>
      <c r="Q25" s="245"/>
      <c r="R25" s="245"/>
      <c r="S25" s="245"/>
      <c r="T25" s="329"/>
      <c r="U25" s="323"/>
      <c r="V25" s="215"/>
      <c r="W25" s="215"/>
      <c r="X25" s="223"/>
      <c r="Y25" s="307"/>
      <c r="Z25" s="305"/>
      <c r="AA25" s="306"/>
      <c r="AB25" s="293"/>
      <c r="AC25" s="295"/>
      <c r="AD25" s="297"/>
      <c r="AE25" s="259"/>
      <c r="AF25" s="195"/>
      <c r="AG25" s="202"/>
      <c r="AH25" s="215"/>
      <c r="AI25" s="199"/>
      <c r="AJ25" s="195"/>
      <c r="AK25" s="217"/>
      <c r="AL25" s="217"/>
      <c r="AM25" s="195"/>
      <c r="AN25" s="195"/>
      <c r="AO25" s="195"/>
      <c r="AP25" s="266"/>
      <c r="AQ25" s="266"/>
      <c r="AR25" s="266"/>
      <c r="AS25" s="186"/>
      <c r="AT25" s="195"/>
      <c r="AU25" s="195"/>
      <c r="AV25" s="195"/>
      <c r="AW25" s="186"/>
      <c r="AX25" s="186"/>
      <c r="AY25" s="189"/>
      <c r="AZ25" s="403"/>
      <c r="BA25" s="245"/>
      <c r="BB25" s="245"/>
      <c r="BC25" s="245"/>
      <c r="BD25" s="245"/>
      <c r="BE25" s="400"/>
      <c r="BF25" s="245"/>
      <c r="BG25" s="245"/>
      <c r="BH25" s="41"/>
    </row>
    <row r="26" spans="1:60" ht="47.25" customHeight="1" x14ac:dyDescent="0.25">
      <c r="A26" s="341"/>
      <c r="B26" s="344"/>
      <c r="C26" s="344"/>
      <c r="D26" s="344"/>
      <c r="E26" s="344"/>
      <c r="F26" s="342"/>
      <c r="G26" s="347"/>
      <c r="H26" s="347"/>
      <c r="I26" s="347"/>
      <c r="J26" s="238"/>
      <c r="K26" s="333"/>
      <c r="L26" s="328"/>
      <c r="M26" s="327"/>
      <c r="N26" s="239"/>
      <c r="O26" s="328"/>
      <c r="P26" s="246"/>
      <c r="Q26" s="245"/>
      <c r="R26" s="245"/>
      <c r="S26" s="245"/>
      <c r="T26" s="329"/>
      <c r="U26" s="324"/>
      <c r="V26" s="233"/>
      <c r="W26" s="233"/>
      <c r="X26" s="223"/>
      <c r="Y26" s="307"/>
      <c r="Z26" s="305"/>
      <c r="AA26" s="306"/>
      <c r="AB26" s="293"/>
      <c r="AC26" s="295"/>
      <c r="AD26" s="297"/>
      <c r="AE26" s="260"/>
      <c r="AF26" s="196"/>
      <c r="AG26" s="203"/>
      <c r="AH26" s="233"/>
      <c r="AI26" s="200"/>
      <c r="AJ26" s="196"/>
      <c r="AK26" s="262"/>
      <c r="AL26" s="262"/>
      <c r="AM26" s="196"/>
      <c r="AN26" s="196"/>
      <c r="AO26" s="196"/>
      <c r="AP26" s="266"/>
      <c r="AQ26" s="266"/>
      <c r="AR26" s="266"/>
      <c r="AS26" s="186"/>
      <c r="AT26" s="195"/>
      <c r="AU26" s="195"/>
      <c r="AV26" s="195"/>
      <c r="AW26" s="186"/>
      <c r="AX26" s="186"/>
      <c r="AY26" s="189"/>
      <c r="AZ26" s="403"/>
      <c r="BA26" s="245"/>
      <c r="BB26" s="245"/>
      <c r="BC26" s="245"/>
      <c r="BD26" s="245"/>
      <c r="BE26" s="400"/>
      <c r="BF26" s="245"/>
      <c r="BG26" s="245"/>
      <c r="BH26" s="41"/>
    </row>
    <row r="27" spans="1:60" ht="100.5" customHeight="1" x14ac:dyDescent="0.5">
      <c r="A27" s="341"/>
      <c r="B27" s="344"/>
      <c r="C27" s="344"/>
      <c r="D27" s="344"/>
      <c r="E27" s="344"/>
      <c r="F27" s="342"/>
      <c r="G27" s="347"/>
      <c r="H27" s="347"/>
      <c r="I27" s="347"/>
      <c r="J27" s="238"/>
      <c r="K27" s="40" t="s">
        <v>153</v>
      </c>
      <c r="L27" s="64" t="s">
        <v>252</v>
      </c>
      <c r="M27" s="60">
        <v>41</v>
      </c>
      <c r="N27" s="40" t="s">
        <v>170</v>
      </c>
      <c r="O27" s="64" t="s">
        <v>181</v>
      </c>
      <c r="P27" s="60"/>
      <c r="Q27" s="71" t="s">
        <v>184</v>
      </c>
      <c r="R27" s="61">
        <v>39</v>
      </c>
      <c r="S27" s="61">
        <v>10</v>
      </c>
      <c r="T27" s="102">
        <v>20</v>
      </c>
      <c r="U27" s="100">
        <v>4</v>
      </c>
      <c r="V27" s="101">
        <f>+U27/S27</f>
        <v>0.4</v>
      </c>
      <c r="W27" s="101">
        <f>+(T27+U27)/R27</f>
        <v>0.61538461538461542</v>
      </c>
      <c r="X27" s="223"/>
      <c r="Y27" s="307"/>
      <c r="Z27" s="305"/>
      <c r="AA27" s="306"/>
      <c r="AB27" s="293"/>
      <c r="AC27" s="295"/>
      <c r="AD27" s="297"/>
      <c r="AE27" s="75" t="s">
        <v>244</v>
      </c>
      <c r="AF27" s="61"/>
      <c r="AG27" s="163"/>
      <c r="AH27" s="101">
        <v>0.25</v>
      </c>
      <c r="AI27" s="164" t="s">
        <v>278</v>
      </c>
      <c r="AJ27" s="138">
        <v>0.25</v>
      </c>
      <c r="AK27" s="62">
        <v>44942</v>
      </c>
      <c r="AL27" s="62">
        <v>45291</v>
      </c>
      <c r="AM27" s="61">
        <v>349</v>
      </c>
      <c r="AN27" s="61">
        <v>1028736</v>
      </c>
      <c r="AO27" s="61">
        <v>1028736</v>
      </c>
      <c r="AP27" s="266"/>
      <c r="AQ27" s="266"/>
      <c r="AR27" s="266"/>
      <c r="AS27" s="187"/>
      <c r="AT27" s="196"/>
      <c r="AU27" s="195"/>
      <c r="AV27" s="195"/>
      <c r="AW27" s="187"/>
      <c r="AX27" s="187"/>
      <c r="AY27" s="190"/>
      <c r="AZ27" s="403"/>
      <c r="BA27" s="245"/>
      <c r="BB27" s="245"/>
      <c r="BC27" s="245"/>
      <c r="BD27" s="245"/>
      <c r="BE27" s="400"/>
      <c r="BF27" s="245"/>
      <c r="BG27" s="245"/>
      <c r="BH27" s="41"/>
    </row>
    <row r="28" spans="1:60" ht="60" customHeight="1" x14ac:dyDescent="0.25">
      <c r="A28" s="341"/>
      <c r="B28" s="344"/>
      <c r="C28" s="344"/>
      <c r="D28" s="344"/>
      <c r="E28" s="344"/>
      <c r="F28" s="342"/>
      <c r="G28" s="347"/>
      <c r="H28" s="347"/>
      <c r="I28" s="347"/>
      <c r="J28" s="238"/>
      <c r="K28" s="333" t="s">
        <v>154</v>
      </c>
      <c r="L28" s="328" t="s">
        <v>253</v>
      </c>
      <c r="M28" s="325">
        <v>115.2</v>
      </c>
      <c r="N28" s="237" t="s">
        <v>171</v>
      </c>
      <c r="O28" s="328" t="s">
        <v>181</v>
      </c>
      <c r="P28" s="246"/>
      <c r="Q28" s="245" t="s">
        <v>182</v>
      </c>
      <c r="R28" s="245">
        <v>3500</v>
      </c>
      <c r="S28" s="245">
        <v>500</v>
      </c>
      <c r="T28" s="329">
        <v>25268</v>
      </c>
      <c r="U28" s="322">
        <v>250</v>
      </c>
      <c r="V28" s="214">
        <f>+U28/S28</f>
        <v>0.5</v>
      </c>
      <c r="W28" s="214">
        <v>1</v>
      </c>
      <c r="X28" s="223"/>
      <c r="Y28" s="307"/>
      <c r="Z28" s="305"/>
      <c r="AA28" s="306"/>
      <c r="AB28" s="293"/>
      <c r="AC28" s="295"/>
      <c r="AD28" s="297"/>
      <c r="AE28" s="258" t="s">
        <v>171</v>
      </c>
      <c r="AF28" s="208"/>
      <c r="AG28" s="201"/>
      <c r="AH28" s="214">
        <v>0.25</v>
      </c>
      <c r="AI28" s="201" t="s">
        <v>284</v>
      </c>
      <c r="AJ28" s="194">
        <v>0.25</v>
      </c>
      <c r="AK28" s="216">
        <v>44942</v>
      </c>
      <c r="AL28" s="216">
        <v>45291</v>
      </c>
      <c r="AM28" s="208">
        <v>349</v>
      </c>
      <c r="AN28" s="208">
        <v>1028736</v>
      </c>
      <c r="AO28" s="208">
        <v>1028736</v>
      </c>
      <c r="AP28" s="266"/>
      <c r="AQ28" s="266"/>
      <c r="AR28" s="266"/>
      <c r="AS28" s="185">
        <v>9072509.5500000007</v>
      </c>
      <c r="AT28" s="208" t="s">
        <v>229</v>
      </c>
      <c r="AU28" s="195"/>
      <c r="AV28" s="195"/>
      <c r="AW28" s="185">
        <v>0</v>
      </c>
      <c r="AX28" s="185">
        <v>0</v>
      </c>
      <c r="AY28" s="211">
        <v>0</v>
      </c>
      <c r="AZ28" s="403"/>
      <c r="BA28" s="245"/>
      <c r="BB28" s="245"/>
      <c r="BC28" s="245"/>
      <c r="BD28" s="245"/>
      <c r="BE28" s="400"/>
      <c r="BF28" s="245"/>
      <c r="BG28" s="245"/>
      <c r="BH28" s="41"/>
    </row>
    <row r="29" spans="1:60" ht="15.75" customHeight="1" x14ac:dyDescent="0.25">
      <c r="A29" s="341"/>
      <c r="B29" s="344"/>
      <c r="C29" s="344"/>
      <c r="D29" s="344"/>
      <c r="E29" s="344"/>
      <c r="F29" s="342"/>
      <c r="G29" s="347"/>
      <c r="H29" s="347"/>
      <c r="I29" s="347"/>
      <c r="J29" s="238"/>
      <c r="K29" s="333"/>
      <c r="L29" s="328"/>
      <c r="M29" s="327"/>
      <c r="N29" s="239"/>
      <c r="O29" s="328"/>
      <c r="P29" s="246"/>
      <c r="Q29" s="245"/>
      <c r="R29" s="245"/>
      <c r="S29" s="245"/>
      <c r="T29" s="329"/>
      <c r="U29" s="324"/>
      <c r="V29" s="233"/>
      <c r="W29" s="233"/>
      <c r="X29" s="223"/>
      <c r="Y29" s="307"/>
      <c r="Z29" s="305"/>
      <c r="AA29" s="306"/>
      <c r="AB29" s="293"/>
      <c r="AC29" s="295"/>
      <c r="AD29" s="297"/>
      <c r="AE29" s="259"/>
      <c r="AF29" s="195"/>
      <c r="AG29" s="202"/>
      <c r="AH29" s="215"/>
      <c r="AI29" s="202"/>
      <c r="AJ29" s="195"/>
      <c r="AK29" s="217"/>
      <c r="AL29" s="217"/>
      <c r="AM29" s="195"/>
      <c r="AN29" s="195"/>
      <c r="AO29" s="195"/>
      <c r="AP29" s="266"/>
      <c r="AQ29" s="266"/>
      <c r="AR29" s="266"/>
      <c r="AS29" s="186"/>
      <c r="AT29" s="195"/>
      <c r="AU29" s="195"/>
      <c r="AV29" s="195"/>
      <c r="AW29" s="186"/>
      <c r="AX29" s="186"/>
      <c r="AY29" s="186"/>
      <c r="AZ29" s="403"/>
      <c r="BA29" s="245"/>
      <c r="BB29" s="245"/>
      <c r="BC29" s="245"/>
      <c r="BD29" s="245"/>
      <c r="BE29" s="400"/>
      <c r="BF29" s="245"/>
      <c r="BG29" s="245"/>
      <c r="BH29" s="41"/>
    </row>
    <row r="30" spans="1:60" ht="45" customHeight="1" x14ac:dyDescent="0.25">
      <c r="A30" s="341"/>
      <c r="B30" s="344"/>
      <c r="C30" s="344"/>
      <c r="D30" s="344"/>
      <c r="E30" s="344"/>
      <c r="F30" s="342"/>
      <c r="G30" s="347"/>
      <c r="H30" s="347"/>
      <c r="I30" s="347"/>
      <c r="J30" s="238"/>
      <c r="K30" s="333" t="s">
        <v>155</v>
      </c>
      <c r="L30" s="328" t="s">
        <v>251</v>
      </c>
      <c r="M30" s="325">
        <v>0</v>
      </c>
      <c r="N30" s="237" t="s">
        <v>172</v>
      </c>
      <c r="O30" s="328" t="s">
        <v>181</v>
      </c>
      <c r="P30" s="246"/>
      <c r="Q30" s="245" t="s">
        <v>182</v>
      </c>
      <c r="R30" s="245">
        <v>1</v>
      </c>
      <c r="S30" s="245" t="s">
        <v>190</v>
      </c>
      <c r="T30" s="330">
        <v>0.5</v>
      </c>
      <c r="U30" s="214">
        <v>0.05</v>
      </c>
      <c r="V30" s="214">
        <v>0.05</v>
      </c>
      <c r="W30" s="214">
        <f>SUM(T30:U32)</f>
        <v>0.55000000000000004</v>
      </c>
      <c r="X30" s="223"/>
      <c r="Y30" s="307"/>
      <c r="Z30" s="305"/>
      <c r="AA30" s="306"/>
      <c r="AB30" s="293"/>
      <c r="AC30" s="295"/>
      <c r="AD30" s="297"/>
      <c r="AE30" s="260"/>
      <c r="AF30" s="196"/>
      <c r="AG30" s="203"/>
      <c r="AH30" s="233"/>
      <c r="AI30" s="203"/>
      <c r="AJ30" s="196"/>
      <c r="AK30" s="262"/>
      <c r="AL30" s="262"/>
      <c r="AM30" s="196"/>
      <c r="AN30" s="196"/>
      <c r="AO30" s="196"/>
      <c r="AP30" s="266"/>
      <c r="AQ30" s="266"/>
      <c r="AR30" s="266"/>
      <c r="AS30" s="186"/>
      <c r="AT30" s="195"/>
      <c r="AU30" s="195"/>
      <c r="AV30" s="195"/>
      <c r="AW30" s="186"/>
      <c r="AX30" s="186"/>
      <c r="AY30" s="186"/>
      <c r="AZ30" s="403"/>
      <c r="BA30" s="245"/>
      <c r="BB30" s="245"/>
      <c r="BC30" s="245"/>
      <c r="BD30" s="245"/>
      <c r="BE30" s="400"/>
      <c r="BF30" s="245"/>
      <c r="BG30" s="245"/>
      <c r="BH30" s="41"/>
    </row>
    <row r="31" spans="1:60" ht="15.75" customHeight="1" x14ac:dyDescent="0.25">
      <c r="A31" s="341"/>
      <c r="B31" s="344"/>
      <c r="C31" s="344"/>
      <c r="D31" s="344"/>
      <c r="E31" s="344"/>
      <c r="F31" s="342"/>
      <c r="G31" s="347"/>
      <c r="H31" s="347"/>
      <c r="I31" s="347"/>
      <c r="J31" s="238"/>
      <c r="K31" s="333"/>
      <c r="L31" s="328"/>
      <c r="M31" s="326"/>
      <c r="N31" s="238"/>
      <c r="O31" s="328"/>
      <c r="P31" s="246"/>
      <c r="Q31" s="245"/>
      <c r="R31" s="245"/>
      <c r="S31" s="245"/>
      <c r="T31" s="330"/>
      <c r="U31" s="215"/>
      <c r="V31" s="215"/>
      <c r="W31" s="215"/>
      <c r="X31" s="223"/>
      <c r="Y31" s="307"/>
      <c r="Z31" s="305"/>
      <c r="AA31" s="306"/>
      <c r="AB31" s="293"/>
      <c r="AC31" s="295"/>
      <c r="AD31" s="297"/>
      <c r="AE31" s="258" t="s">
        <v>172</v>
      </c>
      <c r="AF31" s="208" t="s">
        <v>190</v>
      </c>
      <c r="AG31" s="201">
        <v>1</v>
      </c>
      <c r="AH31" s="214">
        <v>0.25</v>
      </c>
      <c r="AI31" s="198" t="s">
        <v>279</v>
      </c>
      <c r="AJ31" s="194">
        <v>0.05</v>
      </c>
      <c r="AK31" s="216">
        <v>44942</v>
      </c>
      <c r="AL31" s="216">
        <v>45291</v>
      </c>
      <c r="AM31" s="208">
        <v>349</v>
      </c>
      <c r="AN31" s="208">
        <v>1028736</v>
      </c>
      <c r="AO31" s="208">
        <v>1028736</v>
      </c>
      <c r="AP31" s="266"/>
      <c r="AQ31" s="266"/>
      <c r="AR31" s="266"/>
      <c r="AS31" s="186"/>
      <c r="AT31" s="195"/>
      <c r="AU31" s="195"/>
      <c r="AV31" s="195"/>
      <c r="AW31" s="186"/>
      <c r="AX31" s="186"/>
      <c r="AY31" s="186"/>
      <c r="AZ31" s="403"/>
      <c r="BA31" s="245"/>
      <c r="BB31" s="245"/>
      <c r="BC31" s="245"/>
      <c r="BD31" s="245"/>
      <c r="BE31" s="400"/>
      <c r="BF31" s="245"/>
      <c r="BG31" s="245"/>
      <c r="BH31" s="41"/>
    </row>
    <row r="32" spans="1:60" ht="81" customHeight="1" x14ac:dyDescent="0.25">
      <c r="A32" s="341"/>
      <c r="B32" s="344"/>
      <c r="C32" s="344"/>
      <c r="D32" s="344"/>
      <c r="E32" s="344"/>
      <c r="F32" s="342"/>
      <c r="G32" s="348"/>
      <c r="H32" s="348"/>
      <c r="I32" s="348"/>
      <c r="J32" s="238"/>
      <c r="K32" s="333"/>
      <c r="L32" s="328"/>
      <c r="M32" s="327"/>
      <c r="N32" s="239"/>
      <c r="O32" s="328"/>
      <c r="P32" s="246"/>
      <c r="Q32" s="245"/>
      <c r="R32" s="245"/>
      <c r="S32" s="245"/>
      <c r="T32" s="330"/>
      <c r="U32" s="233"/>
      <c r="V32" s="233"/>
      <c r="W32" s="233"/>
      <c r="X32" s="223"/>
      <c r="Y32" s="307"/>
      <c r="Z32" s="305"/>
      <c r="AA32" s="306"/>
      <c r="AB32" s="293"/>
      <c r="AC32" s="295"/>
      <c r="AD32" s="298"/>
      <c r="AE32" s="260"/>
      <c r="AF32" s="196"/>
      <c r="AG32" s="203"/>
      <c r="AH32" s="233"/>
      <c r="AI32" s="200"/>
      <c r="AJ32" s="196"/>
      <c r="AK32" s="262"/>
      <c r="AL32" s="262"/>
      <c r="AM32" s="196"/>
      <c r="AN32" s="196"/>
      <c r="AO32" s="196"/>
      <c r="AP32" s="266"/>
      <c r="AQ32" s="266"/>
      <c r="AR32" s="266"/>
      <c r="AS32" s="187"/>
      <c r="AT32" s="196"/>
      <c r="AU32" s="196"/>
      <c r="AV32" s="196"/>
      <c r="AW32" s="187"/>
      <c r="AX32" s="187"/>
      <c r="AY32" s="187"/>
      <c r="AZ32" s="403"/>
      <c r="BA32" s="245"/>
      <c r="BB32" s="208"/>
      <c r="BC32" s="245"/>
      <c r="BD32" s="245"/>
      <c r="BE32" s="401"/>
      <c r="BF32" s="245"/>
      <c r="BG32" s="245"/>
      <c r="BH32" s="41"/>
    </row>
    <row r="33" spans="1:60" ht="133.5" customHeight="1" x14ac:dyDescent="0.35">
      <c r="A33" s="341"/>
      <c r="B33" s="344"/>
      <c r="C33" s="344"/>
      <c r="D33" s="344"/>
      <c r="E33" s="344"/>
      <c r="F33" s="342"/>
      <c r="G33" s="98"/>
      <c r="H33" s="98"/>
      <c r="I33" s="98"/>
      <c r="J33" s="239"/>
      <c r="K33" s="334" t="s">
        <v>268</v>
      </c>
      <c r="L33" s="335"/>
      <c r="M33" s="335"/>
      <c r="N33" s="335"/>
      <c r="O33" s="335"/>
      <c r="P33" s="335"/>
      <c r="Q33" s="335"/>
      <c r="R33" s="335"/>
      <c r="S33" s="335"/>
      <c r="T33" s="335"/>
      <c r="U33" s="336"/>
      <c r="V33" s="117">
        <f>AVERAGE(V24:V32)</f>
        <v>0.48749999999999999</v>
      </c>
      <c r="W33" s="117">
        <f>AVERAGE(W24:W32)</f>
        <v>0.79134615384615392</v>
      </c>
      <c r="X33" s="89"/>
      <c r="Y33" s="92"/>
      <c r="Z33" s="93"/>
      <c r="AA33" s="94"/>
      <c r="AB33" s="294"/>
      <c r="AC33" s="271" t="s">
        <v>269</v>
      </c>
      <c r="AD33" s="272"/>
      <c r="AE33" s="272"/>
      <c r="AF33" s="272"/>
      <c r="AG33" s="272"/>
      <c r="AH33" s="272"/>
      <c r="AI33" s="273"/>
      <c r="AJ33" s="155">
        <f>AVERAGE(AJ24:AJ32)</f>
        <v>0.2</v>
      </c>
      <c r="AK33" s="86"/>
      <c r="AL33" s="86"/>
      <c r="AM33" s="80"/>
      <c r="AN33" s="80"/>
      <c r="AO33" s="80"/>
      <c r="AP33" s="266"/>
      <c r="AQ33" s="266"/>
      <c r="AR33" s="266"/>
      <c r="AS33" s="150">
        <f>SUM(AS24:AS32)</f>
        <v>409072509.55000001</v>
      </c>
      <c r="AT33" s="119" t="s">
        <v>267</v>
      </c>
      <c r="AU33" s="61"/>
      <c r="AV33" s="61"/>
      <c r="AW33" s="84">
        <f>SUM(AW24:AW32)</f>
        <v>231100000</v>
      </c>
      <c r="AX33" s="84">
        <f>SUM(AX24:AX32)</f>
        <v>14800000</v>
      </c>
      <c r="AY33" s="120">
        <f>+AX33/AS33</f>
        <v>3.6179405006414957E-2</v>
      </c>
      <c r="AZ33" s="99"/>
      <c r="BA33" s="61"/>
      <c r="BB33" s="78"/>
      <c r="BC33" s="78"/>
      <c r="BD33" s="78"/>
      <c r="BE33" s="82"/>
      <c r="BF33" s="61"/>
      <c r="BG33" s="61"/>
      <c r="BH33" s="41"/>
    </row>
    <row r="34" spans="1:60" s="184" customFormat="1" ht="153.75" customHeight="1" x14ac:dyDescent="0.5">
      <c r="A34" s="341"/>
      <c r="B34" s="344"/>
      <c r="C34" s="344"/>
      <c r="D34" s="344"/>
      <c r="E34" s="344"/>
      <c r="F34" s="342"/>
      <c r="G34" s="346" t="s">
        <v>180</v>
      </c>
      <c r="H34" s="346" t="s">
        <v>249</v>
      </c>
      <c r="I34" s="346" t="s">
        <v>180</v>
      </c>
      <c r="J34" s="237" t="s">
        <v>147</v>
      </c>
      <c r="K34" s="166" t="s">
        <v>156</v>
      </c>
      <c r="L34" s="167" t="s">
        <v>253</v>
      </c>
      <c r="M34" s="166" t="s">
        <v>164</v>
      </c>
      <c r="N34" s="166" t="s">
        <v>173</v>
      </c>
      <c r="O34" s="168"/>
      <c r="P34" s="169" t="s">
        <v>181</v>
      </c>
      <c r="Q34" s="170"/>
      <c r="R34" s="163">
        <v>100000</v>
      </c>
      <c r="S34" s="163">
        <v>10000</v>
      </c>
      <c r="T34" s="171">
        <v>115120</v>
      </c>
      <c r="U34" s="103">
        <v>7067</v>
      </c>
      <c r="V34" s="104">
        <f>+U34/S34</f>
        <v>0.70669999999999999</v>
      </c>
      <c r="W34" s="104">
        <v>1</v>
      </c>
      <c r="X34" s="223" t="s">
        <v>204</v>
      </c>
      <c r="Y34" s="307" t="s">
        <v>205</v>
      </c>
      <c r="Z34" s="305" t="s">
        <v>208</v>
      </c>
      <c r="AA34" s="306" t="s">
        <v>207</v>
      </c>
      <c r="AB34" s="172" t="s">
        <v>287</v>
      </c>
      <c r="AC34" s="173">
        <v>2021130010268</v>
      </c>
      <c r="AD34" s="174" t="s">
        <v>288</v>
      </c>
      <c r="AE34" s="175" t="s">
        <v>248</v>
      </c>
      <c r="AF34" s="163"/>
      <c r="AG34" s="163"/>
      <c r="AH34" s="101">
        <v>0.33</v>
      </c>
      <c r="AI34" s="164" t="s">
        <v>280</v>
      </c>
      <c r="AJ34" s="165">
        <v>0.33</v>
      </c>
      <c r="AK34" s="176">
        <v>44942</v>
      </c>
      <c r="AL34" s="176">
        <v>45291</v>
      </c>
      <c r="AM34" s="163">
        <v>349</v>
      </c>
      <c r="AN34" s="163">
        <v>1028736</v>
      </c>
      <c r="AO34" s="163">
        <v>1028736</v>
      </c>
      <c r="AP34" s="266"/>
      <c r="AQ34" s="266"/>
      <c r="AR34" s="266"/>
      <c r="AS34" s="177">
        <v>150000000</v>
      </c>
      <c r="AT34" s="163" t="s">
        <v>230</v>
      </c>
      <c r="AU34" s="245" t="s">
        <v>233</v>
      </c>
      <c r="AV34" s="208" t="s">
        <v>239</v>
      </c>
      <c r="AW34" s="178">
        <v>57600000</v>
      </c>
      <c r="AX34" s="178">
        <v>7200000</v>
      </c>
      <c r="AY34" s="149">
        <f>+AX35/AS35</f>
        <v>0.10624078624078624</v>
      </c>
      <c r="AZ34" s="403" t="s">
        <v>211</v>
      </c>
      <c r="BA34" s="163" t="s">
        <v>290</v>
      </c>
      <c r="BB34" s="179" t="s">
        <v>217</v>
      </c>
      <c r="BC34" s="180" t="s">
        <v>215</v>
      </c>
      <c r="BD34" s="181">
        <v>44970</v>
      </c>
      <c r="BE34" s="182"/>
      <c r="BF34" s="163" t="s">
        <v>222</v>
      </c>
      <c r="BG34" s="163" t="s">
        <v>224</v>
      </c>
      <c r="BH34" s="183"/>
    </row>
    <row r="35" spans="1:60" ht="90" customHeight="1" x14ac:dyDescent="0.35">
      <c r="A35" s="341"/>
      <c r="B35" s="344"/>
      <c r="C35" s="344"/>
      <c r="D35" s="344"/>
      <c r="E35" s="344"/>
      <c r="F35" s="342"/>
      <c r="G35" s="347"/>
      <c r="H35" s="347"/>
      <c r="I35" s="347"/>
      <c r="J35" s="238"/>
      <c r="K35" s="333" t="s">
        <v>157</v>
      </c>
      <c r="L35" s="328" t="s">
        <v>250</v>
      </c>
      <c r="M35" s="237" t="s">
        <v>165</v>
      </c>
      <c r="N35" s="237" t="s">
        <v>174</v>
      </c>
      <c r="O35" s="328"/>
      <c r="P35" s="246" t="s">
        <v>181</v>
      </c>
      <c r="Q35" s="245" t="s">
        <v>183</v>
      </c>
      <c r="R35" s="245">
        <v>9</v>
      </c>
      <c r="S35" s="245">
        <v>1</v>
      </c>
      <c r="T35" s="331">
        <v>9</v>
      </c>
      <c r="U35" s="312">
        <v>1</v>
      </c>
      <c r="V35" s="243">
        <v>1</v>
      </c>
      <c r="W35" s="243">
        <v>1</v>
      </c>
      <c r="X35" s="223"/>
      <c r="Y35" s="307"/>
      <c r="Z35" s="305"/>
      <c r="AA35" s="306"/>
      <c r="AB35" s="292" t="s">
        <v>193</v>
      </c>
      <c r="AC35" s="285">
        <v>2021130010267</v>
      </c>
      <c r="AD35" s="297" t="s">
        <v>197</v>
      </c>
      <c r="AE35" s="212" t="s">
        <v>174</v>
      </c>
      <c r="AF35" s="245"/>
      <c r="AG35" s="278"/>
      <c r="AH35" s="276">
        <v>0.33</v>
      </c>
      <c r="AI35" s="161" t="s">
        <v>277</v>
      </c>
      <c r="AJ35" s="194">
        <v>0.33</v>
      </c>
      <c r="AK35" s="216">
        <v>44942</v>
      </c>
      <c r="AL35" s="216">
        <v>45291</v>
      </c>
      <c r="AM35" s="208">
        <v>349</v>
      </c>
      <c r="AN35" s="208">
        <v>1028736</v>
      </c>
      <c r="AO35" s="208">
        <v>1028736</v>
      </c>
      <c r="AP35" s="266"/>
      <c r="AQ35" s="266"/>
      <c r="AR35" s="266"/>
      <c r="AS35" s="84">
        <v>2035000000</v>
      </c>
      <c r="AT35" s="61" t="s">
        <v>230</v>
      </c>
      <c r="AU35" s="245"/>
      <c r="AV35" s="195"/>
      <c r="AW35" s="84">
        <v>1423400000</v>
      </c>
      <c r="AX35" s="84">
        <v>216200000</v>
      </c>
      <c r="AY35" s="219">
        <v>0</v>
      </c>
      <c r="AZ35" s="403"/>
      <c r="BA35" s="208" t="s">
        <v>289</v>
      </c>
      <c r="BB35" s="208" t="s">
        <v>216</v>
      </c>
      <c r="BC35" s="208" t="s">
        <v>215</v>
      </c>
      <c r="BD35" s="216">
        <v>44972</v>
      </c>
      <c r="BE35" s="400"/>
      <c r="BF35" s="208" t="s">
        <v>222</v>
      </c>
      <c r="BG35" s="208" t="s">
        <v>224</v>
      </c>
      <c r="BH35" s="41"/>
    </row>
    <row r="36" spans="1:60" ht="66.75" customHeight="1" x14ac:dyDescent="0.35">
      <c r="A36" s="341"/>
      <c r="B36" s="344"/>
      <c r="C36" s="344"/>
      <c r="D36" s="344"/>
      <c r="E36" s="344"/>
      <c r="F36" s="342"/>
      <c r="G36" s="347"/>
      <c r="H36" s="347"/>
      <c r="I36" s="347"/>
      <c r="J36" s="238"/>
      <c r="K36" s="333"/>
      <c r="L36" s="328"/>
      <c r="M36" s="239"/>
      <c r="N36" s="239"/>
      <c r="O36" s="328"/>
      <c r="P36" s="246"/>
      <c r="Q36" s="245"/>
      <c r="R36" s="245"/>
      <c r="S36" s="245"/>
      <c r="T36" s="331"/>
      <c r="U36" s="313"/>
      <c r="V36" s="244"/>
      <c r="W36" s="244"/>
      <c r="X36" s="223"/>
      <c r="Y36" s="307"/>
      <c r="Z36" s="305"/>
      <c r="AA36" s="306"/>
      <c r="AB36" s="293"/>
      <c r="AC36" s="286"/>
      <c r="AD36" s="297"/>
      <c r="AE36" s="291"/>
      <c r="AF36" s="245"/>
      <c r="AG36" s="278"/>
      <c r="AH36" s="276"/>
      <c r="AI36" s="162"/>
      <c r="AJ36" s="197"/>
      <c r="AK36" s="262"/>
      <c r="AL36" s="262"/>
      <c r="AM36" s="196"/>
      <c r="AN36" s="196"/>
      <c r="AO36" s="196"/>
      <c r="AP36" s="266"/>
      <c r="AQ36" s="266"/>
      <c r="AR36" s="266"/>
      <c r="AS36" s="136">
        <v>243015749.24000001</v>
      </c>
      <c r="AT36" s="71" t="s">
        <v>231</v>
      </c>
      <c r="AU36" s="245"/>
      <c r="AV36" s="195"/>
      <c r="AW36" s="63"/>
      <c r="AX36" s="63"/>
      <c r="AY36" s="218"/>
      <c r="AZ36" s="403"/>
      <c r="BA36" s="195"/>
      <c r="BB36" s="195"/>
      <c r="BC36" s="195"/>
      <c r="BD36" s="217"/>
      <c r="BE36" s="400"/>
      <c r="BF36" s="195"/>
      <c r="BG36" s="195"/>
      <c r="BH36" s="41"/>
    </row>
    <row r="37" spans="1:60" ht="39" customHeight="1" x14ac:dyDescent="0.25">
      <c r="A37" s="341"/>
      <c r="B37" s="344"/>
      <c r="C37" s="344"/>
      <c r="D37" s="344"/>
      <c r="E37" s="344"/>
      <c r="F37" s="342"/>
      <c r="G37" s="347"/>
      <c r="H37" s="347"/>
      <c r="I37" s="347"/>
      <c r="J37" s="238"/>
      <c r="K37" s="333" t="s">
        <v>158</v>
      </c>
      <c r="L37" s="246" t="s">
        <v>255</v>
      </c>
      <c r="M37" s="237" t="s">
        <v>166</v>
      </c>
      <c r="N37" s="237" t="s">
        <v>175</v>
      </c>
      <c r="O37" s="328"/>
      <c r="P37" s="246" t="s">
        <v>181</v>
      </c>
      <c r="Q37" s="245"/>
      <c r="R37" s="245">
        <v>200</v>
      </c>
      <c r="S37" s="245">
        <v>50</v>
      </c>
      <c r="T37" s="331">
        <v>584</v>
      </c>
      <c r="U37" s="312">
        <v>109</v>
      </c>
      <c r="V37" s="243">
        <v>1</v>
      </c>
      <c r="W37" s="243">
        <v>1</v>
      </c>
      <c r="X37" s="223"/>
      <c r="Y37" s="307"/>
      <c r="Z37" s="305"/>
      <c r="AA37" s="306"/>
      <c r="AB37" s="293"/>
      <c r="AC37" s="286"/>
      <c r="AD37" s="297"/>
      <c r="AE37" s="212" t="s">
        <v>175</v>
      </c>
      <c r="AF37" s="208"/>
      <c r="AG37" s="201"/>
      <c r="AH37" s="214">
        <v>0.33</v>
      </c>
      <c r="AI37" s="201" t="s">
        <v>281</v>
      </c>
      <c r="AJ37" s="194">
        <v>0.33</v>
      </c>
      <c r="AK37" s="216">
        <v>44942</v>
      </c>
      <c r="AL37" s="216">
        <v>45291</v>
      </c>
      <c r="AM37" s="208">
        <v>349</v>
      </c>
      <c r="AN37" s="208">
        <v>1028736</v>
      </c>
      <c r="AO37" s="208">
        <v>1028736</v>
      </c>
      <c r="AP37" s="266"/>
      <c r="AQ37" s="266"/>
      <c r="AR37" s="266"/>
      <c r="AS37" s="185">
        <v>42439051.450000003</v>
      </c>
      <c r="AT37" s="245" t="s">
        <v>229</v>
      </c>
      <c r="AU37" s="245"/>
      <c r="AV37" s="195"/>
      <c r="AW37" s="218">
        <v>0</v>
      </c>
      <c r="AX37" s="218">
        <v>0</v>
      </c>
      <c r="AY37" s="219">
        <v>0</v>
      </c>
      <c r="AZ37" s="403"/>
      <c r="BA37" s="195"/>
      <c r="BB37" s="195"/>
      <c r="BC37" s="195"/>
      <c r="BD37" s="217"/>
      <c r="BE37" s="400"/>
      <c r="BF37" s="195"/>
      <c r="BG37" s="195"/>
      <c r="BH37" s="41"/>
    </row>
    <row r="38" spans="1:60" ht="45.75" customHeight="1" x14ac:dyDescent="0.25">
      <c r="A38" s="341"/>
      <c r="B38" s="344"/>
      <c r="C38" s="344"/>
      <c r="D38" s="344"/>
      <c r="E38" s="344"/>
      <c r="F38" s="342"/>
      <c r="G38" s="348"/>
      <c r="H38" s="348"/>
      <c r="I38" s="348"/>
      <c r="J38" s="238"/>
      <c r="K38" s="333"/>
      <c r="L38" s="246"/>
      <c r="M38" s="239"/>
      <c r="N38" s="239"/>
      <c r="O38" s="328"/>
      <c r="P38" s="246"/>
      <c r="Q38" s="245"/>
      <c r="R38" s="245"/>
      <c r="S38" s="245"/>
      <c r="T38" s="331"/>
      <c r="U38" s="313"/>
      <c r="V38" s="244"/>
      <c r="W38" s="244"/>
      <c r="X38" s="223"/>
      <c r="Y38" s="307"/>
      <c r="Z38" s="305"/>
      <c r="AA38" s="306"/>
      <c r="AB38" s="293"/>
      <c r="AC38" s="286"/>
      <c r="AD38" s="297"/>
      <c r="AE38" s="213"/>
      <c r="AF38" s="195"/>
      <c r="AG38" s="202"/>
      <c r="AH38" s="215"/>
      <c r="AI38" s="202"/>
      <c r="AJ38" s="209"/>
      <c r="AK38" s="217"/>
      <c r="AL38" s="217"/>
      <c r="AM38" s="195"/>
      <c r="AN38" s="195"/>
      <c r="AO38" s="195"/>
      <c r="AP38" s="266"/>
      <c r="AQ38" s="266"/>
      <c r="AR38" s="266"/>
      <c r="AS38" s="186"/>
      <c r="AT38" s="245"/>
      <c r="AU38" s="245"/>
      <c r="AV38" s="195"/>
      <c r="AW38" s="218"/>
      <c r="AX38" s="218"/>
      <c r="AY38" s="218"/>
      <c r="AZ38" s="403"/>
      <c r="BA38" s="195"/>
      <c r="BB38" s="195"/>
      <c r="BC38" s="195"/>
      <c r="BD38" s="217"/>
      <c r="BE38" s="400"/>
      <c r="BF38" s="195"/>
      <c r="BG38" s="195"/>
      <c r="BH38" s="41"/>
    </row>
    <row r="39" spans="1:60" ht="77.25" customHeight="1" x14ac:dyDescent="0.25">
      <c r="A39" s="341"/>
      <c r="B39" s="344"/>
      <c r="C39" s="344"/>
      <c r="D39" s="344"/>
      <c r="E39" s="344"/>
      <c r="F39" s="342"/>
      <c r="G39" s="98"/>
      <c r="H39" s="98"/>
      <c r="I39" s="98"/>
      <c r="J39" s="239"/>
      <c r="K39" s="240" t="s">
        <v>270</v>
      </c>
      <c r="L39" s="241"/>
      <c r="M39" s="241"/>
      <c r="N39" s="241"/>
      <c r="O39" s="241"/>
      <c r="P39" s="241"/>
      <c r="Q39" s="241"/>
      <c r="R39" s="241"/>
      <c r="S39" s="241"/>
      <c r="T39" s="241"/>
      <c r="U39" s="242"/>
      <c r="V39" s="156">
        <f>AVERAGE(V34:V38)</f>
        <v>0.90223333333333333</v>
      </c>
      <c r="W39" s="156">
        <f>AVERAGE(W34:W38)</f>
        <v>1</v>
      </c>
      <c r="X39" s="89"/>
      <c r="Y39" s="92"/>
      <c r="Z39" s="93"/>
      <c r="AA39" s="94"/>
      <c r="AB39" s="293"/>
      <c r="AC39" s="287"/>
      <c r="AD39" s="298"/>
      <c r="AE39" s="213"/>
      <c r="AF39" s="195"/>
      <c r="AG39" s="202"/>
      <c r="AH39" s="215"/>
      <c r="AI39" s="202"/>
      <c r="AJ39" s="197"/>
      <c r="AK39" s="217"/>
      <c r="AL39" s="217"/>
      <c r="AM39" s="195"/>
      <c r="AN39" s="195"/>
      <c r="AO39" s="195"/>
      <c r="AP39" s="266"/>
      <c r="AQ39" s="266"/>
      <c r="AR39" s="266"/>
      <c r="AS39" s="187"/>
      <c r="AT39" s="245"/>
      <c r="AU39" s="245"/>
      <c r="AV39" s="196"/>
      <c r="AW39" s="136">
        <v>0</v>
      </c>
      <c r="AX39" s="136">
        <v>0</v>
      </c>
      <c r="AY39" s="137">
        <v>0</v>
      </c>
      <c r="AZ39" s="403"/>
      <c r="BA39" s="195"/>
      <c r="BB39" s="195"/>
      <c r="BC39" s="195"/>
      <c r="BD39" s="217"/>
      <c r="BE39" s="400"/>
      <c r="BF39" s="195"/>
      <c r="BG39" s="195"/>
      <c r="BH39" s="41"/>
    </row>
    <row r="40" spans="1:60" ht="77.25" customHeight="1" x14ac:dyDescent="0.25">
      <c r="A40" s="341"/>
      <c r="B40" s="344"/>
      <c r="C40" s="344"/>
      <c r="D40" s="344"/>
      <c r="E40" s="344"/>
      <c r="F40" s="342"/>
      <c r="G40" s="98"/>
      <c r="H40" s="98"/>
      <c r="I40" s="98"/>
      <c r="J40" s="126"/>
      <c r="K40" s="127"/>
      <c r="L40" s="128"/>
      <c r="M40" s="129"/>
      <c r="N40" s="128"/>
      <c r="O40" s="128"/>
      <c r="P40" s="128"/>
      <c r="Q40" s="128"/>
      <c r="R40" s="128"/>
      <c r="S40" s="128"/>
      <c r="T40" s="129"/>
      <c r="U40" s="130"/>
      <c r="V40" s="121"/>
      <c r="W40" s="121"/>
      <c r="X40" s="89"/>
      <c r="Y40" s="92"/>
      <c r="Z40" s="93"/>
      <c r="AA40" s="131"/>
      <c r="AB40" s="151"/>
      <c r="AC40" s="277" t="s">
        <v>273</v>
      </c>
      <c r="AD40" s="277"/>
      <c r="AE40" s="277"/>
      <c r="AF40" s="277"/>
      <c r="AG40" s="277"/>
      <c r="AH40" s="277"/>
      <c r="AI40" s="277"/>
      <c r="AJ40" s="153">
        <f>AVERAGE(AJ34:AJ39)</f>
        <v>0.33</v>
      </c>
      <c r="AK40" s="134"/>
      <c r="AL40" s="134"/>
      <c r="AM40" s="107"/>
      <c r="AN40" s="107"/>
      <c r="AO40" s="107"/>
      <c r="AP40" s="266"/>
      <c r="AQ40" s="266"/>
      <c r="AR40" s="266"/>
      <c r="AS40" s="263">
        <f>SUM(AS34:AS39)</f>
        <v>2470454800.6899996</v>
      </c>
      <c r="AT40" s="268" t="s">
        <v>267</v>
      </c>
      <c r="AU40" s="107"/>
      <c r="AV40" s="107"/>
      <c r="AW40" s="263">
        <f>SUM(AW34:AW39)</f>
        <v>1481000000</v>
      </c>
      <c r="AX40" s="263">
        <f>SUM(AX34:AX39)</f>
        <v>223400000</v>
      </c>
      <c r="AY40" s="405">
        <f>+AX40/AS40</f>
        <v>9.0428693509229247E-2</v>
      </c>
      <c r="AZ40" s="403"/>
      <c r="BA40" s="195"/>
      <c r="BB40" s="195"/>
      <c r="BC40" s="195"/>
      <c r="BD40" s="217"/>
      <c r="BE40" s="400"/>
      <c r="BF40" s="195"/>
      <c r="BG40" s="195"/>
      <c r="BH40" s="41"/>
    </row>
    <row r="41" spans="1:60" ht="18.75" customHeight="1" x14ac:dyDescent="0.35">
      <c r="A41" s="341"/>
      <c r="B41" s="344"/>
      <c r="C41" s="344"/>
      <c r="D41" s="344"/>
      <c r="E41" s="344"/>
      <c r="F41" s="342"/>
      <c r="G41" s="346" t="s">
        <v>180</v>
      </c>
      <c r="H41" s="346" t="s">
        <v>249</v>
      </c>
      <c r="I41" s="346" t="s">
        <v>180</v>
      </c>
      <c r="J41" s="220" t="s">
        <v>148</v>
      </c>
      <c r="K41" s="333" t="s">
        <v>159</v>
      </c>
      <c r="L41" s="328" t="s">
        <v>254</v>
      </c>
      <c r="M41" s="325">
        <v>0</v>
      </c>
      <c r="N41" s="333" t="s">
        <v>176</v>
      </c>
      <c r="O41" s="328"/>
      <c r="P41" s="246" t="s">
        <v>181</v>
      </c>
      <c r="Q41" s="245"/>
      <c r="R41" s="245">
        <v>59</v>
      </c>
      <c r="S41" s="245">
        <v>34</v>
      </c>
      <c r="T41" s="227">
        <v>26</v>
      </c>
      <c r="U41" s="227">
        <v>1</v>
      </c>
      <c r="V41" s="230">
        <f>+U41/S41</f>
        <v>2.9411764705882353E-2</v>
      </c>
      <c r="W41" s="230">
        <f>+(T41+U41)/R41</f>
        <v>0.4576271186440678</v>
      </c>
      <c r="X41" s="223" t="s">
        <v>204</v>
      </c>
      <c r="Y41" s="307" t="s">
        <v>205</v>
      </c>
      <c r="Z41" s="305" t="s">
        <v>209</v>
      </c>
      <c r="AA41" s="308" t="s">
        <v>207</v>
      </c>
      <c r="AB41" s="223" t="s">
        <v>194</v>
      </c>
      <c r="AC41" s="125"/>
      <c r="AD41" s="132"/>
      <c r="AE41" s="133"/>
      <c r="AF41" s="139"/>
      <c r="AG41" s="140"/>
      <c r="AH41" s="141"/>
      <c r="AI41" s="115"/>
      <c r="AJ41" s="83"/>
      <c r="AK41" s="135"/>
      <c r="AL41" s="135"/>
      <c r="AM41" s="108"/>
      <c r="AN41" s="108"/>
      <c r="AO41" s="108"/>
      <c r="AP41" s="266"/>
      <c r="AQ41" s="266"/>
      <c r="AR41" s="266"/>
      <c r="AS41" s="264"/>
      <c r="AT41" s="269"/>
      <c r="AU41" s="108"/>
      <c r="AV41" s="108"/>
      <c r="AW41" s="264"/>
      <c r="AX41" s="264"/>
      <c r="AY41" s="406"/>
      <c r="AZ41" s="403"/>
      <c r="BA41" s="196"/>
      <c r="BB41" s="196"/>
      <c r="BC41" s="196"/>
      <c r="BD41" s="262"/>
      <c r="BE41" s="401"/>
      <c r="BF41" s="196"/>
      <c r="BG41" s="196"/>
      <c r="BH41" s="41"/>
    </row>
    <row r="42" spans="1:60" ht="93.75" customHeight="1" x14ac:dyDescent="0.35">
      <c r="A42" s="341"/>
      <c r="B42" s="344"/>
      <c r="C42" s="344"/>
      <c r="D42" s="344"/>
      <c r="E42" s="344"/>
      <c r="F42" s="342"/>
      <c r="G42" s="347"/>
      <c r="H42" s="347"/>
      <c r="I42" s="347"/>
      <c r="J42" s="221"/>
      <c r="K42" s="333"/>
      <c r="L42" s="328"/>
      <c r="M42" s="326"/>
      <c r="N42" s="333"/>
      <c r="O42" s="328"/>
      <c r="P42" s="246"/>
      <c r="Q42" s="245"/>
      <c r="R42" s="245"/>
      <c r="S42" s="245"/>
      <c r="T42" s="228"/>
      <c r="U42" s="228"/>
      <c r="V42" s="231"/>
      <c r="W42" s="231"/>
      <c r="X42" s="223"/>
      <c r="Y42" s="307"/>
      <c r="Z42" s="305"/>
      <c r="AA42" s="308"/>
      <c r="AB42" s="223"/>
      <c r="AC42" s="285">
        <v>2021130010266</v>
      </c>
      <c r="AD42" s="288" t="s">
        <v>198</v>
      </c>
      <c r="AE42" s="87"/>
      <c r="AF42" s="88"/>
      <c r="AG42" s="118"/>
      <c r="AH42" s="123"/>
      <c r="AI42" s="116"/>
      <c r="AJ42" s="82"/>
      <c r="AK42" s="85"/>
      <c r="AL42" s="85"/>
      <c r="AM42" s="79"/>
      <c r="AN42" s="79"/>
      <c r="AO42" s="79"/>
      <c r="AP42" s="266"/>
      <c r="AQ42" s="266"/>
      <c r="AR42" s="266"/>
      <c r="AS42" s="63"/>
      <c r="AT42" s="124"/>
      <c r="AU42" s="79"/>
      <c r="AV42" s="79"/>
      <c r="AW42" s="63"/>
      <c r="AX42" s="63"/>
      <c r="AY42" s="120"/>
      <c r="AZ42" s="99"/>
      <c r="BA42" s="78"/>
      <c r="BB42" s="61"/>
      <c r="BC42" s="61"/>
      <c r="BD42" s="61"/>
      <c r="BE42" s="82"/>
      <c r="BF42" s="61"/>
      <c r="BG42" s="61"/>
      <c r="BH42" s="41"/>
    </row>
    <row r="43" spans="1:60" ht="84" customHeight="1" x14ac:dyDescent="0.25">
      <c r="A43" s="341"/>
      <c r="B43" s="344"/>
      <c r="C43" s="344"/>
      <c r="D43" s="344"/>
      <c r="E43" s="344"/>
      <c r="F43" s="342"/>
      <c r="G43" s="347"/>
      <c r="H43" s="347"/>
      <c r="I43" s="347"/>
      <c r="J43" s="221"/>
      <c r="K43" s="333"/>
      <c r="L43" s="328"/>
      <c r="M43" s="326"/>
      <c r="N43" s="333"/>
      <c r="O43" s="328"/>
      <c r="P43" s="246"/>
      <c r="Q43" s="245"/>
      <c r="R43" s="245"/>
      <c r="S43" s="245"/>
      <c r="T43" s="228"/>
      <c r="U43" s="228">
        <v>1</v>
      </c>
      <c r="V43" s="231"/>
      <c r="W43" s="231"/>
      <c r="X43" s="223"/>
      <c r="Y43" s="307"/>
      <c r="Z43" s="305"/>
      <c r="AA43" s="308"/>
      <c r="AB43" s="223"/>
      <c r="AC43" s="286"/>
      <c r="AD43" s="289"/>
      <c r="AE43" s="275" t="s">
        <v>245</v>
      </c>
      <c r="AF43" s="245" t="s">
        <v>240</v>
      </c>
      <c r="AG43" s="274">
        <v>34</v>
      </c>
      <c r="AH43" s="270">
        <v>0.25</v>
      </c>
      <c r="AI43" s="204" t="s">
        <v>282</v>
      </c>
      <c r="AJ43" s="188">
        <v>0.05</v>
      </c>
      <c r="AK43" s="216">
        <v>44942</v>
      </c>
      <c r="AL43" s="216">
        <v>45291</v>
      </c>
      <c r="AM43" s="208">
        <v>349</v>
      </c>
      <c r="AN43" s="208">
        <v>1028736</v>
      </c>
      <c r="AO43" s="208">
        <v>1028736</v>
      </c>
      <c r="AP43" s="266"/>
      <c r="AQ43" s="266"/>
      <c r="AR43" s="266"/>
      <c r="AS43" s="218">
        <v>100000000</v>
      </c>
      <c r="AT43" s="245" t="s">
        <v>226</v>
      </c>
      <c r="AU43" s="208" t="s">
        <v>236</v>
      </c>
      <c r="AV43" s="208" t="s">
        <v>237</v>
      </c>
      <c r="AW43" s="218">
        <v>33600000</v>
      </c>
      <c r="AX43" s="218">
        <v>0</v>
      </c>
      <c r="AY43" s="218"/>
      <c r="AZ43" s="245" t="s">
        <v>211</v>
      </c>
      <c r="BA43" s="245" t="s">
        <v>212</v>
      </c>
      <c r="BB43" s="245" t="s">
        <v>217</v>
      </c>
      <c r="BC43" s="245" t="s">
        <v>215</v>
      </c>
      <c r="BD43" s="402">
        <v>44972</v>
      </c>
      <c r="BE43" s="399"/>
      <c r="BF43" s="245" t="s">
        <v>223</v>
      </c>
      <c r="BG43" s="245" t="s">
        <v>225</v>
      </c>
      <c r="BH43" s="41"/>
    </row>
    <row r="44" spans="1:60" ht="40.5" customHeight="1" x14ac:dyDescent="0.25">
      <c r="A44" s="341"/>
      <c r="B44" s="344"/>
      <c r="C44" s="344"/>
      <c r="D44" s="344"/>
      <c r="E44" s="344"/>
      <c r="F44" s="342"/>
      <c r="G44" s="347"/>
      <c r="H44" s="347"/>
      <c r="I44" s="347"/>
      <c r="J44" s="221"/>
      <c r="K44" s="333"/>
      <c r="L44" s="328"/>
      <c r="M44" s="327"/>
      <c r="N44" s="333"/>
      <c r="O44" s="328"/>
      <c r="P44" s="246"/>
      <c r="Q44" s="245"/>
      <c r="R44" s="245"/>
      <c r="S44" s="245"/>
      <c r="T44" s="229"/>
      <c r="U44" s="229"/>
      <c r="V44" s="232"/>
      <c r="W44" s="232"/>
      <c r="X44" s="223"/>
      <c r="Y44" s="307"/>
      <c r="Z44" s="305"/>
      <c r="AA44" s="308"/>
      <c r="AB44" s="223"/>
      <c r="AC44" s="286"/>
      <c r="AD44" s="289"/>
      <c r="AE44" s="275"/>
      <c r="AF44" s="245"/>
      <c r="AG44" s="274"/>
      <c r="AH44" s="270"/>
      <c r="AI44" s="205"/>
      <c r="AJ44" s="190"/>
      <c r="AK44" s="262"/>
      <c r="AL44" s="262"/>
      <c r="AM44" s="196"/>
      <c r="AN44" s="196"/>
      <c r="AO44" s="196"/>
      <c r="AP44" s="266"/>
      <c r="AQ44" s="266"/>
      <c r="AR44" s="266"/>
      <c r="AS44" s="218"/>
      <c r="AT44" s="245"/>
      <c r="AU44" s="195"/>
      <c r="AV44" s="195"/>
      <c r="AW44" s="218"/>
      <c r="AX44" s="218"/>
      <c r="AY44" s="218"/>
      <c r="AZ44" s="245"/>
      <c r="BA44" s="245"/>
      <c r="BB44" s="245"/>
      <c r="BC44" s="245"/>
      <c r="BD44" s="245"/>
      <c r="BE44" s="400"/>
      <c r="BF44" s="245"/>
      <c r="BG44" s="245"/>
      <c r="BH44" s="41"/>
    </row>
    <row r="45" spans="1:60" ht="67.5" customHeight="1" x14ac:dyDescent="0.35">
      <c r="A45" s="341"/>
      <c r="B45" s="344"/>
      <c r="C45" s="344"/>
      <c r="D45" s="344"/>
      <c r="E45" s="344"/>
      <c r="F45" s="342"/>
      <c r="G45" s="347"/>
      <c r="H45" s="347"/>
      <c r="I45" s="347"/>
      <c r="J45" s="221"/>
      <c r="K45" s="40" t="s">
        <v>160</v>
      </c>
      <c r="L45" s="64" t="s">
        <v>253</v>
      </c>
      <c r="M45" s="60">
        <v>0</v>
      </c>
      <c r="N45" s="95" t="s">
        <v>177</v>
      </c>
      <c r="O45" s="70"/>
      <c r="P45" s="60" t="s">
        <v>181</v>
      </c>
      <c r="Q45" s="71"/>
      <c r="R45" s="61">
        <v>50000</v>
      </c>
      <c r="S45" s="61">
        <v>10000</v>
      </c>
      <c r="T45" s="105">
        <v>86369.9</v>
      </c>
      <c r="U45" s="122">
        <v>5393</v>
      </c>
      <c r="V45" s="101">
        <f>+U45/S45</f>
        <v>0.5393</v>
      </c>
      <c r="W45" s="101">
        <v>1</v>
      </c>
      <c r="X45" s="223"/>
      <c r="Y45" s="307"/>
      <c r="Z45" s="305"/>
      <c r="AA45" s="308"/>
      <c r="AB45" s="223"/>
      <c r="AC45" s="286"/>
      <c r="AD45" s="289"/>
      <c r="AE45" s="275" t="s">
        <v>246</v>
      </c>
      <c r="AF45" s="245"/>
      <c r="AG45" s="274"/>
      <c r="AH45" s="270">
        <v>0.25</v>
      </c>
      <c r="AI45" s="206" t="s">
        <v>283</v>
      </c>
      <c r="AJ45" s="188">
        <v>0.25</v>
      </c>
      <c r="AK45" s="216">
        <v>44942</v>
      </c>
      <c r="AL45" s="216">
        <v>45291</v>
      </c>
      <c r="AM45" s="208">
        <v>349</v>
      </c>
      <c r="AN45" s="208">
        <v>1028736</v>
      </c>
      <c r="AO45" s="208">
        <v>1028736</v>
      </c>
      <c r="AP45" s="266"/>
      <c r="AQ45" s="266"/>
      <c r="AR45" s="266"/>
      <c r="AS45" s="185">
        <v>162091162.75999999</v>
      </c>
      <c r="AT45" s="208" t="s">
        <v>232</v>
      </c>
      <c r="AU45" s="195"/>
      <c r="AV45" s="195"/>
      <c r="AW45" s="185">
        <v>0</v>
      </c>
      <c r="AX45" s="185">
        <v>0</v>
      </c>
      <c r="AY45" s="211">
        <v>0</v>
      </c>
      <c r="AZ45" s="245"/>
      <c r="BA45" s="245"/>
      <c r="BB45" s="245"/>
      <c r="BC45" s="245"/>
      <c r="BD45" s="245"/>
      <c r="BE45" s="400"/>
      <c r="BF45" s="245"/>
      <c r="BG45" s="245"/>
      <c r="BH45" s="41"/>
    </row>
    <row r="46" spans="1:60" ht="30" customHeight="1" x14ac:dyDescent="0.25">
      <c r="A46" s="341"/>
      <c r="B46" s="344"/>
      <c r="C46" s="344"/>
      <c r="D46" s="344"/>
      <c r="E46" s="344"/>
      <c r="F46" s="342"/>
      <c r="G46" s="347"/>
      <c r="H46" s="347"/>
      <c r="I46" s="347"/>
      <c r="J46" s="221"/>
      <c r="K46" s="333" t="s">
        <v>161</v>
      </c>
      <c r="L46" s="328" t="s">
        <v>253</v>
      </c>
      <c r="M46" s="325">
        <v>0</v>
      </c>
      <c r="N46" s="237" t="s">
        <v>178</v>
      </c>
      <c r="O46" s="338"/>
      <c r="P46" s="246" t="s">
        <v>181</v>
      </c>
      <c r="Q46" s="245"/>
      <c r="R46" s="245">
        <v>100000</v>
      </c>
      <c r="S46" s="245">
        <v>52000</v>
      </c>
      <c r="T46" s="332">
        <v>48282.6</v>
      </c>
      <c r="U46" s="234">
        <v>3405</v>
      </c>
      <c r="V46" s="214">
        <f>+U46/S46</f>
        <v>6.5480769230769231E-2</v>
      </c>
      <c r="W46" s="214">
        <f>+(T46+U46)/S46</f>
        <v>0.99399230769230762</v>
      </c>
      <c r="X46" s="223"/>
      <c r="Y46" s="307"/>
      <c r="Z46" s="305"/>
      <c r="AA46" s="308"/>
      <c r="AB46" s="223"/>
      <c r="AC46" s="286"/>
      <c r="AD46" s="289"/>
      <c r="AE46" s="275"/>
      <c r="AF46" s="245"/>
      <c r="AG46" s="274"/>
      <c r="AH46" s="270"/>
      <c r="AI46" s="207"/>
      <c r="AJ46" s="190"/>
      <c r="AK46" s="262"/>
      <c r="AL46" s="262"/>
      <c r="AM46" s="196"/>
      <c r="AN46" s="196"/>
      <c r="AO46" s="196"/>
      <c r="AP46" s="266"/>
      <c r="AQ46" s="266"/>
      <c r="AR46" s="266"/>
      <c r="AS46" s="186"/>
      <c r="AT46" s="195"/>
      <c r="AU46" s="195"/>
      <c r="AV46" s="195"/>
      <c r="AW46" s="186"/>
      <c r="AX46" s="186"/>
      <c r="AY46" s="186"/>
      <c r="AZ46" s="245"/>
      <c r="BA46" s="245"/>
      <c r="BB46" s="245"/>
      <c r="BC46" s="245"/>
      <c r="BD46" s="245"/>
      <c r="BE46" s="400"/>
      <c r="BF46" s="245"/>
      <c r="BG46" s="245"/>
      <c r="BH46" s="41"/>
    </row>
    <row r="47" spans="1:60" ht="15.75" customHeight="1" x14ac:dyDescent="0.25">
      <c r="A47" s="341"/>
      <c r="B47" s="344"/>
      <c r="C47" s="344"/>
      <c r="D47" s="344"/>
      <c r="E47" s="344"/>
      <c r="F47" s="342"/>
      <c r="G47" s="347"/>
      <c r="H47" s="347"/>
      <c r="I47" s="347"/>
      <c r="J47" s="221"/>
      <c r="K47" s="333"/>
      <c r="L47" s="328"/>
      <c r="M47" s="326"/>
      <c r="N47" s="238"/>
      <c r="O47" s="338"/>
      <c r="P47" s="246"/>
      <c r="Q47" s="245"/>
      <c r="R47" s="245"/>
      <c r="S47" s="245"/>
      <c r="T47" s="332"/>
      <c r="U47" s="235"/>
      <c r="V47" s="215"/>
      <c r="W47" s="215"/>
      <c r="X47" s="223"/>
      <c r="Y47" s="307"/>
      <c r="Z47" s="305"/>
      <c r="AA47" s="308"/>
      <c r="AB47" s="223"/>
      <c r="AC47" s="286"/>
      <c r="AD47" s="289"/>
      <c r="AE47" s="275" t="s">
        <v>178</v>
      </c>
      <c r="AF47" s="245"/>
      <c r="AG47" s="274"/>
      <c r="AH47" s="270">
        <v>0.25</v>
      </c>
      <c r="AI47" s="204" t="s">
        <v>286</v>
      </c>
      <c r="AJ47" s="194">
        <v>0.05</v>
      </c>
      <c r="AK47" s="216">
        <v>44942</v>
      </c>
      <c r="AL47" s="216">
        <v>45291</v>
      </c>
      <c r="AM47" s="208">
        <v>349</v>
      </c>
      <c r="AN47" s="208">
        <v>1028736</v>
      </c>
      <c r="AO47" s="208">
        <v>1028736</v>
      </c>
      <c r="AP47" s="266"/>
      <c r="AQ47" s="266"/>
      <c r="AR47" s="266"/>
      <c r="AS47" s="186"/>
      <c r="AT47" s="195"/>
      <c r="AU47" s="195"/>
      <c r="AV47" s="195"/>
      <c r="AW47" s="186"/>
      <c r="AX47" s="186"/>
      <c r="AY47" s="186"/>
      <c r="AZ47" s="245"/>
      <c r="BA47" s="245"/>
      <c r="BB47" s="245"/>
      <c r="BC47" s="245"/>
      <c r="BD47" s="245"/>
      <c r="BE47" s="400"/>
      <c r="BF47" s="245"/>
      <c r="BG47" s="245"/>
      <c r="BH47" s="41"/>
    </row>
    <row r="48" spans="1:60" ht="15.75" customHeight="1" x14ac:dyDescent="0.25">
      <c r="A48" s="341"/>
      <c r="B48" s="344"/>
      <c r="C48" s="344"/>
      <c r="D48" s="344"/>
      <c r="E48" s="344"/>
      <c r="F48" s="342"/>
      <c r="G48" s="347"/>
      <c r="H48" s="347"/>
      <c r="I48" s="347"/>
      <c r="J48" s="221"/>
      <c r="K48" s="333"/>
      <c r="L48" s="328"/>
      <c r="M48" s="326"/>
      <c r="N48" s="238"/>
      <c r="O48" s="338"/>
      <c r="P48" s="246"/>
      <c r="Q48" s="245"/>
      <c r="R48" s="245"/>
      <c r="S48" s="245"/>
      <c r="T48" s="332"/>
      <c r="U48" s="235"/>
      <c r="V48" s="215"/>
      <c r="W48" s="215"/>
      <c r="X48" s="223"/>
      <c r="Y48" s="307"/>
      <c r="Z48" s="305"/>
      <c r="AA48" s="308"/>
      <c r="AB48" s="223"/>
      <c r="AC48" s="286"/>
      <c r="AD48" s="289"/>
      <c r="AE48" s="275"/>
      <c r="AF48" s="245"/>
      <c r="AG48" s="274"/>
      <c r="AH48" s="270"/>
      <c r="AI48" s="210"/>
      <c r="AJ48" s="195"/>
      <c r="AK48" s="217"/>
      <c r="AL48" s="217"/>
      <c r="AM48" s="195"/>
      <c r="AN48" s="195"/>
      <c r="AO48" s="195"/>
      <c r="AP48" s="266"/>
      <c r="AQ48" s="266"/>
      <c r="AR48" s="266"/>
      <c r="AS48" s="186"/>
      <c r="AT48" s="195"/>
      <c r="AU48" s="195"/>
      <c r="AV48" s="195"/>
      <c r="AW48" s="186"/>
      <c r="AX48" s="186"/>
      <c r="AY48" s="186"/>
      <c r="AZ48" s="245"/>
      <c r="BA48" s="245"/>
      <c r="BB48" s="245"/>
      <c r="BC48" s="245"/>
      <c r="BD48" s="245"/>
      <c r="BE48" s="400"/>
      <c r="BF48" s="245"/>
      <c r="BG48" s="245"/>
      <c r="BH48" s="41"/>
    </row>
    <row r="49" spans="1:60" ht="15.75" customHeight="1" x14ac:dyDescent="0.25">
      <c r="A49" s="341"/>
      <c r="B49" s="344"/>
      <c r="C49" s="344"/>
      <c r="D49" s="344"/>
      <c r="E49" s="344"/>
      <c r="F49" s="342"/>
      <c r="G49" s="347"/>
      <c r="H49" s="347"/>
      <c r="I49" s="347"/>
      <c r="J49" s="221"/>
      <c r="K49" s="333"/>
      <c r="L49" s="328"/>
      <c r="M49" s="326"/>
      <c r="N49" s="238"/>
      <c r="O49" s="338"/>
      <c r="P49" s="246"/>
      <c r="Q49" s="245"/>
      <c r="R49" s="245"/>
      <c r="S49" s="245"/>
      <c r="T49" s="332"/>
      <c r="U49" s="235"/>
      <c r="V49" s="215"/>
      <c r="W49" s="215"/>
      <c r="X49" s="223"/>
      <c r="Y49" s="307"/>
      <c r="Z49" s="305"/>
      <c r="AA49" s="308"/>
      <c r="AB49" s="223"/>
      <c r="AC49" s="286"/>
      <c r="AD49" s="289"/>
      <c r="AE49" s="275"/>
      <c r="AF49" s="245"/>
      <c r="AG49" s="274"/>
      <c r="AH49" s="270"/>
      <c r="AI49" s="210"/>
      <c r="AJ49" s="195"/>
      <c r="AK49" s="217"/>
      <c r="AL49" s="217"/>
      <c r="AM49" s="195"/>
      <c r="AN49" s="195"/>
      <c r="AO49" s="195"/>
      <c r="AP49" s="266"/>
      <c r="AQ49" s="266"/>
      <c r="AR49" s="266"/>
      <c r="AS49" s="186"/>
      <c r="AT49" s="195"/>
      <c r="AU49" s="195"/>
      <c r="AV49" s="195"/>
      <c r="AW49" s="186"/>
      <c r="AX49" s="186"/>
      <c r="AY49" s="186"/>
      <c r="AZ49" s="245"/>
      <c r="BA49" s="245"/>
      <c r="BB49" s="245"/>
      <c r="BC49" s="245"/>
      <c r="BD49" s="245"/>
      <c r="BE49" s="400"/>
      <c r="BF49" s="245"/>
      <c r="BG49" s="245"/>
      <c r="BH49" s="41"/>
    </row>
    <row r="50" spans="1:60" ht="15.75" customHeight="1" x14ac:dyDescent="0.25">
      <c r="A50" s="341"/>
      <c r="B50" s="344"/>
      <c r="C50" s="344"/>
      <c r="D50" s="344"/>
      <c r="E50" s="344"/>
      <c r="F50" s="342"/>
      <c r="G50" s="347"/>
      <c r="H50" s="347"/>
      <c r="I50" s="347"/>
      <c r="J50" s="221"/>
      <c r="K50" s="333"/>
      <c r="L50" s="328"/>
      <c r="M50" s="327"/>
      <c r="N50" s="239"/>
      <c r="O50" s="339"/>
      <c r="P50" s="246"/>
      <c r="Q50" s="245"/>
      <c r="R50" s="245"/>
      <c r="S50" s="245"/>
      <c r="T50" s="332"/>
      <c r="U50" s="236"/>
      <c r="V50" s="233"/>
      <c r="W50" s="233"/>
      <c r="X50" s="223"/>
      <c r="Y50" s="307"/>
      <c r="Z50" s="305"/>
      <c r="AA50" s="308"/>
      <c r="AB50" s="223"/>
      <c r="AC50" s="286"/>
      <c r="AD50" s="289"/>
      <c r="AE50" s="275"/>
      <c r="AF50" s="245"/>
      <c r="AG50" s="274"/>
      <c r="AH50" s="270"/>
      <c r="AI50" s="210"/>
      <c r="AJ50" s="195"/>
      <c r="AK50" s="217"/>
      <c r="AL50" s="217"/>
      <c r="AM50" s="195"/>
      <c r="AN50" s="195"/>
      <c r="AO50" s="195"/>
      <c r="AP50" s="266"/>
      <c r="AQ50" s="266"/>
      <c r="AR50" s="266"/>
      <c r="AS50" s="186"/>
      <c r="AT50" s="195"/>
      <c r="AU50" s="195"/>
      <c r="AV50" s="195"/>
      <c r="AW50" s="186"/>
      <c r="AX50" s="186"/>
      <c r="AY50" s="186"/>
      <c r="AZ50" s="245"/>
      <c r="BA50" s="245"/>
      <c r="BB50" s="245"/>
      <c r="BC50" s="245"/>
      <c r="BD50" s="245"/>
      <c r="BE50" s="400"/>
      <c r="BF50" s="245"/>
      <c r="BG50" s="245"/>
      <c r="BH50" s="41"/>
    </row>
    <row r="51" spans="1:60" ht="30.75" customHeight="1" x14ac:dyDescent="0.25">
      <c r="A51" s="341"/>
      <c r="B51" s="344"/>
      <c r="C51" s="344"/>
      <c r="D51" s="344"/>
      <c r="E51" s="344"/>
      <c r="F51" s="342"/>
      <c r="G51" s="347"/>
      <c r="H51" s="347"/>
      <c r="I51" s="347"/>
      <c r="J51" s="221"/>
      <c r="K51" s="333" t="s">
        <v>162</v>
      </c>
      <c r="L51" s="246" t="s">
        <v>253</v>
      </c>
      <c r="M51" s="325">
        <v>0</v>
      </c>
      <c r="N51" s="237" t="s">
        <v>179</v>
      </c>
      <c r="O51" s="328"/>
      <c r="P51" s="237" t="s">
        <v>185</v>
      </c>
      <c r="Q51" s="245"/>
      <c r="R51" s="245">
        <v>98640</v>
      </c>
      <c r="S51" s="245">
        <v>70000</v>
      </c>
      <c r="T51" s="337">
        <v>24713</v>
      </c>
      <c r="U51" s="234">
        <v>5730</v>
      </c>
      <c r="V51" s="214">
        <f>+U51/S51</f>
        <v>8.1857142857142851E-2</v>
      </c>
      <c r="W51" s="214">
        <f>+(T51+U51)/R51</f>
        <v>0.30862733171127332</v>
      </c>
      <c r="X51" s="223"/>
      <c r="Y51" s="307"/>
      <c r="Z51" s="305"/>
      <c r="AA51" s="308"/>
      <c r="AB51" s="223"/>
      <c r="AC51" s="286"/>
      <c r="AD51" s="289"/>
      <c r="AE51" s="275"/>
      <c r="AF51" s="245"/>
      <c r="AG51" s="274"/>
      <c r="AH51" s="270"/>
      <c r="AI51" s="205"/>
      <c r="AJ51" s="196"/>
      <c r="AK51" s="262"/>
      <c r="AL51" s="262"/>
      <c r="AM51" s="196"/>
      <c r="AN51" s="196"/>
      <c r="AO51" s="196"/>
      <c r="AP51" s="266"/>
      <c r="AQ51" s="266"/>
      <c r="AR51" s="266"/>
      <c r="AS51" s="186"/>
      <c r="AT51" s="195"/>
      <c r="AU51" s="195"/>
      <c r="AV51" s="195"/>
      <c r="AW51" s="186"/>
      <c r="AX51" s="186"/>
      <c r="AY51" s="186"/>
      <c r="AZ51" s="245"/>
      <c r="BA51" s="245"/>
      <c r="BB51" s="245"/>
      <c r="BC51" s="245"/>
      <c r="BD51" s="245"/>
      <c r="BE51" s="400"/>
      <c r="BF51" s="245"/>
      <c r="BG51" s="245"/>
      <c r="BH51" s="41"/>
    </row>
    <row r="52" spans="1:60" ht="15.75" hidden="1" customHeight="1" x14ac:dyDescent="0.35">
      <c r="A52" s="341"/>
      <c r="B52" s="344"/>
      <c r="C52" s="344"/>
      <c r="D52" s="344"/>
      <c r="E52" s="344"/>
      <c r="F52" s="342"/>
      <c r="G52" s="347"/>
      <c r="H52" s="347"/>
      <c r="I52" s="347"/>
      <c r="J52" s="221"/>
      <c r="K52" s="333"/>
      <c r="L52" s="246"/>
      <c r="M52" s="326"/>
      <c r="N52" s="238"/>
      <c r="O52" s="328"/>
      <c r="P52" s="238"/>
      <c r="Q52" s="245"/>
      <c r="R52" s="245"/>
      <c r="S52" s="245"/>
      <c r="T52" s="337"/>
      <c r="U52" s="235"/>
      <c r="V52" s="215"/>
      <c r="W52" s="215"/>
      <c r="X52" s="223"/>
      <c r="Y52" s="307"/>
      <c r="Z52" s="305"/>
      <c r="AA52" s="308"/>
      <c r="AB52" s="223"/>
      <c r="AC52" s="286"/>
      <c r="AD52" s="289"/>
      <c r="AE52" s="275" t="s">
        <v>247</v>
      </c>
      <c r="AF52" s="245"/>
      <c r="AG52" s="274"/>
      <c r="AH52" s="270">
        <v>0.25</v>
      </c>
      <c r="AI52" s="114"/>
      <c r="AJ52" s="81"/>
      <c r="AK52" s="216">
        <v>44942</v>
      </c>
      <c r="AL52" s="216">
        <v>45291</v>
      </c>
      <c r="AM52" s="208">
        <v>349</v>
      </c>
      <c r="AN52" s="208">
        <v>1028736</v>
      </c>
      <c r="AO52" s="208">
        <v>1028736</v>
      </c>
      <c r="AP52" s="266"/>
      <c r="AQ52" s="266"/>
      <c r="AR52" s="266"/>
      <c r="AS52" s="186"/>
      <c r="AT52" s="195"/>
      <c r="AU52" s="195"/>
      <c r="AV52" s="195"/>
      <c r="AW52" s="186"/>
      <c r="AX52" s="186"/>
      <c r="AY52" s="186"/>
      <c r="AZ52" s="245"/>
      <c r="BA52" s="245"/>
      <c r="BB52" s="245"/>
      <c r="BC52" s="245"/>
      <c r="BD52" s="245"/>
      <c r="BE52" s="400"/>
      <c r="BF52" s="245"/>
      <c r="BG52" s="245"/>
      <c r="BH52" s="41"/>
    </row>
    <row r="53" spans="1:60" ht="15.75" customHeight="1" x14ac:dyDescent="0.25">
      <c r="A53" s="341"/>
      <c r="B53" s="344"/>
      <c r="C53" s="344"/>
      <c r="D53" s="344"/>
      <c r="E53" s="344"/>
      <c r="F53" s="342"/>
      <c r="G53" s="347"/>
      <c r="H53" s="347"/>
      <c r="I53" s="347"/>
      <c r="J53" s="221"/>
      <c r="K53" s="333"/>
      <c r="L53" s="246"/>
      <c r="M53" s="326"/>
      <c r="N53" s="238"/>
      <c r="O53" s="328"/>
      <c r="P53" s="238"/>
      <c r="Q53" s="245"/>
      <c r="R53" s="245"/>
      <c r="S53" s="245"/>
      <c r="T53" s="337"/>
      <c r="U53" s="235"/>
      <c r="V53" s="215"/>
      <c r="W53" s="215"/>
      <c r="X53" s="223"/>
      <c r="Y53" s="307"/>
      <c r="Z53" s="305"/>
      <c r="AA53" s="308"/>
      <c r="AB53" s="223"/>
      <c r="AC53" s="286"/>
      <c r="AD53" s="289"/>
      <c r="AE53" s="275"/>
      <c r="AF53" s="245"/>
      <c r="AG53" s="274"/>
      <c r="AH53" s="270"/>
      <c r="AI53" s="210" t="s">
        <v>285</v>
      </c>
      <c r="AJ53" s="209">
        <v>0.05</v>
      </c>
      <c r="AK53" s="217"/>
      <c r="AL53" s="217"/>
      <c r="AM53" s="195"/>
      <c r="AN53" s="195"/>
      <c r="AO53" s="195"/>
      <c r="AP53" s="266"/>
      <c r="AQ53" s="266"/>
      <c r="AR53" s="266"/>
      <c r="AS53" s="186"/>
      <c r="AT53" s="195"/>
      <c r="AU53" s="195"/>
      <c r="AV53" s="195"/>
      <c r="AW53" s="186"/>
      <c r="AX53" s="186"/>
      <c r="AY53" s="186"/>
      <c r="AZ53" s="245"/>
      <c r="BA53" s="245"/>
      <c r="BB53" s="245"/>
      <c r="BC53" s="245"/>
      <c r="BD53" s="245"/>
      <c r="BE53" s="400"/>
      <c r="BF53" s="245"/>
      <c r="BG53" s="245"/>
      <c r="BH53" s="41"/>
    </row>
    <row r="54" spans="1:60" ht="15.75" customHeight="1" x14ac:dyDescent="0.25">
      <c r="A54" s="341"/>
      <c r="B54" s="344"/>
      <c r="C54" s="344"/>
      <c r="D54" s="344"/>
      <c r="E54" s="344"/>
      <c r="F54" s="342"/>
      <c r="G54" s="347"/>
      <c r="H54" s="347"/>
      <c r="I54" s="347"/>
      <c r="J54" s="221"/>
      <c r="K54" s="333"/>
      <c r="L54" s="246"/>
      <c r="M54" s="326"/>
      <c r="N54" s="238"/>
      <c r="O54" s="328"/>
      <c r="P54" s="238"/>
      <c r="Q54" s="245"/>
      <c r="R54" s="245"/>
      <c r="S54" s="245"/>
      <c r="T54" s="337"/>
      <c r="U54" s="235"/>
      <c r="V54" s="215"/>
      <c r="W54" s="215"/>
      <c r="X54" s="223"/>
      <c r="Y54" s="307"/>
      <c r="Z54" s="305"/>
      <c r="AA54" s="308"/>
      <c r="AB54" s="223"/>
      <c r="AC54" s="286"/>
      <c r="AD54" s="289"/>
      <c r="AE54" s="275"/>
      <c r="AF54" s="245"/>
      <c r="AG54" s="274"/>
      <c r="AH54" s="270"/>
      <c r="AI54" s="210"/>
      <c r="AJ54" s="195"/>
      <c r="AK54" s="217"/>
      <c r="AL54" s="217"/>
      <c r="AM54" s="195"/>
      <c r="AN54" s="195"/>
      <c r="AO54" s="195"/>
      <c r="AP54" s="266"/>
      <c r="AQ54" s="266"/>
      <c r="AR54" s="266"/>
      <c r="AS54" s="186"/>
      <c r="AT54" s="195"/>
      <c r="AU54" s="195"/>
      <c r="AV54" s="195"/>
      <c r="AW54" s="186"/>
      <c r="AX54" s="186"/>
      <c r="AY54" s="186"/>
      <c r="AZ54" s="245"/>
      <c r="BA54" s="245"/>
      <c r="BB54" s="245"/>
      <c r="BC54" s="245"/>
      <c r="BD54" s="245"/>
      <c r="BE54" s="400"/>
      <c r="BF54" s="245"/>
      <c r="BG54" s="245"/>
      <c r="BH54" s="41"/>
    </row>
    <row r="55" spans="1:60" ht="96.75" customHeight="1" x14ac:dyDescent="0.25">
      <c r="A55" s="341"/>
      <c r="B55" s="345"/>
      <c r="C55" s="345"/>
      <c r="D55" s="345"/>
      <c r="E55" s="345"/>
      <c r="F55" s="342"/>
      <c r="G55" s="348"/>
      <c r="H55" s="348"/>
      <c r="I55" s="348"/>
      <c r="J55" s="221"/>
      <c r="K55" s="333"/>
      <c r="L55" s="246"/>
      <c r="M55" s="327"/>
      <c r="N55" s="239"/>
      <c r="O55" s="328"/>
      <c r="P55" s="239"/>
      <c r="Q55" s="245"/>
      <c r="R55" s="245"/>
      <c r="S55" s="245"/>
      <c r="T55" s="337"/>
      <c r="U55" s="236"/>
      <c r="V55" s="233"/>
      <c r="W55" s="233"/>
      <c r="X55" s="223"/>
      <c r="Y55" s="307"/>
      <c r="Z55" s="305"/>
      <c r="AA55" s="308"/>
      <c r="AB55" s="223"/>
      <c r="AC55" s="287"/>
      <c r="AD55" s="290"/>
      <c r="AE55" s="275"/>
      <c r="AF55" s="245"/>
      <c r="AG55" s="274"/>
      <c r="AH55" s="270"/>
      <c r="AI55" s="205"/>
      <c r="AJ55" s="196"/>
      <c r="AK55" s="262"/>
      <c r="AL55" s="262"/>
      <c r="AM55" s="196"/>
      <c r="AN55" s="196"/>
      <c r="AO55" s="196"/>
      <c r="AP55" s="267"/>
      <c r="AQ55" s="267"/>
      <c r="AR55" s="267"/>
      <c r="AS55" s="187"/>
      <c r="AT55" s="196"/>
      <c r="AU55" s="196"/>
      <c r="AV55" s="196"/>
      <c r="AW55" s="187"/>
      <c r="AX55" s="187"/>
      <c r="AY55" s="187"/>
      <c r="AZ55" s="245"/>
      <c r="BA55" s="245"/>
      <c r="BB55" s="245"/>
      <c r="BC55" s="245"/>
      <c r="BD55" s="245"/>
      <c r="BE55" s="401"/>
      <c r="BF55" s="245"/>
      <c r="BG55" s="245"/>
      <c r="BH55" s="41"/>
    </row>
    <row r="56" spans="1:60" ht="69.75" customHeight="1" x14ac:dyDescent="0.35">
      <c r="A56" s="47"/>
      <c r="B56" s="47"/>
      <c r="C56" s="47"/>
      <c r="D56" s="47"/>
      <c r="E56" s="47"/>
      <c r="F56" s="47"/>
      <c r="G56" s="72"/>
      <c r="H56" s="72"/>
      <c r="I56" s="72"/>
      <c r="J56" s="221"/>
      <c r="K56" s="72"/>
      <c r="L56" s="70"/>
      <c r="M56" s="222" t="s">
        <v>271</v>
      </c>
      <c r="N56" s="222"/>
      <c r="O56" s="222"/>
      <c r="P56" s="222"/>
      <c r="Q56" s="222"/>
      <c r="R56" s="222"/>
      <c r="S56" s="222"/>
      <c r="T56" s="222"/>
      <c r="U56" s="222"/>
      <c r="V56" s="142">
        <f>AVERAGE(V41:V55)</f>
        <v>0.17901241919844862</v>
      </c>
      <c r="W56" s="142">
        <f>AVERAGE(W41:W55)</f>
        <v>0.69006168951191227</v>
      </c>
      <c r="X56" s="49"/>
      <c r="Y56" s="46"/>
      <c r="Z56" s="51"/>
      <c r="AA56" s="52"/>
      <c r="AB56" s="223"/>
      <c r="AC56" s="224" t="s">
        <v>272</v>
      </c>
      <c r="AD56" s="225"/>
      <c r="AE56" s="225"/>
      <c r="AF56" s="225"/>
      <c r="AG56" s="225"/>
      <c r="AH56" s="225"/>
      <c r="AI56" s="226"/>
      <c r="AJ56" s="157">
        <f>AVERAGE(AJ43:AJ55)</f>
        <v>9.9999999999999992E-2</v>
      </c>
      <c r="AK56" s="67"/>
      <c r="AL56" s="66"/>
      <c r="AM56" s="66"/>
      <c r="AN56" s="65"/>
      <c r="AO56" s="65"/>
      <c r="AP56" s="47"/>
      <c r="AQ56" s="47"/>
      <c r="AR56" s="47"/>
      <c r="AS56" s="158">
        <f>SUM(AS43:AS55)</f>
        <v>262091162.75999999</v>
      </c>
      <c r="AT56" s="145" t="s">
        <v>267</v>
      </c>
      <c r="AU56" s="144"/>
      <c r="AV56" s="144"/>
      <c r="AW56" s="143">
        <f t="shared" ref="AW56:AX56" si="1">SUM(AW43:AW55)</f>
        <v>33600000</v>
      </c>
      <c r="AX56" s="143">
        <f t="shared" si="1"/>
        <v>0</v>
      </c>
      <c r="AY56" s="146">
        <v>0</v>
      </c>
      <c r="AZ56" s="47"/>
      <c r="BA56" s="65"/>
      <c r="BB56" s="47"/>
      <c r="BC56" s="47"/>
      <c r="BD56" s="47"/>
      <c r="BE56" s="47"/>
      <c r="BF56" s="47"/>
      <c r="BG56" s="47"/>
      <c r="BH56" s="41"/>
    </row>
    <row r="57" spans="1:60" ht="91.5" customHeight="1" x14ac:dyDescent="0.5">
      <c r="A57" s="47"/>
      <c r="B57" s="47"/>
      <c r="C57" s="47"/>
      <c r="D57" s="47"/>
      <c r="E57" s="47"/>
      <c r="F57" s="47"/>
      <c r="G57" s="47"/>
      <c r="H57" s="47"/>
      <c r="I57" s="47"/>
      <c r="J57" s="47"/>
      <c r="K57" s="47"/>
      <c r="L57" s="44"/>
      <c r="M57" s="47"/>
      <c r="N57" s="45"/>
      <c r="O57" s="44"/>
      <c r="P57" s="45"/>
      <c r="Q57" s="45"/>
      <c r="R57" s="45"/>
      <c r="S57" s="49"/>
      <c r="T57" s="50"/>
      <c r="U57" s="50"/>
      <c r="V57" s="50"/>
      <c r="W57" s="50"/>
      <c r="X57" s="49"/>
      <c r="Y57" s="46"/>
      <c r="Z57" s="51"/>
      <c r="AA57" s="52"/>
      <c r="AB57" s="52"/>
      <c r="AC57" s="53"/>
      <c r="AD57" s="53"/>
      <c r="AE57" s="76"/>
      <c r="AF57" s="65"/>
      <c r="AG57" s="65"/>
      <c r="AH57" s="66"/>
      <c r="AI57" s="66"/>
      <c r="AJ57" s="66"/>
      <c r="AK57" s="67"/>
      <c r="AL57" s="66"/>
      <c r="AM57" s="66"/>
      <c r="AN57" s="65"/>
      <c r="AO57" s="65"/>
      <c r="AP57" s="47"/>
      <c r="AQ57" s="47"/>
      <c r="AR57" s="47"/>
      <c r="AS57" s="159">
        <f>+AS23+AS33+AS40+AS56</f>
        <v>3790957657</v>
      </c>
      <c r="AT57" s="160"/>
      <c r="AU57" s="160"/>
      <c r="AV57" s="160"/>
      <c r="AW57" s="159">
        <f t="shared" ref="AW57:AX57" si="2">+AW23+AW33+AW40+AW56</f>
        <v>1954300000</v>
      </c>
      <c r="AX57" s="159">
        <f t="shared" si="2"/>
        <v>262400000</v>
      </c>
      <c r="AY57" s="160"/>
      <c r="AZ57" s="47"/>
      <c r="BA57" s="65"/>
      <c r="BB57" s="47"/>
      <c r="BC57" s="47"/>
      <c r="BD57" s="47"/>
      <c r="BE57" s="47"/>
      <c r="BF57" s="47"/>
      <c r="BG57" s="47"/>
      <c r="BH57" s="41"/>
    </row>
    <row r="58" spans="1:60" ht="81.75" customHeight="1" x14ac:dyDescent="0.5">
      <c r="A58" s="47"/>
      <c r="B58" s="47"/>
      <c r="C58" s="47"/>
      <c r="D58" s="47"/>
      <c r="E58" s="47"/>
      <c r="F58" s="47"/>
      <c r="G58" s="47"/>
      <c r="H58" s="47"/>
      <c r="I58" s="47"/>
      <c r="J58" s="47"/>
      <c r="K58" s="47"/>
      <c r="L58" s="44"/>
      <c r="M58" s="47"/>
      <c r="N58" s="45"/>
      <c r="O58" s="44"/>
      <c r="P58" s="45"/>
      <c r="Q58" s="45"/>
      <c r="R58" s="45"/>
      <c r="S58" s="49"/>
      <c r="T58" s="50"/>
      <c r="U58" s="50"/>
      <c r="V58" s="50"/>
      <c r="W58" s="50"/>
      <c r="X58" s="49"/>
      <c r="Y58" s="46"/>
      <c r="Z58" s="51"/>
      <c r="AA58" s="52"/>
      <c r="AB58" s="52"/>
      <c r="AC58" s="53"/>
      <c r="AD58" s="53"/>
      <c r="AE58" s="76"/>
      <c r="AF58" s="65"/>
      <c r="AG58" s="65"/>
      <c r="AH58" s="66"/>
      <c r="AI58" s="66"/>
      <c r="AJ58" s="66"/>
      <c r="AK58" s="67"/>
      <c r="AL58" s="66"/>
      <c r="AM58" s="66"/>
      <c r="AN58" s="65"/>
      <c r="AO58" s="65"/>
      <c r="AP58" s="47"/>
      <c r="AQ58" s="47"/>
      <c r="AR58" s="47"/>
      <c r="AS58" s="147"/>
      <c r="AT58" s="47"/>
      <c r="AU58" s="47"/>
      <c r="AV58" s="47"/>
      <c r="AW58" s="47"/>
      <c r="AX58" s="47"/>
      <c r="AY58" s="47"/>
      <c r="AZ58" s="47"/>
      <c r="BA58" s="65"/>
      <c r="BB58" s="47"/>
      <c r="BC58" s="47"/>
      <c r="BD58" s="47"/>
      <c r="BE58" s="47"/>
      <c r="BF58" s="47"/>
      <c r="BG58" s="47"/>
      <c r="BH58" s="41"/>
    </row>
    <row r="59" spans="1:60" x14ac:dyDescent="0.5">
      <c r="A59" s="41"/>
      <c r="B59" s="41"/>
      <c r="C59" s="41"/>
      <c r="D59" s="41"/>
      <c r="E59" s="41"/>
      <c r="F59" s="41"/>
      <c r="G59" s="41"/>
      <c r="H59" s="41"/>
      <c r="I59" s="41"/>
      <c r="J59" s="41"/>
      <c r="K59" s="41"/>
      <c r="M59" s="41"/>
      <c r="N59" s="11"/>
      <c r="O59" s="42"/>
      <c r="P59" s="11"/>
      <c r="R59" s="45"/>
      <c r="S59" s="54"/>
      <c r="T59" s="55"/>
      <c r="U59" s="55"/>
      <c r="V59" s="55"/>
      <c r="W59" s="55"/>
      <c r="X59" s="56"/>
      <c r="Z59" s="57"/>
      <c r="AA59" s="58"/>
      <c r="AB59" s="58"/>
      <c r="AC59" s="59"/>
      <c r="AD59" s="59"/>
      <c r="AE59" s="76"/>
      <c r="AF59" s="41"/>
      <c r="AG59" s="41"/>
      <c r="AL59" s="11"/>
      <c r="AM59" s="11"/>
      <c r="AN59" s="41"/>
      <c r="AO59" s="41"/>
      <c r="AP59" s="41"/>
      <c r="AQ59" s="41"/>
      <c r="AR59" s="41"/>
      <c r="AS59" s="148"/>
      <c r="AT59" s="41"/>
      <c r="AU59" s="41"/>
      <c r="AV59" s="41"/>
      <c r="AW59" s="41"/>
      <c r="AX59" s="41"/>
      <c r="AY59" s="41"/>
      <c r="AZ59" s="41"/>
      <c r="BA59" s="65"/>
      <c r="BB59" s="41"/>
      <c r="BC59" s="41"/>
      <c r="BD59" s="41"/>
      <c r="BE59" s="41"/>
      <c r="BF59" s="41"/>
      <c r="BG59" s="41"/>
      <c r="BH59" s="41"/>
    </row>
    <row r="60" spans="1:60" x14ac:dyDescent="0.5">
      <c r="A60" s="41"/>
      <c r="B60" s="41"/>
      <c r="C60" s="41"/>
      <c r="D60" s="41"/>
      <c r="E60" s="41"/>
      <c r="F60" s="41"/>
      <c r="G60" s="41"/>
      <c r="H60" s="41"/>
      <c r="I60" s="41"/>
      <c r="J60" s="41"/>
      <c r="K60" s="41"/>
      <c r="M60" s="41"/>
      <c r="N60" s="11"/>
      <c r="O60" s="42"/>
      <c r="P60" s="11"/>
      <c r="R60" s="45"/>
      <c r="S60" s="54"/>
      <c r="T60" s="55"/>
      <c r="U60" s="55"/>
      <c r="V60" s="55"/>
      <c r="W60" s="55"/>
      <c r="X60" s="56"/>
      <c r="Z60" s="57"/>
      <c r="AA60" s="58"/>
      <c r="AB60" s="58"/>
      <c r="AC60" s="59"/>
      <c r="AD60" s="59"/>
      <c r="AE60" s="76"/>
      <c r="AF60" s="41"/>
      <c r="AG60" s="41"/>
      <c r="AL60" s="11"/>
      <c r="AM60" s="11"/>
      <c r="AN60" s="41"/>
      <c r="AO60" s="41"/>
      <c r="AP60" s="41"/>
      <c r="AQ60" s="41"/>
      <c r="AR60" s="41"/>
      <c r="AS60" s="147">
        <v>3014690717</v>
      </c>
      <c r="AT60" s="41"/>
      <c r="AU60" s="41"/>
      <c r="AV60" s="41"/>
      <c r="AW60" s="41"/>
      <c r="AX60" s="41"/>
      <c r="AY60" s="41"/>
      <c r="AZ60" s="41"/>
      <c r="BA60" s="65"/>
      <c r="BB60" s="41"/>
      <c r="BC60" s="41"/>
      <c r="BD60" s="41"/>
      <c r="BE60" s="41"/>
      <c r="BF60" s="41"/>
      <c r="BG60" s="41"/>
      <c r="BH60" s="41"/>
    </row>
    <row r="61" spans="1:60" x14ac:dyDescent="0.5">
      <c r="A61" s="41"/>
      <c r="B61" s="41"/>
      <c r="C61" s="41"/>
      <c r="D61" s="41"/>
      <c r="E61" s="41"/>
      <c r="F61" s="41"/>
      <c r="G61" s="41"/>
      <c r="H61" s="41"/>
      <c r="I61" s="41"/>
      <c r="J61" s="41"/>
      <c r="K61" s="41"/>
      <c r="M61" s="41"/>
      <c r="N61" s="11"/>
      <c r="O61" s="42"/>
      <c r="P61" s="11"/>
      <c r="R61" s="45"/>
      <c r="S61" s="54"/>
      <c r="T61" s="55"/>
      <c r="U61" s="55"/>
      <c r="V61" s="55"/>
      <c r="W61" s="55"/>
      <c r="X61" s="56"/>
      <c r="Z61" s="57"/>
      <c r="AA61" s="58"/>
      <c r="AB61" s="58"/>
      <c r="AC61" s="59"/>
      <c r="AD61" s="59"/>
      <c r="AE61" s="76"/>
      <c r="AF61" s="41"/>
      <c r="AG61" s="41"/>
      <c r="AL61" s="11"/>
      <c r="AM61" s="11"/>
      <c r="AN61" s="41"/>
      <c r="AO61" s="41"/>
      <c r="AP61" s="41"/>
      <c r="AQ61" s="41"/>
      <c r="AR61" s="41"/>
      <c r="AS61" s="152">
        <f>+AS59-AS60</f>
        <v>-3014690717</v>
      </c>
      <c r="AT61" s="41"/>
      <c r="AU61" s="41"/>
      <c r="AV61" s="41"/>
      <c r="AW61" s="41"/>
      <c r="AX61" s="41"/>
      <c r="AY61" s="41"/>
      <c r="AZ61" s="41"/>
      <c r="BA61" s="65"/>
      <c r="BB61" s="41"/>
      <c r="BC61" s="41"/>
      <c r="BD61" s="41"/>
      <c r="BE61" s="41"/>
      <c r="BF61" s="41"/>
      <c r="BG61" s="41"/>
      <c r="BH61" s="41"/>
    </row>
    <row r="62" spans="1:60" x14ac:dyDescent="0.5">
      <c r="A62" s="41"/>
      <c r="B62" s="41"/>
      <c r="C62" s="41"/>
      <c r="D62" s="41"/>
      <c r="E62" s="41"/>
      <c r="F62" s="41"/>
      <c r="G62" s="41"/>
      <c r="H62" s="41"/>
      <c r="I62" s="41"/>
      <c r="J62" s="41"/>
      <c r="K62" s="41"/>
      <c r="M62" s="41"/>
      <c r="N62" s="11"/>
      <c r="O62" s="42"/>
      <c r="P62" s="11"/>
      <c r="R62" s="45"/>
      <c r="S62" s="54"/>
      <c r="T62" s="55"/>
      <c r="U62" s="55"/>
      <c r="V62" s="55"/>
      <c r="W62" s="55"/>
      <c r="X62" s="56"/>
      <c r="Z62" s="57"/>
      <c r="AA62" s="58"/>
      <c r="AB62" s="58"/>
      <c r="AC62" s="59"/>
      <c r="AD62" s="59"/>
      <c r="AE62" s="76"/>
      <c r="AF62" s="41"/>
      <c r="AG62" s="41"/>
      <c r="AL62" s="11"/>
      <c r="AM62" s="11"/>
      <c r="AN62" s="41"/>
      <c r="AO62" s="41"/>
      <c r="AP62" s="41"/>
      <c r="AQ62" s="41"/>
      <c r="AR62" s="41"/>
      <c r="AS62" s="41"/>
      <c r="AT62" s="41"/>
      <c r="AU62" s="41"/>
      <c r="AV62" s="41"/>
      <c r="AW62" s="41"/>
      <c r="AX62" s="41"/>
      <c r="AY62" s="41"/>
      <c r="AZ62" s="41"/>
      <c r="BA62" s="65"/>
      <c r="BB62" s="41"/>
      <c r="BC62" s="41"/>
      <c r="BD62" s="41"/>
      <c r="BE62" s="41"/>
      <c r="BF62" s="41"/>
      <c r="BG62" s="41"/>
      <c r="BH62" s="41"/>
    </row>
  </sheetData>
  <mergeCells count="484">
    <mergeCell ref="AW40:AW41"/>
    <mergeCell ref="AX40:AX41"/>
    <mergeCell ref="AY40:AY41"/>
    <mergeCell ref="BD9:BD22"/>
    <mergeCell ref="BD24:BD32"/>
    <mergeCell ref="BD43:BD55"/>
    <mergeCell ref="BC9:BC22"/>
    <mergeCell ref="BC24:BC32"/>
    <mergeCell ref="BC43:BC55"/>
    <mergeCell ref="AZ34:AZ41"/>
    <mergeCell ref="AZ43:AZ55"/>
    <mergeCell ref="BA9:BA22"/>
    <mergeCell ref="BA24:BA32"/>
    <mergeCell ref="BA43:BA55"/>
    <mergeCell ref="BB9:BB22"/>
    <mergeCell ref="BB24:BB32"/>
    <mergeCell ref="BB43:BB55"/>
    <mergeCell ref="AZ9:AZ22"/>
    <mergeCell ref="AZ24:AZ32"/>
    <mergeCell ref="BA35:BA41"/>
    <mergeCell ref="BB35:BB41"/>
    <mergeCell ref="BC35:BC41"/>
    <mergeCell ref="BD35:BD41"/>
    <mergeCell ref="BF9:BF22"/>
    <mergeCell ref="BG9:BG22"/>
    <mergeCell ref="BF24:BF32"/>
    <mergeCell ref="BG24:BG32"/>
    <mergeCell ref="BF43:BF55"/>
    <mergeCell ref="BG43:BG55"/>
    <mergeCell ref="BE43:BE55"/>
    <mergeCell ref="BE24:BE32"/>
    <mergeCell ref="BE9:BE22"/>
    <mergeCell ref="BF35:BF41"/>
    <mergeCell ref="BG35:BG41"/>
    <mergeCell ref="BE35:BE41"/>
    <mergeCell ref="BF7:BF8"/>
    <mergeCell ref="BG7:BG8"/>
    <mergeCell ref="BF6:BG6"/>
    <mergeCell ref="A7:A8"/>
    <mergeCell ref="X7:X8"/>
    <mergeCell ref="Y7:Y8"/>
    <mergeCell ref="A6:T6"/>
    <mergeCell ref="X6:AA6"/>
    <mergeCell ref="AN6:AR6"/>
    <mergeCell ref="AB6:AM6"/>
    <mergeCell ref="AS6:BE6"/>
    <mergeCell ref="BA7:BA8"/>
    <mergeCell ref="BB7:BB8"/>
    <mergeCell ref="BC7:BC8"/>
    <mergeCell ref="BD7:BD8"/>
    <mergeCell ref="BE7:BE8"/>
    <mergeCell ref="AD7:AD8"/>
    <mergeCell ref="AE7:AE8"/>
    <mergeCell ref="AF7:AF8"/>
    <mergeCell ref="AG7:AG8"/>
    <mergeCell ref="AH7:AH8"/>
    <mergeCell ref="AK7:AK8"/>
    <mergeCell ref="Q7:Q8"/>
    <mergeCell ref="R7:R8"/>
    <mergeCell ref="B5:C5"/>
    <mergeCell ref="D5:BA5"/>
    <mergeCell ref="D1:AZ1"/>
    <mergeCell ref="D2:AZ2"/>
    <mergeCell ref="D3:AZ3"/>
    <mergeCell ref="D4:AZ4"/>
    <mergeCell ref="B1:C4"/>
    <mergeCell ref="B7:B8"/>
    <mergeCell ref="C7:C8"/>
    <mergeCell ref="D7:D8"/>
    <mergeCell ref="E7:E8"/>
    <mergeCell ref="F7:F8"/>
    <mergeCell ref="AV7:AV8"/>
    <mergeCell ref="AZ7:AZ8"/>
    <mergeCell ref="AL7:AL8"/>
    <mergeCell ref="AM7:AM8"/>
    <mergeCell ref="AN7:AN8"/>
    <mergeCell ref="AO7:AO8"/>
    <mergeCell ref="AP7:AP8"/>
    <mergeCell ref="AQ7:AQ8"/>
    <mergeCell ref="AR7:AR8"/>
    <mergeCell ref="AS7:AS8"/>
    <mergeCell ref="AT7:AT8"/>
    <mergeCell ref="AU7:AU8"/>
    <mergeCell ref="J9:J23"/>
    <mergeCell ref="J24:J33"/>
    <mergeCell ref="S7:S8"/>
    <mergeCell ref="T7:T8"/>
    <mergeCell ref="AB7:AB8"/>
    <mergeCell ref="Z7:Z8"/>
    <mergeCell ref="G7:G8"/>
    <mergeCell ref="I7:I8"/>
    <mergeCell ref="AC7:AC8"/>
    <mergeCell ref="J7:J8"/>
    <mergeCell ref="K7:K8"/>
    <mergeCell ref="L7:L8"/>
    <mergeCell ref="M7:M8"/>
    <mergeCell ref="N7:N8"/>
    <mergeCell ref="O7:P7"/>
    <mergeCell ref="H7:H8"/>
    <mergeCell ref="AA7:AA8"/>
    <mergeCell ref="U7:U8"/>
    <mergeCell ref="V7:V8"/>
    <mergeCell ref="W7:W8"/>
    <mergeCell ref="Q30:Q32"/>
    <mergeCell ref="R30:R32"/>
    <mergeCell ref="S30:S32"/>
    <mergeCell ref="M28:M29"/>
    <mergeCell ref="A9:A55"/>
    <mergeCell ref="F9:F55"/>
    <mergeCell ref="B9:B55"/>
    <mergeCell ref="C9:C55"/>
    <mergeCell ref="D9:D55"/>
    <mergeCell ref="E9:E55"/>
    <mergeCell ref="I9:I22"/>
    <mergeCell ref="H9:H22"/>
    <mergeCell ref="G9:G22"/>
    <mergeCell ref="I24:I32"/>
    <mergeCell ref="H24:H32"/>
    <mergeCell ref="G24:G32"/>
    <mergeCell ref="I34:I38"/>
    <mergeCell ref="H34:H38"/>
    <mergeCell ref="G34:G38"/>
    <mergeCell ref="I41:I55"/>
    <mergeCell ref="H41:H55"/>
    <mergeCell ref="G41:G55"/>
    <mergeCell ref="K46:K50"/>
    <mergeCell ref="K51:K55"/>
    <mergeCell ref="L9:L12"/>
    <mergeCell ref="L13:L17"/>
    <mergeCell ref="L18:L22"/>
    <mergeCell ref="L24:L26"/>
    <mergeCell ref="L28:L29"/>
    <mergeCell ref="L30:L32"/>
    <mergeCell ref="L35:L36"/>
    <mergeCell ref="L37:L38"/>
    <mergeCell ref="L41:L44"/>
    <mergeCell ref="L46:L50"/>
    <mergeCell ref="L51:L55"/>
    <mergeCell ref="K37:K38"/>
    <mergeCell ref="K35:K36"/>
    <mergeCell ref="K9:K12"/>
    <mergeCell ref="K18:K22"/>
    <mergeCell ref="K13:K17"/>
    <mergeCell ref="K30:K32"/>
    <mergeCell ref="K28:K29"/>
    <mergeCell ref="K24:K26"/>
    <mergeCell ref="V9:V12"/>
    <mergeCell ref="V24:V26"/>
    <mergeCell ref="R18:R22"/>
    <mergeCell ref="S18:S22"/>
    <mergeCell ref="M30:M32"/>
    <mergeCell ref="N30:N32"/>
    <mergeCell ref="O30:O32"/>
    <mergeCell ref="P30:P32"/>
    <mergeCell ref="R9:R12"/>
    <mergeCell ref="S9:S12"/>
    <mergeCell ref="O13:O17"/>
    <mergeCell ref="P13:P17"/>
    <mergeCell ref="Q13:Q17"/>
    <mergeCell ref="R13:R17"/>
    <mergeCell ref="S13:S17"/>
    <mergeCell ref="Q9:Q12"/>
    <mergeCell ref="M9:M12"/>
    <mergeCell ref="N9:N12"/>
    <mergeCell ref="O9:O12"/>
    <mergeCell ref="P9:P12"/>
    <mergeCell ref="M13:M17"/>
    <mergeCell ref="N13:N17"/>
    <mergeCell ref="M24:M26"/>
    <mergeCell ref="N24:N26"/>
    <mergeCell ref="T51:T55"/>
    <mergeCell ref="O46:O50"/>
    <mergeCell ref="S24:S26"/>
    <mergeCell ref="M18:M22"/>
    <mergeCell ref="N18:N22"/>
    <mergeCell ref="O18:O22"/>
    <mergeCell ref="P18:P22"/>
    <mergeCell ref="Q18:Q22"/>
    <mergeCell ref="T24:T26"/>
    <mergeCell ref="O24:O26"/>
    <mergeCell ref="P24:P26"/>
    <mergeCell ref="Q24:Q26"/>
    <mergeCell ref="R24:R26"/>
    <mergeCell ref="M41:M44"/>
    <mergeCell ref="N41:N44"/>
    <mergeCell ref="P41:P44"/>
    <mergeCell ref="Q41:Q44"/>
    <mergeCell ref="O37:O38"/>
    <mergeCell ref="P37:P38"/>
    <mergeCell ref="Q37:Q38"/>
    <mergeCell ref="K33:U33"/>
    <mergeCell ref="M37:M38"/>
    <mergeCell ref="N37:N38"/>
    <mergeCell ref="M35:M36"/>
    <mergeCell ref="N35:N36"/>
    <mergeCell ref="O35:O36"/>
    <mergeCell ref="K41:K44"/>
    <mergeCell ref="N28:N29"/>
    <mergeCell ref="O28:O29"/>
    <mergeCell ref="U28:U29"/>
    <mergeCell ref="U30:U32"/>
    <mergeCell ref="U35:U36"/>
    <mergeCell ref="X41:X55"/>
    <mergeCell ref="O41:O44"/>
    <mergeCell ref="T28:T29"/>
    <mergeCell ref="T30:T32"/>
    <mergeCell ref="T35:T36"/>
    <mergeCell ref="T37:T38"/>
    <mergeCell ref="T41:T44"/>
    <mergeCell ref="T46:T50"/>
    <mergeCell ref="R51:R55"/>
    <mergeCell ref="S51:S55"/>
    <mergeCell ref="R41:R44"/>
    <mergeCell ref="S41:S44"/>
    <mergeCell ref="R46:R50"/>
    <mergeCell ref="S46:S50"/>
    <mergeCell ref="R35:R36"/>
    <mergeCell ref="V28:V29"/>
    <mergeCell ref="W28:W29"/>
    <mergeCell ref="P51:P55"/>
    <mergeCell ref="Q51:Q55"/>
    <mergeCell ref="X9:X22"/>
    <mergeCell ref="Y9:Y22"/>
    <mergeCell ref="Y41:Y55"/>
    <mergeCell ref="U37:U38"/>
    <mergeCell ref="S37:S38"/>
    <mergeCell ref="W9:W12"/>
    <mergeCell ref="V13:V17"/>
    <mergeCell ref="W13:W17"/>
    <mergeCell ref="V18:V22"/>
    <mergeCell ref="W18:W22"/>
    <mergeCell ref="K23:U23"/>
    <mergeCell ref="P28:P29"/>
    <mergeCell ref="Q28:Q29"/>
    <mergeCell ref="T9:T12"/>
    <mergeCell ref="T13:T17"/>
    <mergeCell ref="T18:T22"/>
    <mergeCell ref="U9:U12"/>
    <mergeCell ref="U13:U17"/>
    <mergeCell ref="U18:U22"/>
    <mergeCell ref="U24:U26"/>
    <mergeCell ref="Y24:Y32"/>
    <mergeCell ref="M51:M55"/>
    <mergeCell ref="N51:N55"/>
    <mergeCell ref="O51:O55"/>
    <mergeCell ref="Z24:Z32"/>
    <mergeCell ref="AA24:AA32"/>
    <mergeCell ref="Y34:Y38"/>
    <mergeCell ref="Z34:Z38"/>
    <mergeCell ref="AA34:AA38"/>
    <mergeCell ref="V30:V32"/>
    <mergeCell ref="W30:W32"/>
    <mergeCell ref="V35:V36"/>
    <mergeCell ref="Z41:Z55"/>
    <mergeCell ref="AA41:AA55"/>
    <mergeCell ref="W24:W26"/>
    <mergeCell ref="Z9:Z22"/>
    <mergeCell ref="AA9:AA22"/>
    <mergeCell ref="AC42:AC55"/>
    <mergeCell ref="AD42:AD55"/>
    <mergeCell ref="AF52:AF55"/>
    <mergeCell ref="AE24:AE26"/>
    <mergeCell ref="AE31:AE32"/>
    <mergeCell ref="AE28:AE30"/>
    <mergeCell ref="AF24:AF26"/>
    <mergeCell ref="AE35:AE36"/>
    <mergeCell ref="AE43:AE44"/>
    <mergeCell ref="AE45:AE46"/>
    <mergeCell ref="AE47:AE51"/>
    <mergeCell ref="AB9:AB23"/>
    <mergeCell ref="AB24:AB33"/>
    <mergeCell ref="AC24:AC32"/>
    <mergeCell ref="AD24:AD32"/>
    <mergeCell ref="AC9:AC22"/>
    <mergeCell ref="AD9:AD22"/>
    <mergeCell ref="AB35:AB39"/>
    <mergeCell ref="AC35:AC39"/>
    <mergeCell ref="AD35:AD39"/>
    <mergeCell ref="AF9:AF10"/>
    <mergeCell ref="AF11:AF17"/>
    <mergeCell ref="AK52:AK55"/>
    <mergeCell ref="AL52:AL55"/>
    <mergeCell ref="AC40:AI40"/>
    <mergeCell ref="AL9:AL10"/>
    <mergeCell ref="AH11:AH17"/>
    <mergeCell ref="AK11:AK17"/>
    <mergeCell ref="AL11:AL17"/>
    <mergeCell ref="AK18:AK22"/>
    <mergeCell ref="AL18:AL22"/>
    <mergeCell ref="AG9:AG10"/>
    <mergeCell ref="AG11:AG17"/>
    <mergeCell ref="AG18:AG22"/>
    <mergeCell ref="AG24:AG26"/>
    <mergeCell ref="AF28:AF30"/>
    <mergeCell ref="AG28:AG30"/>
    <mergeCell ref="AF31:AF32"/>
    <mergeCell ref="AG31:AG32"/>
    <mergeCell ref="AF45:AF46"/>
    <mergeCell ref="AG45:AG46"/>
    <mergeCell ref="AF35:AF36"/>
    <mergeCell ref="AG35:AG36"/>
    <mergeCell ref="AL45:AL46"/>
    <mergeCell ref="AH35:AH36"/>
    <mergeCell ref="AK35:AK36"/>
    <mergeCell ref="AL35:AL36"/>
    <mergeCell ref="AF47:AF51"/>
    <mergeCell ref="AG47:AG51"/>
    <mergeCell ref="AH47:AH51"/>
    <mergeCell ref="AK47:AK51"/>
    <mergeCell ref="AL47:AL51"/>
    <mergeCell ref="AK24:AK26"/>
    <mergeCell ref="AL24:AL26"/>
    <mergeCell ref="AH28:AH30"/>
    <mergeCell ref="AK28:AK30"/>
    <mergeCell ref="AL28:AL30"/>
    <mergeCell ref="AM28:AM30"/>
    <mergeCell ref="AM31:AM32"/>
    <mergeCell ref="AM35:AM36"/>
    <mergeCell ref="AH31:AH32"/>
    <mergeCell ref="AK31:AK32"/>
    <mergeCell ref="AL31:AL32"/>
    <mergeCell ref="AM24:AM26"/>
    <mergeCell ref="AC33:AI33"/>
    <mergeCell ref="AO18:AO22"/>
    <mergeCell ref="AO31:AO32"/>
    <mergeCell ref="AO28:AO30"/>
    <mergeCell ref="AO35:AO36"/>
    <mergeCell ref="AO45:AO46"/>
    <mergeCell ref="AT40:AT41"/>
    <mergeCell ref="AN52:AN55"/>
    <mergeCell ref="AN11:AN17"/>
    <mergeCell ref="AN18:AN22"/>
    <mergeCell ref="AN24:AN26"/>
    <mergeCell ref="AN28:AN30"/>
    <mergeCell ref="AS40:AS41"/>
    <mergeCell ref="AO43:AO44"/>
    <mergeCell ref="AS43:AS44"/>
    <mergeCell ref="AO52:AO55"/>
    <mergeCell ref="AO47:AO51"/>
    <mergeCell ref="AN45:AN46"/>
    <mergeCell ref="AT9:AT10"/>
    <mergeCell ref="AU9:AU22"/>
    <mergeCell ref="AU24:AU32"/>
    <mergeCell ref="AT11:AT22"/>
    <mergeCell ref="AT24:AT27"/>
    <mergeCell ref="AT28:AT32"/>
    <mergeCell ref="AN31:AN32"/>
    <mergeCell ref="AN35:AN36"/>
    <mergeCell ref="AN43:AN44"/>
    <mergeCell ref="AO11:AO17"/>
    <mergeCell ref="AO9:AO10"/>
    <mergeCell ref="AS9:AS10"/>
    <mergeCell ref="AP9:AP55"/>
    <mergeCell ref="AQ9:AQ55"/>
    <mergeCell ref="AR9:AR55"/>
    <mergeCell ref="AS11:AS22"/>
    <mergeCell ref="AS24:AS27"/>
    <mergeCell ref="AT43:AT44"/>
    <mergeCell ref="AU43:AU55"/>
    <mergeCell ref="AT45:AT55"/>
    <mergeCell ref="AS37:AS39"/>
    <mergeCell ref="AT37:AT39"/>
    <mergeCell ref="AU34:AU39"/>
    <mergeCell ref="AS45:AS55"/>
    <mergeCell ref="AI7:AI8"/>
    <mergeCell ref="AJ7:AJ8"/>
    <mergeCell ref="AC23:AI23"/>
    <mergeCell ref="AW7:AW8"/>
    <mergeCell ref="AX7:AX8"/>
    <mergeCell ref="AY7:AY9"/>
    <mergeCell ref="AW11:AW22"/>
    <mergeCell ref="AX11:AX22"/>
    <mergeCell ref="AY11:AY22"/>
    <mergeCell ref="AV9:AV22"/>
    <mergeCell ref="AF18:AF22"/>
    <mergeCell ref="AE11:AE17"/>
    <mergeCell ref="AE9:AE10"/>
    <mergeCell ref="AE18:AE22"/>
    <mergeCell ref="AH18:AH22"/>
    <mergeCell ref="AJ9:AJ10"/>
    <mergeCell ref="AI9:AI10"/>
    <mergeCell ref="AI11:AI17"/>
    <mergeCell ref="AM9:AM10"/>
    <mergeCell ref="AN9:AN10"/>
    <mergeCell ref="AM11:AM17"/>
    <mergeCell ref="AM18:AM22"/>
    <mergeCell ref="AH9:AH10"/>
    <mergeCell ref="AK9:AK10"/>
    <mergeCell ref="AX24:AX27"/>
    <mergeCell ref="AY24:AY27"/>
    <mergeCell ref="AW28:AW32"/>
    <mergeCell ref="AX28:AX32"/>
    <mergeCell ref="AY28:AY32"/>
    <mergeCell ref="J34:J39"/>
    <mergeCell ref="K39:U39"/>
    <mergeCell ref="W35:W36"/>
    <mergeCell ref="V37:V38"/>
    <mergeCell ref="W37:W38"/>
    <mergeCell ref="AV24:AV32"/>
    <mergeCell ref="AS28:AS32"/>
    <mergeCell ref="X24:X32"/>
    <mergeCell ref="X34:X38"/>
    <mergeCell ref="S35:S36"/>
    <mergeCell ref="R37:R38"/>
    <mergeCell ref="P35:P36"/>
    <mergeCell ref="Q35:Q36"/>
    <mergeCell ref="R28:R29"/>
    <mergeCell ref="S28:S29"/>
    <mergeCell ref="AV34:AV39"/>
    <mergeCell ref="AY35:AY36"/>
    <mergeCell ref="AO24:AO26"/>
    <mergeCell ref="AH24:AH26"/>
    <mergeCell ref="J41:J56"/>
    <mergeCell ref="M56:U56"/>
    <mergeCell ref="AB41:AB56"/>
    <mergeCell ref="AC56:AI56"/>
    <mergeCell ref="U41:U44"/>
    <mergeCell ref="V41:V44"/>
    <mergeCell ref="W41:W44"/>
    <mergeCell ref="V46:V50"/>
    <mergeCell ref="W46:W50"/>
    <mergeCell ref="V51:V55"/>
    <mergeCell ref="W51:W55"/>
    <mergeCell ref="U46:U50"/>
    <mergeCell ref="U51:U55"/>
    <mergeCell ref="AH45:AH46"/>
    <mergeCell ref="AH43:AH44"/>
    <mergeCell ref="AG52:AG55"/>
    <mergeCell ref="AE52:AE55"/>
    <mergeCell ref="AF43:AF44"/>
    <mergeCell ref="AG43:AG44"/>
    <mergeCell ref="AH52:AH55"/>
    <mergeCell ref="M46:M50"/>
    <mergeCell ref="N46:N50"/>
    <mergeCell ref="P46:P50"/>
    <mergeCell ref="Q46:Q50"/>
    <mergeCell ref="AY45:AY55"/>
    <mergeCell ref="AE37:AE39"/>
    <mergeCell ref="AF37:AF39"/>
    <mergeCell ref="AG37:AG39"/>
    <mergeCell ref="AH37:AH39"/>
    <mergeCell ref="AI37:AI39"/>
    <mergeCell ref="AK37:AK39"/>
    <mergeCell ref="AL37:AL39"/>
    <mergeCell ref="AM37:AM39"/>
    <mergeCell ref="AN37:AN39"/>
    <mergeCell ref="AO37:AO39"/>
    <mergeCell ref="AW37:AW38"/>
    <mergeCell ref="AX37:AX38"/>
    <mergeCell ref="AY37:AY38"/>
    <mergeCell ref="AW43:AW44"/>
    <mergeCell ref="AX43:AX44"/>
    <mergeCell ref="AY43:AY44"/>
    <mergeCell ref="AM47:AM51"/>
    <mergeCell ref="AM45:AM46"/>
    <mergeCell ref="AM43:AM44"/>
    <mergeCell ref="AL43:AL44"/>
    <mergeCell ref="AK45:AK46"/>
    <mergeCell ref="AK43:AK44"/>
    <mergeCell ref="AJ37:AJ39"/>
    <mergeCell ref="AW45:AW55"/>
    <mergeCell ref="AX45:AX55"/>
    <mergeCell ref="AJ11:AJ17"/>
    <mergeCell ref="AI18:AI22"/>
    <mergeCell ref="AJ18:AJ22"/>
    <mergeCell ref="AJ24:AJ26"/>
    <mergeCell ref="AJ28:AJ30"/>
    <mergeCell ref="AJ31:AJ32"/>
    <mergeCell ref="AJ35:AJ36"/>
    <mergeCell ref="AJ43:AJ44"/>
    <mergeCell ref="AJ45:AJ46"/>
    <mergeCell ref="AI24:AI26"/>
    <mergeCell ref="AI28:AI30"/>
    <mergeCell ref="AI31:AI32"/>
    <mergeCell ref="AI43:AI44"/>
    <mergeCell ref="AI45:AI46"/>
    <mergeCell ref="AV43:AV55"/>
    <mergeCell ref="AJ47:AJ51"/>
    <mergeCell ref="AJ53:AJ55"/>
    <mergeCell ref="AI47:AI51"/>
    <mergeCell ref="AI53:AI55"/>
    <mergeCell ref="AM52:AM55"/>
    <mergeCell ref="AN47:AN51"/>
    <mergeCell ref="AW24:AW27"/>
  </mergeCells>
  <pageMargins left="0.7" right="0.7" top="0.75" bottom="0.75" header="0.3" footer="0.3"/>
  <pageSetup paperSize="9" scale="26"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zoomScale="60" zoomScaleNormal="60" workbookViewId="0">
      <selection activeCell="C46" sqref="C46:H46"/>
    </sheetView>
  </sheetViews>
  <sheetFormatPr baseColWidth="10"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429" t="s">
        <v>115</v>
      </c>
      <c r="B1" s="429"/>
      <c r="C1" s="429"/>
      <c r="D1" s="429"/>
      <c r="E1" s="429"/>
      <c r="F1" s="429"/>
      <c r="G1" s="429"/>
      <c r="H1" s="429"/>
      <c r="I1" s="429"/>
    </row>
    <row r="2" spans="1:51" ht="36.75" customHeight="1" x14ac:dyDescent="0.25">
      <c r="A2" s="429" t="s">
        <v>46</v>
      </c>
      <c r="B2" s="429"/>
      <c r="C2" s="429"/>
      <c r="D2" s="429"/>
      <c r="E2" s="429"/>
      <c r="F2" s="429"/>
      <c r="G2" s="429"/>
      <c r="H2" s="429"/>
      <c r="I2" s="429"/>
      <c r="J2" s="30"/>
      <c r="K2" s="30"/>
      <c r="L2" s="30"/>
      <c r="M2" s="30"/>
      <c r="N2" s="30"/>
      <c r="O2" s="28"/>
      <c r="P2" s="28"/>
      <c r="Q2" s="28"/>
      <c r="R2" s="30"/>
      <c r="S2" s="30"/>
      <c r="T2" s="30"/>
      <c r="U2" s="29"/>
      <c r="V2" s="29"/>
      <c r="W2" s="29"/>
      <c r="X2" s="29"/>
      <c r="Y2" s="30"/>
      <c r="Z2" s="30"/>
      <c r="AA2" s="30"/>
      <c r="AB2" s="31"/>
      <c r="AC2" s="31"/>
      <c r="AD2" s="31"/>
      <c r="AE2" s="31"/>
      <c r="AF2" s="31"/>
      <c r="AG2" s="31"/>
      <c r="AH2" s="32"/>
      <c r="AI2" s="32"/>
      <c r="AJ2" s="32"/>
      <c r="AK2" s="32"/>
      <c r="AL2" s="32"/>
      <c r="AM2" s="32"/>
      <c r="AN2" s="32"/>
      <c r="AO2" s="32"/>
      <c r="AP2" s="32"/>
      <c r="AQ2" s="32"/>
      <c r="AR2" s="28"/>
      <c r="AS2" s="28"/>
      <c r="AT2" s="28"/>
      <c r="AU2" s="28"/>
      <c r="AV2" s="28"/>
      <c r="AW2" s="30"/>
      <c r="AX2" s="27"/>
      <c r="AY2" s="27"/>
    </row>
    <row r="3" spans="1:51" ht="48" customHeight="1" x14ac:dyDescent="0.25">
      <c r="A3" s="36" t="s">
        <v>68</v>
      </c>
      <c r="B3" s="410" t="s">
        <v>78</v>
      </c>
      <c r="C3" s="411"/>
      <c r="D3" s="411"/>
      <c r="E3" s="411"/>
      <c r="F3" s="411"/>
      <c r="G3" s="411"/>
      <c r="H3" s="412"/>
      <c r="I3" s="34"/>
    </row>
    <row r="4" spans="1:51" ht="31.5" customHeight="1" x14ac:dyDescent="0.25">
      <c r="A4" s="36" t="s">
        <v>2</v>
      </c>
      <c r="B4" s="410" t="s">
        <v>79</v>
      </c>
      <c r="C4" s="411"/>
      <c r="D4" s="411"/>
      <c r="E4" s="411"/>
      <c r="F4" s="411"/>
      <c r="G4" s="411"/>
      <c r="H4" s="412"/>
      <c r="I4" s="34"/>
    </row>
    <row r="5" spans="1:51" ht="40.5" customHeight="1" x14ac:dyDescent="0.25">
      <c r="A5" s="36" t="s">
        <v>3</v>
      </c>
      <c r="B5" s="410" t="s">
        <v>80</v>
      </c>
      <c r="C5" s="411"/>
      <c r="D5" s="411"/>
      <c r="E5" s="411"/>
      <c r="F5" s="411"/>
      <c r="G5" s="411"/>
      <c r="H5" s="412"/>
      <c r="I5" s="34"/>
    </row>
    <row r="6" spans="1:51" ht="56.25" customHeight="1" x14ac:dyDescent="0.25">
      <c r="A6" s="36" t="s">
        <v>4</v>
      </c>
      <c r="B6" s="410" t="s">
        <v>81</v>
      </c>
      <c r="C6" s="411"/>
      <c r="D6" s="411"/>
      <c r="E6" s="411"/>
      <c r="F6" s="411"/>
      <c r="G6" s="411"/>
      <c r="H6" s="412"/>
      <c r="I6" s="34"/>
    </row>
    <row r="7" spans="1:51" ht="30" x14ac:dyDescent="0.25">
      <c r="A7" s="36" t="s">
        <v>5</v>
      </c>
      <c r="B7" s="410" t="s">
        <v>82</v>
      </c>
      <c r="C7" s="411"/>
      <c r="D7" s="411"/>
      <c r="E7" s="411"/>
      <c r="F7" s="411"/>
      <c r="G7" s="411"/>
      <c r="H7" s="412"/>
      <c r="I7" s="34"/>
    </row>
    <row r="8" spans="1:51" ht="30" x14ac:dyDescent="0.25">
      <c r="A8" s="36" t="s">
        <v>43</v>
      </c>
      <c r="B8" s="410" t="s">
        <v>83</v>
      </c>
      <c r="C8" s="411"/>
      <c r="D8" s="411"/>
      <c r="E8" s="411"/>
      <c r="F8" s="411"/>
      <c r="G8" s="411"/>
      <c r="H8" s="412"/>
      <c r="I8" s="34"/>
    </row>
    <row r="9" spans="1:51" ht="30" x14ac:dyDescent="0.25">
      <c r="A9" s="36" t="s">
        <v>45</v>
      </c>
      <c r="B9" s="410" t="s">
        <v>84</v>
      </c>
      <c r="C9" s="411"/>
      <c r="D9" s="411"/>
      <c r="E9" s="411"/>
      <c r="F9" s="411"/>
      <c r="G9" s="411"/>
      <c r="H9" s="412"/>
      <c r="I9" s="34"/>
    </row>
    <row r="10" spans="1:51" ht="30" x14ac:dyDescent="0.25">
      <c r="A10" s="36" t="s">
        <v>44</v>
      </c>
      <c r="B10" s="410" t="s">
        <v>85</v>
      </c>
      <c r="C10" s="411"/>
      <c r="D10" s="411"/>
      <c r="E10" s="411"/>
      <c r="F10" s="411"/>
      <c r="G10" s="411"/>
      <c r="H10" s="412"/>
      <c r="I10" s="34"/>
    </row>
    <row r="11" spans="1:51" ht="30" x14ac:dyDescent="0.25">
      <c r="A11" s="36" t="s">
        <v>6</v>
      </c>
      <c r="B11" s="410" t="s">
        <v>86</v>
      </c>
      <c r="C11" s="411"/>
      <c r="D11" s="411"/>
      <c r="E11" s="411"/>
      <c r="F11" s="411"/>
      <c r="G11" s="411"/>
      <c r="H11" s="412"/>
      <c r="I11" s="34"/>
    </row>
    <row r="12" spans="1:51" ht="58.5" customHeight="1" x14ac:dyDescent="0.25">
      <c r="A12" s="36" t="s">
        <v>87</v>
      </c>
      <c r="B12" s="410" t="s">
        <v>88</v>
      </c>
      <c r="C12" s="411"/>
      <c r="D12" s="411"/>
      <c r="E12" s="411"/>
      <c r="F12" s="411"/>
      <c r="G12" s="411"/>
      <c r="H12" s="412"/>
      <c r="I12" s="34"/>
    </row>
    <row r="13" spans="1:51" ht="30" x14ac:dyDescent="0.25">
      <c r="A13" s="36" t="s">
        <v>8</v>
      </c>
      <c r="B13" s="410" t="s">
        <v>89</v>
      </c>
      <c r="C13" s="411"/>
      <c r="D13" s="411"/>
      <c r="E13" s="411"/>
      <c r="F13" s="411"/>
      <c r="G13" s="411"/>
      <c r="H13" s="412"/>
      <c r="I13" s="34"/>
    </row>
    <row r="14" spans="1:51" ht="30" x14ac:dyDescent="0.25">
      <c r="A14" s="36" t="s">
        <v>9</v>
      </c>
      <c r="B14" s="410" t="s">
        <v>90</v>
      </c>
      <c r="C14" s="411"/>
      <c r="D14" s="411"/>
      <c r="E14" s="411"/>
      <c r="F14" s="411"/>
      <c r="G14" s="411"/>
      <c r="H14" s="412"/>
      <c r="I14" s="34"/>
    </row>
    <row r="15" spans="1:51" ht="30" x14ac:dyDescent="0.25">
      <c r="A15" s="36" t="s">
        <v>10</v>
      </c>
      <c r="B15" s="410" t="s">
        <v>91</v>
      </c>
      <c r="C15" s="411"/>
      <c r="D15" s="411"/>
      <c r="E15" s="411"/>
      <c r="F15" s="411"/>
      <c r="G15" s="411"/>
      <c r="H15" s="412"/>
      <c r="I15" s="34"/>
    </row>
    <row r="16" spans="1:51" ht="30" x14ac:dyDescent="0.25">
      <c r="A16" s="36" t="s">
        <v>11</v>
      </c>
      <c r="B16" s="410" t="s">
        <v>92</v>
      </c>
      <c r="C16" s="411"/>
      <c r="D16" s="411"/>
      <c r="E16" s="411"/>
      <c r="F16" s="411"/>
      <c r="G16" s="411"/>
      <c r="H16" s="412"/>
      <c r="I16" s="34"/>
    </row>
    <row r="17" spans="1:9" ht="45" x14ac:dyDescent="0.25">
      <c r="A17" s="36" t="s">
        <v>93</v>
      </c>
      <c r="B17" s="410" t="s">
        <v>94</v>
      </c>
      <c r="C17" s="411"/>
      <c r="D17" s="411"/>
      <c r="E17" s="411"/>
      <c r="F17" s="411"/>
      <c r="G17" s="411"/>
      <c r="H17" s="412"/>
      <c r="I17" s="34"/>
    </row>
    <row r="18" spans="1:9" ht="60" customHeight="1" x14ac:dyDescent="0.25">
      <c r="A18" s="36" t="s">
        <v>13</v>
      </c>
      <c r="B18" s="410" t="s">
        <v>95</v>
      </c>
      <c r="C18" s="411"/>
      <c r="D18" s="411"/>
      <c r="E18" s="411"/>
      <c r="F18" s="411"/>
      <c r="G18" s="411"/>
      <c r="H18" s="412"/>
      <c r="I18" s="34"/>
    </row>
    <row r="19" spans="1:9" ht="45.75" customHeight="1" x14ac:dyDescent="0.25">
      <c r="A19" s="36" t="s">
        <v>14</v>
      </c>
      <c r="B19" s="410" t="s">
        <v>96</v>
      </c>
      <c r="C19" s="411"/>
      <c r="D19" s="411"/>
      <c r="E19" s="411"/>
      <c r="F19" s="411"/>
      <c r="G19" s="411"/>
      <c r="H19" s="412"/>
      <c r="I19" s="34"/>
    </row>
    <row r="20" spans="1:9" ht="51.75" customHeight="1" x14ac:dyDescent="0.25">
      <c r="A20" s="36" t="s">
        <v>15</v>
      </c>
      <c r="B20" s="410" t="s">
        <v>97</v>
      </c>
      <c r="C20" s="411"/>
      <c r="D20" s="411"/>
      <c r="E20" s="411"/>
      <c r="F20" s="411"/>
      <c r="G20" s="411"/>
      <c r="H20" s="412"/>
      <c r="I20" s="34"/>
    </row>
    <row r="21" spans="1:9" ht="57.75" customHeight="1" x14ac:dyDescent="0.25">
      <c r="A21" s="36" t="s">
        <v>16</v>
      </c>
      <c r="B21" s="410" t="s">
        <v>98</v>
      </c>
      <c r="C21" s="411"/>
      <c r="D21" s="411"/>
      <c r="E21" s="411"/>
      <c r="F21" s="411"/>
      <c r="G21" s="411"/>
      <c r="H21" s="412"/>
      <c r="I21" s="34"/>
    </row>
    <row r="22" spans="1:9" x14ac:dyDescent="0.25">
      <c r="A22" s="417"/>
      <c r="B22" s="418"/>
      <c r="C22" s="418"/>
      <c r="D22" s="418"/>
      <c r="E22" s="418"/>
      <c r="F22" s="418"/>
      <c r="G22" s="418"/>
      <c r="H22" s="418"/>
      <c r="I22" s="419"/>
    </row>
    <row r="23" spans="1:9" ht="51" customHeight="1" x14ac:dyDescent="0.25">
      <c r="A23" s="429" t="s">
        <v>99</v>
      </c>
      <c r="B23" s="429"/>
      <c r="C23" s="429"/>
      <c r="D23" s="429"/>
      <c r="E23" s="429"/>
      <c r="F23" s="429"/>
      <c r="G23" s="429"/>
      <c r="H23" s="429"/>
      <c r="I23" s="429"/>
    </row>
    <row r="24" spans="1:9" ht="180" customHeight="1" x14ac:dyDescent="0.25">
      <c r="A24" s="414" t="s">
        <v>127</v>
      </c>
      <c r="B24" s="415"/>
      <c r="C24" s="415"/>
      <c r="D24" s="415"/>
      <c r="E24" s="415"/>
      <c r="F24" s="415"/>
      <c r="G24" s="415"/>
      <c r="H24" s="415"/>
      <c r="I24" s="416"/>
    </row>
    <row r="25" spans="1:9" ht="201" customHeight="1" x14ac:dyDescent="0.25">
      <c r="A25" s="37" t="s">
        <v>69</v>
      </c>
      <c r="B25" s="413" t="s">
        <v>100</v>
      </c>
      <c r="C25" s="413"/>
      <c r="D25" s="413"/>
      <c r="E25" s="413"/>
      <c r="F25" s="413"/>
      <c r="G25" s="413"/>
      <c r="H25" s="413"/>
      <c r="I25" s="413"/>
    </row>
    <row r="26" spans="1:9" ht="120.75" customHeight="1" x14ac:dyDescent="0.25">
      <c r="A26" s="37" t="s">
        <v>70</v>
      </c>
      <c r="B26" s="413" t="s">
        <v>125</v>
      </c>
      <c r="C26" s="413"/>
      <c r="D26" s="413"/>
      <c r="E26" s="413"/>
      <c r="F26" s="413"/>
      <c r="G26" s="413"/>
      <c r="H26" s="413"/>
      <c r="I26" s="413"/>
    </row>
    <row r="27" spans="1:9" ht="87" customHeight="1" x14ac:dyDescent="0.25">
      <c r="A27" s="37" t="s">
        <v>71</v>
      </c>
      <c r="B27" s="413" t="s">
        <v>101</v>
      </c>
      <c r="C27" s="413"/>
      <c r="D27" s="413"/>
      <c r="E27" s="413"/>
      <c r="F27" s="413"/>
      <c r="G27" s="413"/>
      <c r="H27" s="413"/>
      <c r="I27" s="413"/>
    </row>
    <row r="28" spans="1:9" ht="45.75" customHeight="1" x14ac:dyDescent="0.25">
      <c r="A28" s="37" t="s">
        <v>72</v>
      </c>
      <c r="B28" s="413" t="s">
        <v>128</v>
      </c>
      <c r="C28" s="413"/>
      <c r="D28" s="413"/>
      <c r="E28" s="413"/>
      <c r="F28" s="413"/>
      <c r="G28" s="413"/>
      <c r="H28" s="413"/>
      <c r="I28" s="413"/>
    </row>
    <row r="29" spans="1:9" x14ac:dyDescent="0.25">
      <c r="A29" s="420"/>
      <c r="B29" s="420"/>
      <c r="C29" s="420"/>
      <c r="D29" s="420"/>
      <c r="E29" s="420"/>
      <c r="F29" s="420"/>
      <c r="G29" s="420"/>
      <c r="H29" s="420"/>
      <c r="I29" s="420"/>
    </row>
    <row r="30" spans="1:9" ht="45" customHeight="1" x14ac:dyDescent="0.25">
      <c r="A30" s="333" t="s">
        <v>74</v>
      </c>
      <c r="B30" s="333"/>
      <c r="C30" s="333"/>
      <c r="D30" s="333"/>
      <c r="E30" s="333"/>
      <c r="F30" s="333"/>
      <c r="G30" s="333"/>
      <c r="H30" s="333"/>
      <c r="I30" s="333"/>
    </row>
    <row r="31" spans="1:9" ht="42" customHeight="1" x14ac:dyDescent="0.25">
      <c r="A31" s="424" t="s">
        <v>17</v>
      </c>
      <c r="B31" s="424"/>
      <c r="C31" s="407" t="s">
        <v>102</v>
      </c>
      <c r="D31" s="408"/>
      <c r="E31" s="408"/>
      <c r="F31" s="408"/>
      <c r="G31" s="408"/>
      <c r="H31" s="409"/>
      <c r="I31" s="33"/>
    </row>
    <row r="32" spans="1:9" ht="43.5" customHeight="1" x14ac:dyDescent="0.25">
      <c r="A32" s="424" t="s">
        <v>18</v>
      </c>
      <c r="B32" s="424"/>
      <c r="C32" s="407" t="s">
        <v>103</v>
      </c>
      <c r="D32" s="408"/>
      <c r="E32" s="408"/>
      <c r="F32" s="408"/>
      <c r="G32" s="408"/>
      <c r="H32" s="409"/>
      <c r="I32" s="33"/>
    </row>
    <row r="33" spans="1:9" ht="40.5" customHeight="1" x14ac:dyDescent="0.25">
      <c r="A33" s="424" t="s">
        <v>19</v>
      </c>
      <c r="B33" s="424"/>
      <c r="C33" s="407" t="s">
        <v>106</v>
      </c>
      <c r="D33" s="408"/>
      <c r="E33" s="408"/>
      <c r="F33" s="408"/>
      <c r="G33" s="408"/>
      <c r="H33" s="409"/>
      <c r="I33" s="33"/>
    </row>
    <row r="34" spans="1:9" ht="75.75" customHeight="1" x14ac:dyDescent="0.25">
      <c r="A34" s="423" t="s">
        <v>20</v>
      </c>
      <c r="B34" s="423"/>
      <c r="C34" s="410" t="s">
        <v>104</v>
      </c>
      <c r="D34" s="411"/>
      <c r="E34" s="411"/>
      <c r="F34" s="411"/>
      <c r="G34" s="411"/>
      <c r="H34" s="412"/>
      <c r="I34" s="33"/>
    </row>
    <row r="35" spans="1:9" ht="57.75" customHeight="1" x14ac:dyDescent="0.25">
      <c r="A35" s="423" t="s">
        <v>21</v>
      </c>
      <c r="B35" s="423"/>
      <c r="C35" s="407" t="s">
        <v>105</v>
      </c>
      <c r="D35" s="408"/>
      <c r="E35" s="408"/>
      <c r="F35" s="408"/>
      <c r="G35" s="408"/>
      <c r="H35" s="409"/>
      <c r="I35" s="33"/>
    </row>
    <row r="36" spans="1:9" ht="73.5" customHeight="1" x14ac:dyDescent="0.25">
      <c r="A36" s="423" t="s">
        <v>22</v>
      </c>
      <c r="B36" s="423"/>
      <c r="C36" s="407" t="s">
        <v>107</v>
      </c>
      <c r="D36" s="408"/>
      <c r="E36" s="408"/>
      <c r="F36" s="408"/>
      <c r="G36" s="408"/>
      <c r="H36" s="409"/>
      <c r="I36" s="33"/>
    </row>
    <row r="37" spans="1:9" ht="67.5" customHeight="1" x14ac:dyDescent="0.25">
      <c r="A37" s="423" t="s">
        <v>48</v>
      </c>
      <c r="B37" s="423"/>
      <c r="C37" s="407" t="s">
        <v>108</v>
      </c>
      <c r="D37" s="408"/>
      <c r="E37" s="408"/>
      <c r="F37" s="408"/>
      <c r="G37" s="408"/>
      <c r="H37" s="409"/>
      <c r="I37" s="33"/>
    </row>
    <row r="38" spans="1:9" ht="45.75" customHeight="1" x14ac:dyDescent="0.25">
      <c r="A38" s="423" t="s">
        <v>23</v>
      </c>
      <c r="B38" s="423"/>
      <c r="C38" s="407" t="s">
        <v>109</v>
      </c>
      <c r="D38" s="408"/>
      <c r="E38" s="408"/>
      <c r="F38" s="408"/>
      <c r="G38" s="408"/>
      <c r="H38" s="409"/>
      <c r="I38" s="33"/>
    </row>
    <row r="39" spans="1:9" ht="39.75" customHeight="1" x14ac:dyDescent="0.25">
      <c r="A39" s="423" t="s">
        <v>24</v>
      </c>
      <c r="B39" s="423"/>
      <c r="C39" s="407" t="s">
        <v>110</v>
      </c>
      <c r="D39" s="408"/>
      <c r="E39" s="408"/>
      <c r="F39" s="408"/>
      <c r="G39" s="408"/>
      <c r="H39" s="409"/>
      <c r="I39" s="33"/>
    </row>
    <row r="40" spans="1:9" ht="52.5" customHeight="1" x14ac:dyDescent="0.25">
      <c r="A40" s="430" t="s">
        <v>25</v>
      </c>
      <c r="B40" s="430"/>
      <c r="C40" s="407" t="s">
        <v>111</v>
      </c>
      <c r="D40" s="408"/>
      <c r="E40" s="408"/>
      <c r="F40" s="408"/>
      <c r="G40" s="408"/>
      <c r="H40" s="409"/>
      <c r="I40" s="33"/>
    </row>
    <row r="42" spans="1:9" ht="42.75" customHeight="1" x14ac:dyDescent="0.25">
      <c r="A42" s="431" t="s">
        <v>47</v>
      </c>
      <c r="B42" s="431"/>
      <c r="C42" s="431"/>
      <c r="D42" s="431"/>
      <c r="E42" s="431"/>
      <c r="F42" s="431"/>
      <c r="G42" s="431"/>
      <c r="H42" s="431"/>
    </row>
    <row r="43" spans="1:9" ht="53.25" customHeight="1" x14ac:dyDescent="0.25">
      <c r="A43" s="426" t="s">
        <v>26</v>
      </c>
      <c r="B43" s="426"/>
      <c r="C43" s="407" t="s">
        <v>132</v>
      </c>
      <c r="D43" s="408"/>
      <c r="E43" s="408"/>
      <c r="F43" s="408"/>
      <c r="G43" s="408"/>
      <c r="H43" s="409"/>
    </row>
    <row r="44" spans="1:9" ht="69" customHeight="1" x14ac:dyDescent="0.25">
      <c r="A44" s="426" t="s">
        <v>27</v>
      </c>
      <c r="B44" s="426"/>
      <c r="C44" s="410" t="s">
        <v>133</v>
      </c>
      <c r="D44" s="411"/>
      <c r="E44" s="411"/>
      <c r="F44" s="411"/>
      <c r="G44" s="411"/>
      <c r="H44" s="412"/>
    </row>
    <row r="45" spans="1:9" ht="56.25" customHeight="1" x14ac:dyDescent="0.25">
      <c r="A45" s="426" t="s">
        <v>28</v>
      </c>
      <c r="B45" s="426"/>
      <c r="C45" s="407" t="s">
        <v>112</v>
      </c>
      <c r="D45" s="408"/>
      <c r="E45" s="408"/>
      <c r="F45" s="408"/>
      <c r="G45" s="408"/>
      <c r="H45" s="409"/>
    </row>
    <row r="46" spans="1:9" ht="51.75" customHeight="1" x14ac:dyDescent="0.25">
      <c r="A46" s="426" t="s">
        <v>29</v>
      </c>
      <c r="B46" s="426"/>
      <c r="C46" s="407" t="s">
        <v>113</v>
      </c>
      <c r="D46" s="408"/>
      <c r="E46" s="408"/>
      <c r="F46" s="408"/>
      <c r="G46" s="408"/>
      <c r="H46" s="409"/>
    </row>
    <row r="47" spans="1:9" ht="48.75" customHeight="1" x14ac:dyDescent="0.25">
      <c r="A47" s="426" t="s">
        <v>30</v>
      </c>
      <c r="B47" s="426"/>
      <c r="C47" s="407" t="s">
        <v>114</v>
      </c>
      <c r="D47" s="408"/>
      <c r="E47" s="408"/>
      <c r="F47" s="408"/>
      <c r="G47" s="408"/>
      <c r="H47" s="409"/>
    </row>
    <row r="48" spans="1:9" x14ac:dyDescent="0.25">
      <c r="A48" s="428"/>
      <c r="B48" s="428"/>
      <c r="C48" s="428"/>
      <c r="D48" s="428"/>
      <c r="E48" s="428"/>
      <c r="F48" s="428"/>
      <c r="G48" s="428"/>
      <c r="H48" s="428"/>
    </row>
    <row r="49" spans="1:8" ht="34.5" customHeight="1" x14ac:dyDescent="0.25">
      <c r="A49" s="427" t="s">
        <v>1</v>
      </c>
      <c r="B49" s="427"/>
      <c r="C49" s="427"/>
      <c r="D49" s="427"/>
      <c r="E49" s="427"/>
      <c r="F49" s="427"/>
      <c r="G49" s="427"/>
      <c r="H49" s="427"/>
    </row>
    <row r="50" spans="1:8" ht="44.25" customHeight="1" x14ac:dyDescent="0.25">
      <c r="A50" s="426" t="s">
        <v>31</v>
      </c>
      <c r="B50" s="426"/>
      <c r="C50" s="407" t="s">
        <v>124</v>
      </c>
      <c r="D50" s="408"/>
      <c r="E50" s="408"/>
      <c r="F50" s="408"/>
      <c r="G50" s="408"/>
      <c r="H50" s="409"/>
    </row>
    <row r="51" spans="1:8" ht="90" customHeight="1" x14ac:dyDescent="0.25">
      <c r="A51" s="426" t="s">
        <v>32</v>
      </c>
      <c r="B51" s="426"/>
      <c r="C51" s="410" t="s">
        <v>129</v>
      </c>
      <c r="D51" s="408"/>
      <c r="E51" s="408"/>
      <c r="F51" s="408"/>
      <c r="G51" s="408"/>
      <c r="H51" s="409"/>
    </row>
    <row r="52" spans="1:8" ht="40.5" customHeight="1" x14ac:dyDescent="0.25">
      <c r="A52" s="426" t="s">
        <v>33</v>
      </c>
      <c r="B52" s="426"/>
      <c r="C52" s="407" t="s">
        <v>122</v>
      </c>
      <c r="D52" s="408"/>
      <c r="E52" s="408"/>
      <c r="F52" s="408"/>
      <c r="G52" s="408"/>
      <c r="H52" s="409"/>
    </row>
    <row r="53" spans="1:8" ht="32.25" customHeight="1" x14ac:dyDescent="0.25">
      <c r="A53" s="426" t="s">
        <v>34</v>
      </c>
      <c r="B53" s="426"/>
      <c r="C53" s="407" t="s">
        <v>123</v>
      </c>
      <c r="D53" s="408"/>
      <c r="E53" s="408"/>
      <c r="F53" s="408"/>
      <c r="G53" s="408"/>
      <c r="H53" s="409"/>
    </row>
    <row r="54" spans="1:8" ht="51.75" customHeight="1" x14ac:dyDescent="0.25">
      <c r="A54" s="425" t="s">
        <v>35</v>
      </c>
      <c r="B54" s="425"/>
      <c r="C54" s="407" t="s">
        <v>116</v>
      </c>
      <c r="D54" s="408"/>
      <c r="E54" s="408"/>
      <c r="F54" s="408"/>
      <c r="G54" s="408"/>
      <c r="H54" s="409"/>
    </row>
    <row r="55" spans="1:8" ht="65.25" customHeight="1" x14ac:dyDescent="0.25">
      <c r="A55" s="425" t="s">
        <v>36</v>
      </c>
      <c r="B55" s="425"/>
      <c r="C55" s="407" t="s">
        <v>117</v>
      </c>
      <c r="D55" s="408"/>
      <c r="E55" s="408"/>
      <c r="F55" s="408"/>
      <c r="G55" s="408"/>
      <c r="H55" s="409"/>
    </row>
    <row r="56" spans="1:8" ht="40.5" customHeight="1" x14ac:dyDescent="0.25">
      <c r="A56" s="425" t="s">
        <v>37</v>
      </c>
      <c r="B56" s="425"/>
      <c r="C56" s="407" t="s">
        <v>121</v>
      </c>
      <c r="D56" s="408"/>
      <c r="E56" s="408"/>
      <c r="F56" s="408"/>
      <c r="G56" s="408"/>
      <c r="H56" s="409"/>
    </row>
    <row r="57" spans="1:8" ht="60" customHeight="1" x14ac:dyDescent="0.25">
      <c r="A57" s="425" t="s">
        <v>38</v>
      </c>
      <c r="B57" s="425"/>
      <c r="C57" s="407" t="s">
        <v>126</v>
      </c>
      <c r="D57" s="408"/>
      <c r="E57" s="408"/>
      <c r="F57" s="408"/>
      <c r="G57" s="408"/>
      <c r="H57" s="409"/>
    </row>
    <row r="58" spans="1:8" ht="51.75" customHeight="1" x14ac:dyDescent="0.25">
      <c r="A58" s="425" t="s">
        <v>39</v>
      </c>
      <c r="B58" s="425"/>
      <c r="C58" s="407" t="s">
        <v>118</v>
      </c>
      <c r="D58" s="408"/>
      <c r="E58" s="408"/>
      <c r="F58" s="408"/>
      <c r="G58" s="408"/>
      <c r="H58" s="409"/>
    </row>
    <row r="59" spans="1:8" ht="54.75" customHeight="1" x14ac:dyDescent="0.25">
      <c r="A59" s="432" t="s">
        <v>40</v>
      </c>
      <c r="B59" s="432"/>
      <c r="C59" s="407" t="s">
        <v>130</v>
      </c>
      <c r="D59" s="408"/>
      <c r="E59" s="408"/>
      <c r="F59" s="408"/>
      <c r="G59" s="408"/>
      <c r="H59" s="409"/>
    </row>
    <row r="61" spans="1:8" s="33" customFormat="1" ht="182.25" customHeight="1" x14ac:dyDescent="0.25">
      <c r="A61" s="365" t="s">
        <v>120</v>
      </c>
      <c r="B61" s="422"/>
      <c r="C61" s="422"/>
      <c r="D61" s="422"/>
      <c r="E61" s="422"/>
      <c r="F61" s="422"/>
      <c r="G61" s="422"/>
      <c r="H61" s="422"/>
    </row>
    <row r="62" spans="1:8" s="33" customFormat="1" ht="64.5" customHeight="1" x14ac:dyDescent="0.25">
      <c r="A62" s="421" t="s">
        <v>75</v>
      </c>
      <c r="B62" s="421"/>
      <c r="C62" s="410" t="s">
        <v>131</v>
      </c>
      <c r="D62" s="411"/>
      <c r="E62" s="411"/>
      <c r="F62" s="411"/>
      <c r="G62" s="411"/>
      <c r="H62" s="412"/>
    </row>
    <row r="63" spans="1:8" s="33" customFormat="1" ht="69.75" customHeight="1" x14ac:dyDescent="0.25">
      <c r="A63" s="421" t="s">
        <v>76</v>
      </c>
      <c r="B63" s="421"/>
      <c r="C63" s="410" t="s">
        <v>119</v>
      </c>
      <c r="D63" s="411"/>
      <c r="E63" s="411"/>
      <c r="F63" s="411"/>
      <c r="G63" s="411"/>
      <c r="H63" s="412"/>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60" zoomScaleNormal="60" workbookViewId="0">
      <selection activeCell="B3" sqref="B3:F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433" t="s">
        <v>58</v>
      </c>
      <c r="B1" s="434"/>
      <c r="C1" s="434"/>
      <c r="D1" s="434"/>
      <c r="E1" s="434"/>
      <c r="F1" s="434"/>
      <c r="G1" s="435"/>
    </row>
    <row r="2" spans="1:7" s="24" customFormat="1" ht="43.5" customHeight="1" x14ac:dyDescent="0.25">
      <c r="A2" s="39" t="s">
        <v>59</v>
      </c>
      <c r="B2" s="436" t="s">
        <v>60</v>
      </c>
      <c r="C2" s="436"/>
      <c r="D2" s="436"/>
      <c r="E2" s="436"/>
      <c r="F2" s="436"/>
      <c r="G2" s="26" t="s">
        <v>61</v>
      </c>
    </row>
    <row r="3" spans="1:7" ht="45" customHeight="1" x14ac:dyDescent="0.25">
      <c r="A3" s="19" t="s">
        <v>136</v>
      </c>
      <c r="B3" s="437" t="s">
        <v>139</v>
      </c>
      <c r="C3" s="438"/>
      <c r="D3" s="438"/>
      <c r="E3" s="438"/>
      <c r="F3" s="439"/>
      <c r="G3" s="14" t="s">
        <v>140</v>
      </c>
    </row>
    <row r="4" spans="1:7" ht="45" customHeight="1" x14ac:dyDescent="0.25">
      <c r="A4" s="15"/>
      <c r="B4" s="440"/>
      <c r="C4" s="441"/>
      <c r="D4" s="441"/>
      <c r="E4" s="441"/>
      <c r="F4" s="442"/>
      <c r="G4" s="16"/>
    </row>
    <row r="5" spans="1:7" ht="45" customHeight="1" x14ac:dyDescent="0.25">
      <c r="A5" s="15"/>
      <c r="B5" s="440"/>
      <c r="C5" s="441"/>
      <c r="D5" s="441"/>
      <c r="E5" s="441"/>
      <c r="F5" s="442"/>
      <c r="G5" s="16"/>
    </row>
    <row r="6" spans="1:7" ht="45" customHeight="1" thickBot="1" x14ac:dyDescent="0.3">
      <c r="A6" s="17"/>
      <c r="B6" s="444"/>
      <c r="C6" s="444"/>
      <c r="D6" s="444"/>
      <c r="E6" s="444"/>
      <c r="F6" s="444"/>
      <c r="G6" s="18"/>
    </row>
    <row r="7" spans="1:7" ht="45" customHeight="1" thickBot="1" x14ac:dyDescent="0.3">
      <c r="A7" s="445"/>
      <c r="B7" s="445"/>
      <c r="C7" s="445"/>
      <c r="D7" s="445"/>
      <c r="E7" s="445"/>
      <c r="F7" s="445"/>
      <c r="G7" s="445"/>
    </row>
    <row r="8" spans="1:7" s="24" customFormat="1" ht="45" customHeight="1" x14ac:dyDescent="0.25">
      <c r="A8" s="22"/>
      <c r="B8" s="446" t="s">
        <v>62</v>
      </c>
      <c r="C8" s="446"/>
      <c r="D8" s="446" t="s">
        <v>63</v>
      </c>
      <c r="E8" s="446"/>
      <c r="F8" s="35" t="s">
        <v>59</v>
      </c>
      <c r="G8" s="23" t="s">
        <v>64</v>
      </c>
    </row>
    <row r="9" spans="1:7" ht="45" customHeight="1" x14ac:dyDescent="0.25">
      <c r="A9" s="25" t="s">
        <v>65</v>
      </c>
      <c r="B9" s="447" t="s">
        <v>134</v>
      </c>
      <c r="C9" s="447"/>
      <c r="D9" s="443" t="s">
        <v>135</v>
      </c>
      <c r="E9" s="443"/>
      <c r="F9" s="19" t="s">
        <v>136</v>
      </c>
      <c r="G9" s="20"/>
    </row>
    <row r="10" spans="1:7" ht="45" customHeight="1" x14ac:dyDescent="0.25">
      <c r="A10" s="25" t="s">
        <v>66</v>
      </c>
      <c r="B10" s="443" t="s">
        <v>137</v>
      </c>
      <c r="C10" s="443"/>
      <c r="D10" s="443" t="s">
        <v>138</v>
      </c>
      <c r="E10" s="443"/>
      <c r="F10" s="19" t="s">
        <v>136</v>
      </c>
      <c r="G10" s="20"/>
    </row>
    <row r="11" spans="1:7" ht="45" customHeight="1" thickBot="1" x14ac:dyDescent="0.3">
      <c r="A11" s="38" t="s">
        <v>67</v>
      </c>
      <c r="B11" s="443" t="s">
        <v>137</v>
      </c>
      <c r="C11" s="443"/>
      <c r="D11" s="443" t="s">
        <v>138</v>
      </c>
      <c r="E11" s="443"/>
      <c r="F11" s="19" t="s">
        <v>136</v>
      </c>
      <c r="G11" s="21"/>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B10:C10"/>
    <mergeCell ref="D10:E10"/>
    <mergeCell ref="B11:C11"/>
    <mergeCell ref="D11:E11"/>
    <mergeCell ref="B6:F6"/>
    <mergeCell ref="A7:G7"/>
    <mergeCell ref="B8:C8"/>
    <mergeCell ref="D8:E8"/>
    <mergeCell ref="B9:C9"/>
    <mergeCell ref="D9:E9"/>
    <mergeCell ref="A1:G1"/>
    <mergeCell ref="B2:F2"/>
    <mergeCell ref="B3:F3"/>
    <mergeCell ref="B4:F4"/>
    <mergeCell ref="B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ACCIÓN</vt:lpstr>
      <vt:lpstr>INSTRUCTIVO</vt:lpstr>
      <vt:lpstr>CONTROL DE CAMBIOS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Mernarda Perez Carmona</cp:lastModifiedBy>
  <cp:lastPrinted>2023-01-31T17:03:57Z</cp:lastPrinted>
  <dcterms:created xsi:type="dcterms:W3CDTF">2022-12-26T20:23:47Z</dcterms:created>
  <dcterms:modified xsi:type="dcterms:W3CDTF">2023-04-24T16:02:49Z</dcterms:modified>
</cp:coreProperties>
</file>