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garcia.CARTAGENA\Desktop\Planes de acción 2019\"/>
    </mc:Choice>
  </mc:AlternateContent>
  <bookViews>
    <workbookView xWindow="0" yWindow="0" windowWidth="20490" windowHeight="7755"/>
  </bookViews>
  <sheets>
    <sheet name="2019"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8" i="1" l="1"/>
  <c r="M57" i="1"/>
  <c r="J106" i="1" l="1"/>
  <c r="J99" i="1"/>
  <c r="J92" i="1"/>
  <c r="J86" i="1"/>
  <c r="J42" i="1"/>
</calcChain>
</file>

<file path=xl/sharedStrings.xml><?xml version="1.0" encoding="utf-8"?>
<sst xmlns="http://schemas.openxmlformats.org/spreadsheetml/2006/main" count="772" uniqueCount="533">
  <si>
    <t>(1) OBJETIVO</t>
  </si>
  <si>
    <t>(2) EJE ESTRATEGICO</t>
  </si>
  <si>
    <t>(3) LINEA ESTRATEGICA</t>
  </si>
  <si>
    <t>(4) PROGRAMA</t>
  </si>
  <si>
    <t>(5) META RESULTADO PLAN DE DESARROLLO</t>
  </si>
  <si>
    <t>INDICADOR META DE RESULTADO</t>
  </si>
  <si>
    <t>LINEA BASE META RESULTADO 2015</t>
  </si>
  <si>
    <t>(6) SUBPROGRAMA</t>
  </si>
  <si>
    <t xml:space="preserve">INDICADOR META PRODUCTO  PLAN DE DESARROLLO </t>
  </si>
  <si>
    <t xml:space="preserve">META PRODUCTO  PLAN DE DESARROLLO (VALOR ABSOLUTO) </t>
  </si>
  <si>
    <t>LINEA BASE META PRODUCTO 2015</t>
  </si>
  <si>
    <t>AVANCE ACUMULADO  META PRODUCTO 2016-2018</t>
  </si>
  <si>
    <t>NOMBRE DEL PROYECTO INSCRITO EN EL BANCO DE PROYECTO</t>
  </si>
  <si>
    <t>CODIGO BPIN (CODIGO ACTUALIZADO EN MGA WEB)</t>
  </si>
  <si>
    <t>ACTIVIDADES DEL PROYECTO (ACTIVIDADES QUE SE INCORPORARON EN LA GUIA DE ACTUALIZACIÓN)</t>
  </si>
  <si>
    <t>CANTIDAD A 2019</t>
  </si>
  <si>
    <t xml:space="preserve">UNIDAD DE MEDIDA </t>
  </si>
  <si>
    <t>RESPONSABLE DEL PROYECTO</t>
  </si>
  <si>
    <t>APROPIACION INICIAL 2019</t>
  </si>
  <si>
    <t>RUBRO</t>
  </si>
  <si>
    <t>FUENTE</t>
  </si>
  <si>
    <t>OBSERVACIONES</t>
  </si>
  <si>
    <t>SUPERAR LA DESIGUALDAD</t>
  </si>
  <si>
    <t>CARTAGENA INCLUYENTE</t>
  </si>
  <si>
    <t>EDUCACION PARA LA GENTE DEL SIGLO XXI</t>
  </si>
  <si>
    <t>COBERTURA E INFRAESTRUCTURA</t>
  </si>
  <si>
    <t xml:space="preserve">Aumentar al 74% la tasa de cobertura neta en preescolar (sin extraedad) </t>
  </si>
  <si>
    <t xml:space="preserve">66,91% 
</t>
  </si>
  <si>
    <t>IMPULSO AL DESARROLLO DE LA PRIMERA INFANCIA</t>
  </si>
  <si>
    <t xml:space="preserve">Sistema de Inspección y Vigilancia de Hogares Infantiles  y CDI Fortalecido y Ejercido en el componente educativo.        </t>
  </si>
  <si>
    <t>NA</t>
  </si>
  <si>
    <t xml:space="preserve">80 Hogares Infantiles  y CDI intervenidos en el componente educativo.        </t>
  </si>
  <si>
    <t xml:space="preserve">Aumentar al 59% la tasa de cobertura neta en educación media global </t>
  </si>
  <si>
    <t xml:space="preserve">14500 Estudiantes Matriculados en Preescolar  (Transición) </t>
  </si>
  <si>
    <t xml:space="preserve">100 Aulas Escolares nuevas construidas  para Preescolar </t>
  </si>
  <si>
    <t xml:space="preserve">Disminuir al 3,7% la tasa de deserción </t>
  </si>
  <si>
    <t>PRIMERO LA ESCUELA</t>
  </si>
  <si>
    <t xml:space="preserve">21700 estudiantes de educación media dentro del sistema educativo oficial </t>
  </si>
  <si>
    <t>AMPLIACION DE LA COBERTURA EDUCATIVA PRIMERO LA GENTE EN EL DISTRITO DE CARTAGENA</t>
  </si>
  <si>
    <t>CONTRATACION DE CUPOS ESCOLARES CON IGLESIAS, BANCO DE OFERENTES, CONSECIONES E INSTITUCIONES EDUCATIVAS ESPECIALES</t>
  </si>
  <si>
    <t>CUPOS CONTRATATADOS</t>
  </si>
  <si>
    <t>PEDRO GONZALEZ-ALFREDO ATENCIO</t>
  </si>
  <si>
    <t>02-001-06-20-01-01-01-03
02-071-06-20-01-01-01-12</t>
  </si>
  <si>
    <t>ICLD-SGP</t>
  </si>
  <si>
    <t>MATRICULATON</t>
  </si>
  <si>
    <t>N° DE ACTIVIDADES DE MATRICULATON REALIZADAS</t>
  </si>
  <si>
    <t>PEDRO GONZALEZ-LOLY IZQUIERDO</t>
  </si>
  <si>
    <t>02-001-06-20-01-01-01-03</t>
  </si>
  <si>
    <t>ICLD</t>
  </si>
  <si>
    <t>SEGURO ESTUDIANTIL</t>
  </si>
  <si>
    <t>SEGUROS ENTREGADOS</t>
  </si>
  <si>
    <t>NADIE SE VA</t>
  </si>
  <si>
    <t xml:space="preserve">Disminuir al 1,5% la tasa de analfabetismo </t>
  </si>
  <si>
    <t xml:space="preserve">4000 Estudiantes transportados anualmente a sus sedes de IEO para garantizarles educación.  </t>
  </si>
  <si>
    <t xml:space="preserve">5000 estudiantes atendidos con modelos flexibles. </t>
  </si>
  <si>
    <t xml:space="preserve">Un Sistema de Información para la prevención de la deserción implementado. </t>
  </si>
  <si>
    <t>INCLUSION EDUCATIVA</t>
  </si>
  <si>
    <t xml:space="preserve">4200 Estudiantes con necesidades educativas especiales Atendidos por el sistema educativo oficial   </t>
  </si>
  <si>
    <t xml:space="preserve">5 equipos interdisciplinarios para apoyo a las IEO en la atención de Estudiantes con NEE </t>
  </si>
  <si>
    <t xml:space="preserve">800 docentes cualificados en atención de estudiantes con  NEE. </t>
  </si>
  <si>
    <t xml:space="preserve">12000 estudiantes victimas dentro del sistema educativo </t>
  </si>
  <si>
    <t xml:space="preserve">EDUCACIÓN PARA JÓVENES Y ADULTOS </t>
  </si>
  <si>
    <t xml:space="preserve">800 jóvenes y adultos atendidos en ciclo Lectivo educativo I (CLEI Nivel 1) </t>
  </si>
  <si>
    <t>PLAN DE INFRAESTRUCTURA EDUCATIVA DISTRITAL</t>
  </si>
  <si>
    <t xml:space="preserve">Un Plan de Infraestructura Educativa formulado </t>
  </si>
  <si>
    <t xml:space="preserve">432  Aulas Nuevas al servicio de la educación en jornada única </t>
  </si>
  <si>
    <t xml:space="preserve">Aumentar a 5,7 el Indice Sintetico de Calidad Educativa-ISCE, en Basica Primaria </t>
  </si>
  <si>
    <t xml:space="preserve">SABER MAS, SABER MEJOR </t>
  </si>
  <si>
    <t xml:space="preserve">35 Establecimientos Educativos  Oficiales con  Índice Sintético de Calidad Educativa-ISCE en la Media, con nivel al menos igual al ISCE promedio Nacional. 
</t>
  </si>
  <si>
    <t xml:space="preserve">25 Establecimientos Educativos Oficiales con grado 11° con desempeños alineados en la clasificacion A+ , A  y B </t>
  </si>
  <si>
    <t>Mejorar  Componente Desempeño (ISCE) Básica primaria  a 2,64</t>
  </si>
  <si>
    <t>Mejorar componente Desempeño (ISCE) Básica secundaria a 2,57</t>
  </si>
  <si>
    <t xml:space="preserve">Aumentar a 5,7 el Indice Sintetico de Calidad Educativa-ISCE, en Basica Secundaria  </t>
  </si>
  <si>
    <t>Mejorar Componente Desempeño (ISCE) Media a 2,71</t>
  </si>
  <si>
    <t xml:space="preserve">104 IEO con semilleros de investigacion implementados </t>
  </si>
  <si>
    <t xml:space="preserve">MEJORES DOCENTES Y DIRECTIVOS DOCENTES </t>
  </si>
  <si>
    <t xml:space="preserve">1700 docentes formados en evaluación por competencias. </t>
  </si>
  <si>
    <t xml:space="preserve">Aumentar a 6,2 el Indice Sintetico de Calidad Educativa-ISCE, en La Media </t>
  </si>
  <si>
    <t xml:space="preserve">800 docentes formados  en metodología de Investigación para el mejoramiento de la calidad educativa.  </t>
  </si>
  <si>
    <t>ND</t>
  </si>
  <si>
    <t xml:space="preserve">250 docentes y directivos docentes formados  en especializaciones y/o maestrías.   </t>
  </si>
  <si>
    <t xml:space="preserve">380 directivos docentes cualificados en gestión escolar. </t>
  </si>
  <si>
    <t xml:space="preserve">Disminuir al 40% la brecha porcentual  entre área rural y urbana de IEO  en la clasificación "D" en prueba Saber 11°  </t>
  </si>
  <si>
    <t xml:space="preserve">720 Docentes y directivos docentes con experiencias educativas innovadoras para el mejoramiento de la calidad educativa.  </t>
  </si>
  <si>
    <t xml:space="preserve">ACTUALIZACIÓN DE CURRÍCULOS ESCOLARES </t>
  </si>
  <si>
    <t xml:space="preserve">60 instituciones educativas con currículos ajustados a la política vigente e implementados.  </t>
  </si>
  <si>
    <t xml:space="preserve">60 Establecimientos Educativos Oficiales  con bajo indice en los indicadores de Calidad y Eficiencia Interna,fortalecidos en la gestión escolar integral. </t>
  </si>
  <si>
    <t>90 IEO con Proyectos Educativos Institucionales resignificados.</t>
  </si>
  <si>
    <t xml:space="preserve">3% de estudiantes de I.E.O. con jornada extendida bilingüe con nivel mínimo  "B1" en las  pruebas saber 11°, según el MCERL </t>
  </si>
  <si>
    <t>FORTALECIMIENTO DE LA ETNOEDUCACIÓN</t>
  </si>
  <si>
    <t xml:space="preserve">26 IEO  etnoeducativas con PEI ajustados y actualizados. </t>
  </si>
  <si>
    <t xml:space="preserve">52  IEO que desarrollan la Cátedra de Estudios Afrocolombianos. </t>
  </si>
  <si>
    <t>INCORPORACIÓN  DE LA TECNOLOGÍA  EN EL PROCESO DE ENSEÑANZA APRENDIZAJE</t>
  </si>
  <si>
    <t xml:space="preserve">9 niños por Terminal. </t>
  </si>
  <si>
    <t xml:space="preserve">4064 Docentes y directivos docentes formados en uso y apropiación de TIC. </t>
  </si>
  <si>
    <t xml:space="preserve">300 Docentes que aplican las TIC en proceso Enseñanza y Aprendizaje.  </t>
  </si>
  <si>
    <t xml:space="preserve">3000 usuarios que interactuan con la Plataforma Academica Colombia Evaluadora. </t>
  </si>
  <si>
    <t>LA ESCUELA COMO  EJE INTEGRADOR  DE LOS PROCESOS FORMATIVOS</t>
  </si>
  <si>
    <t xml:space="preserve">Un Nodo social humanístico implementado.  </t>
  </si>
  <si>
    <t xml:space="preserve">15 Instituciones Educativas Oficiales beneficiadas con el  Nodo social humanístico implementado.   </t>
  </si>
  <si>
    <t>EDUCAR PARA LA COMPETITIVIDAD Y LA CONFIANZA SOCIAL</t>
  </si>
  <si>
    <t xml:space="preserve">52 IEO con Programas de emprendimiento y empresarismo desarrollados. </t>
  </si>
  <si>
    <t>ESCUELAS VERDES</t>
  </si>
  <si>
    <t xml:space="preserve">60 Proyectos Ambientales Educativos-PRAES ajustados en IEO. </t>
  </si>
  <si>
    <t>CIUDAD -ESCUELA COMPROMISO DE TODOS Y PARA TODOS</t>
  </si>
  <si>
    <t xml:space="preserve">60  IEO con el Programa Escuela para Padres Fortalecido. </t>
  </si>
  <si>
    <t>FORTALECIMIENTO DE LA GESTIÓN DEL SISTEMA EDUCATIVO DISTRITAL DE CARTAGENA</t>
  </si>
  <si>
    <t xml:space="preserve">FORTALECIMIENTO DE LA GESTIÓN Y CONSTRUCCIÓN DE SINERGIAS POR LA EDUCACIÓN </t>
  </si>
  <si>
    <t xml:space="preserve">Diseño y desarrollo del modelo de medición del nivel de satisfacción de los usuarios del servicio educativo oficial del DC. </t>
  </si>
  <si>
    <t xml:space="preserve">Diseño e implementación de la nueva Estrategia Institucional de la SED. </t>
  </si>
  <si>
    <t>Tiempo promedio de días de respuesta a peticiones quejas y reclamos</t>
  </si>
  <si>
    <t xml:space="preserve">Capacitación de 300 funcionarios administrativos en carrera administrativa. </t>
  </si>
  <si>
    <t>CONSOLIDACION DEL DESARROLLO INTEGRAL DE LOS FUNCIONARIOS DE LA SECRETARIA DE EDUCACIÓN DISTRITAL DE CARTAGENA</t>
  </si>
  <si>
    <t xml:space="preserve">Capacitacion para mejoramiento de competencias  laborales y  comportamentales </t>
  </si>
  <si>
    <t>Eventos de capacitación</t>
  </si>
  <si>
    <t>MARTA PAEZ CANENCIA-KATHERINE GONZALEZ-TALENTO HUMANO</t>
  </si>
  <si>
    <t>02-001-06-20-01-01-03-03</t>
  </si>
  <si>
    <t>Se gestionará apoyo con alianzas público-privadas con el fin de mayor cobertura</t>
  </si>
  <si>
    <t>Entrega de Auxilios educativos a los funcionarios de carrera y/o sus hijos</t>
  </si>
  <si>
    <t>Auxilios entregados</t>
  </si>
  <si>
    <t>Actividades de Bienestar para servidores publicos</t>
  </si>
  <si>
    <t>Actividades realizadas</t>
  </si>
  <si>
    <t>Seminarios de preparacion para el retiro laboral</t>
  </si>
  <si>
    <t>Seminarios realizados</t>
  </si>
  <si>
    <t xml:space="preserve">Actualización de SGC de la SED (ISO 9001:2008 a 9001:2015). </t>
  </si>
  <si>
    <t xml:space="preserve">24 metas de Indicadores SGC cumplidos. </t>
  </si>
  <si>
    <t xml:space="preserve">Aumentar al 80% el Nivel de Eficacia del SGC </t>
  </si>
  <si>
    <t>ESTANDARIZACIÓN DE PROCESOS EN INSTITUCIONES EDUCATIVAS OFICIALES</t>
  </si>
  <si>
    <t xml:space="preserve">Modelo de gestión de procesos estandarizados conforme a la Norma ISO 9001:2015. </t>
  </si>
  <si>
    <t xml:space="preserve">30 IEO con procesos estandarizados implementados.  </t>
  </si>
  <si>
    <t xml:space="preserve">Actualización de SGC de en 8 IEO certificadas (ISO 9001:2008 a 9001:2015). </t>
  </si>
  <si>
    <t>EDUCACIÓN SUPERIOR: JÓVENES FORMADOS CON CALIDAD</t>
  </si>
  <si>
    <t>FORTALECIMIENTO DE LA EDUCACIÓN MEDIA TÉCNICA Y SU ARTICULACIÓN CON LA EDUCACIÓN SUPERIOR A TRAVÉS DE LA CADENA DE FORMACIÓN</t>
  </si>
  <si>
    <t xml:space="preserve">7 Nodos Educativos de Media Técnica ampliados. </t>
  </si>
  <si>
    <t xml:space="preserve">13  Instituciones Educativas Oficiales con Educacion Media Tecnica con ambientes y materiales de aprendizajes fortalecidas. </t>
  </si>
  <si>
    <t xml:space="preserve">15  Instituciones Educativas con Educacion Media Tecnica articuladas a la Educacion Superior. </t>
  </si>
  <si>
    <t xml:space="preserve">84  IFTDH con acompañamiento técnico. </t>
  </si>
  <si>
    <t>FORTALECIMIENTO DE LA INSTITUCIÓN TECNOLÓGICA COLEGIO MAYOR DE BOLÍVAR</t>
  </si>
  <si>
    <t xml:space="preserve">28  Programas en la Institucion Tecnologica Colegio Mayor de Bolivar con registro calificado.  </t>
  </si>
  <si>
    <t>BECAS A LA EXCELENCIA</t>
  </si>
  <si>
    <t xml:space="preserve">12503 egresados del sistema educativo oficial becados en estudios superiores. </t>
  </si>
  <si>
    <t xml:space="preserve">80 beneficiarios del  proyecto Ser Pilo Va Cartagena. </t>
  </si>
  <si>
    <t>EDUCAR PARA UN NUEVO PAÍS</t>
  </si>
  <si>
    <t xml:space="preserve">80% de IEOs desarrollando actividades para la construcción de paz </t>
  </si>
  <si>
    <t>DE JÓVENES EN RIESGO A JÓVENES CON FUTURO</t>
  </si>
  <si>
    <t xml:space="preserve">500 Jóvenes en riesgo beneficiados con programas de educación para el trabajo y desarrollo humano.  </t>
  </si>
  <si>
    <t>SERVICIO DE FORMACION TECNICA LABORAL A JOVENES EN RIESGO DE LA CIUDAD DE CARTAGENA</t>
  </si>
  <si>
    <t xml:space="preserve">Establecer convenio con IFTDH del Distrito </t>
  </si>
  <si>
    <t>Convenio formalizado</t>
  </si>
  <si>
    <t>DANIEL AMEZQUITA-ASESOR EDUCACION SUPERIOR</t>
  </si>
  <si>
    <t>02-001-06-20-01-01-05-08</t>
  </si>
  <si>
    <t>Contratación de prestación de servicios profesionales para la administración del proyecto</t>
  </si>
  <si>
    <t>Profesional contratado</t>
  </si>
  <si>
    <t>IMPLEMENTACIÓN DE LA CÁTEDRA CARTAGENA EN PAZ</t>
  </si>
  <si>
    <t xml:space="preserve">1500 Docentes formados en justicia, reconciliación y tolerancia.  </t>
  </si>
  <si>
    <t xml:space="preserve"> Implementación de la Cátedra de Paz en las Instituciones Educativas Oficiales de Cartagena</t>
  </si>
  <si>
    <t xml:space="preserve">104  IEO con  la Cátedra Cartagena en Paz implementada. </t>
  </si>
  <si>
    <t>FORTALECIMIENTO DEL PROGRAMA DE ALIMENTACIÓN ESCOLAR EN LAS ESCUELAS OFICIALES DEL DISTRITO DE CARTAGENA DE INDIAS</t>
  </si>
  <si>
    <t>Entregar raciones preparadas en sitio en Jornada Única y regular.</t>
  </si>
  <si>
    <t>Entregar raciones industrializadas en Jornada Única y regular.</t>
  </si>
  <si>
    <t>Contratación del Equipo Técnico de Apoyo a la supervision PAE.</t>
  </si>
  <si>
    <t>Contratación del transporte el apoyo ala supervisión(1 vehículo)</t>
  </si>
  <si>
    <t xml:space="preserve">Raciones de preparadas en sitio.
</t>
  </si>
  <si>
    <t xml:space="preserve">Raciones industrializadas.
</t>
  </si>
  <si>
    <t>personal contratado</t>
  </si>
  <si>
    <t>vehículos contratados</t>
  </si>
  <si>
    <t>21 de enero de 2019</t>
  </si>
  <si>
    <t>30 de noviembre de 2019 (Termino Calendario escolar)</t>
  </si>
  <si>
    <t>28 de enero de 2019</t>
  </si>
  <si>
    <t>5 de febrero de 2019</t>
  </si>
  <si>
    <t>PEDRO GONZALEZ GUERRERO
Director Administrativo de cobertura educativa</t>
  </si>
  <si>
    <t xml:space="preserve">1- NADIE SE VA - Alimentacion Escolar
02-001-06-20-01-01-01-10
</t>
  </si>
  <si>
    <t>1-ICLD</t>
  </si>
  <si>
    <t>2- NADIE SE VA - Alimentacion Escolar
02-028-06-20-01-01-01-18</t>
  </si>
  <si>
    <t>2-Asignación especial MEN</t>
  </si>
  <si>
    <t>3-NADIE SE VA - Alimentacion Escolar
02-072-06-20-01-01-01-18</t>
  </si>
  <si>
    <t>3-SGP Alimentación Escolar</t>
  </si>
  <si>
    <t>4-NADIE SE VA - Alimentacion Escolar - VIGENCIA FUTURA EXCEPCIONAL
02-001-06-20-01-01-01-15</t>
  </si>
  <si>
    <t>4-ICLD</t>
  </si>
  <si>
    <t xml:space="preserve"> IMPLEMENTACION DEL PROGRAMA EDUCACION BASICA PARA JOVENES Y ADULTOS EN EL DISTRITO DE CARTAGENA</t>
  </si>
  <si>
    <t>Contratacion de cupos para atencion de jovenes y adultos</t>
  </si>
  <si>
    <t>Contración de servicios profesional para la administracion del proyecto</t>
  </si>
  <si>
    <t>Profesional Contratado</t>
  </si>
  <si>
    <t>FECHA DE INICIO</t>
  </si>
  <si>
    <t xml:space="preserve">FECHA DE TERMINACIÓN </t>
  </si>
  <si>
    <t>PEDRO GONZALEZ GUERRERO Director Cobertura Educativa</t>
  </si>
  <si>
    <t>02-001-06-20-01-01-01-06</t>
  </si>
  <si>
    <t>Ingresos Corrientes de Libre Destinacion</t>
  </si>
  <si>
    <t>NO PROGRAMADA</t>
  </si>
  <si>
    <t>Cantidad de Estudiantes en grado transición en el Sistema Educativo Oficial</t>
  </si>
  <si>
    <t xml:space="preserve">PEDRO GONZÁLEZ - NINI TORRES </t>
  </si>
  <si>
    <t xml:space="preserve">POBLACION BENEFICIADA </t>
  </si>
  <si>
    <t>APOYO A LAS ESTRATEGIAS DE ACCESO Y PERMANENCIA A TRAVÉS DE LA PRESTACIÓN DEL SERVICIO DE TRANSPORTE ESCOLAR EN LAS INSTITUCIONES EDUCATIVAS DEL DISTRITO DE CARTAGENA DE INDIAS – NADIE SE VA CARTAGENA </t>
  </si>
  <si>
    <t>PEDRO GONZÁLEZ - CLAUDIA MARCELA CHICA CASTAÑO</t>
  </si>
  <si>
    <t>02-001-06-20-01-01-01-09 y    02-001-06-20-01-01-01-14</t>
  </si>
  <si>
    <t>Transporte para continuidad</t>
  </si>
  <si>
    <t xml:space="preserve">Servicios profesionales de interventoria </t>
  </si>
  <si>
    <t>02-001-06-20-01-01-01-09</t>
  </si>
  <si>
    <t xml:space="preserve">Estudiantes transportados </t>
  </si>
  <si>
    <t>Profesionales y/o técnicos contratados para supervisión del servicio de transporte escolar</t>
  </si>
  <si>
    <t>Mejoramiento del Programa Escuela Inclusiva en el Distrito de Cartagena</t>
  </si>
  <si>
    <t xml:space="preserve"> Dotación de útiles y material especial para la atención a la población con necesidades educativas especiales y víctimas del conflicto  </t>
  </si>
  <si>
    <t>INSTITUCIONES EDUCATIVAS OFICIALES DEL DISTRITO DOTADAS CON UTILES Y MATERIALES ESPECIAL PARA LA ATENCION A LA POBLACION CON NEE</t>
  </si>
  <si>
    <t>PEDRO GONZALEZ GUERRERO - ALBA PAVA URRUTIA</t>
  </si>
  <si>
    <t>02-071-06-20-01-01-01-15</t>
  </si>
  <si>
    <t>SGP</t>
  </si>
  <si>
    <t xml:space="preserve">Contratación de Servicios profesionales especializados para proveer a las IEO de profesionales de apoyo para atender la población con necesidades educativas especiales     </t>
  </si>
  <si>
    <t xml:space="preserve"> PROFESIONALES CONTRATADOS PARA LA EJECUCION DEL PROYECTO</t>
  </si>
  <si>
    <t>SGP-ICLD</t>
  </si>
  <si>
    <t>Servicios de Formación y capacitación para la atención de NNE y Menores en riesgo</t>
  </si>
  <si>
    <t>Capacitaciones y Cursos Programados, Realizados, Ejecutados</t>
  </si>
  <si>
    <t>02-001-06-20-01-01-01-05</t>
  </si>
  <si>
    <t>02-071-06-20-01-01-01-15  
02-001-06-20-01-01-01-05</t>
  </si>
  <si>
    <t>FORTALECIMIENTO DE LA INFRAESTRUCTURA EDUCATIVA DEL DISTRITO DE CARTAGENA (Construcción, Mejoramiento y Adecuación)</t>
  </si>
  <si>
    <t>Mantenimiento y adecuación de las sedes de las IEO</t>
  </si>
  <si>
    <t>Número de aulas para prescolar construidas y adecuadas</t>
  </si>
  <si>
    <t>GUILLERMO PEÑA CHÁVEZ</t>
  </si>
  <si>
    <t>02-001-06-20-01-01-01-11  y    02-071-06-20-01-01-01-16</t>
  </si>
  <si>
    <t xml:space="preserve">02-001-06-20-01-01-01-11  </t>
  </si>
  <si>
    <t xml:space="preserve">Contratación de recurso humano para atender necesidades de infraestructura y continuar el proceso de legalización de predios. </t>
  </si>
  <si>
    <t>Consultoría para diseño y construcción de una nueva institución y la ampliación de una existente</t>
  </si>
  <si>
    <t>Número de aulas</t>
  </si>
  <si>
    <t>El logro de la meta está sujeto a la reasignación e incorporación de recursos adicionales</t>
  </si>
  <si>
    <t>APLICACIÓN EFECTIVA DE LAS TIC  EN LA GESTION PEDAGOGICA Y ADMINISTRATIVA DE  DE LA IEO Y SED DE CARTAGENA</t>
  </si>
  <si>
    <t>Contratacion del servicio  de acompañamiento , administracion, Especializada y soporte del sistema  de Informacion "Colombia Evaluadora", para las Instituciones Educativas del distrito de Cartagena.</t>
  </si>
  <si>
    <t>Comunidad Educativa (5.370 docentes - 140.000 Estudiantes - Acudientes)</t>
  </si>
  <si>
    <t>02-001-06-20-01-01-02-05</t>
  </si>
  <si>
    <t xml:space="preserve">Contrato Formalizado </t>
  </si>
  <si>
    <t>Usuarios Beneficiados de Plataforma Colombia Evaluadora</t>
  </si>
  <si>
    <t>Servicio  de acompañamiento , administracion, Especializada y soporte del sistema  de Informacion "Colombia Evaluadora", para las Instituciones Educativas del distrito de Cartagena.</t>
  </si>
  <si>
    <t>Contratar personal necesario para el apoyo, seguimiento y control de los proyectos  tecnologicos implementados en las IEO y en la Secretaria de Educacion Distrital. (Actividades para el cumplimiento de la meta).</t>
  </si>
  <si>
    <t>Gestion de la prestacion del servicio de conectividad en las IEO</t>
  </si>
  <si>
    <t>Administracion y acompañamiento  de los Puntos Vive Diguital Plus</t>
  </si>
  <si>
    <t>Comunidad Educativa</t>
  </si>
  <si>
    <t>I.E.O. Dotadas con Servicio de Conectividad</t>
  </si>
  <si>
    <t>02-071-06-20-01-01-02-08
02-071-06-20-01-01-02-05
02-071-06-20-01-01-02-04
02-001-06-20-01-01-02-05</t>
  </si>
  <si>
    <t>Marcela Meza Almeida - PE. Servicios Informaticos-</t>
  </si>
  <si>
    <t>Profesionales Contratados para Servicio de Monitoreo y Seguimiento a la Gestión del Sector Educativo</t>
  </si>
  <si>
    <t>Fortalecimiento de la Gestión de la Secretaría de Educación de Cartagena</t>
  </si>
  <si>
    <t>200 funcionarios y contratistas de la S.E.D.</t>
  </si>
  <si>
    <t>Marlene Sierra - Profesional Universitario - Desarrollo Organizacional</t>
  </si>
  <si>
    <t>Realizar Asistencias a los procesos de la SED</t>
  </si>
  <si>
    <t>Eventos de inducción/reinducción realizados</t>
  </si>
  <si>
    <t>Capacitar funcionarios (ISO 9001:2015 - Indicadores - Riesgos)</t>
  </si>
  <si>
    <t>Eventos de capacitación realizados</t>
  </si>
  <si>
    <t>Realizar Auditoría Externa</t>
  </si>
  <si>
    <t>Auditoría realizada</t>
  </si>
  <si>
    <t>200 Funcionarios, contratistas SED, comunidad educativa y ciudadanos</t>
  </si>
  <si>
    <t>Contratación de Servicios Profesionales</t>
  </si>
  <si>
    <t>Procesos revisados</t>
  </si>
  <si>
    <t>Contratación de Profesional Especialista (ejecutar unidad de medida: 2 y 3)</t>
  </si>
  <si>
    <t>Modelo definido en vigencia 2017 y en etapa de implementación en las IEO seleccionadas</t>
  </si>
  <si>
    <t>Se trabajará con el apoyo de Profesional del SGC de la SED  y contratistas  del proyecto de "Asistencia para la estandarización de procesos en IEO del Dtto de C/gna"</t>
  </si>
  <si>
    <t>Asistencia para la estandarizacion de procesos en las IEO del distrito de Cartagena.</t>
  </si>
  <si>
    <t>Implementar el enfoque por Procesos a IEO seleccionadas (Asistencias Técnicas)</t>
  </si>
  <si>
    <t xml:space="preserve">Taller   Enfoque  por procesos </t>
  </si>
  <si>
    <t>25 Funcionario por proceso</t>
  </si>
  <si>
    <t xml:space="preserve">% de satisfacción de los usuarios del sector Educativo oficial del Distrito de Cartagena </t>
  </si>
  <si>
    <t>Realizar Asistencias Técnicas a las IEO con SGC implementados / certificados para la actualización de sus SGC en la norma ISO 9001:2015</t>
  </si>
  <si>
    <t>Capacitar equipos de IEO con SGC implementados y/o certificados en ISO 9001:2015</t>
  </si>
  <si>
    <t>Funcionarios, IEO, comunidad educativa y ciudadanos</t>
  </si>
  <si>
    <t>Profesionales contratados para realizar asistencias tecnicas a las IEO con SGC</t>
  </si>
  <si>
    <t>25 Funcionario por procesos</t>
  </si>
  <si>
    <t>02-001-06-20-01-01-03-01</t>
  </si>
  <si>
    <t xml:space="preserve">% de estudiantes  universitarios, egresados del sistema educativo oficial financiados por el Distrito </t>
  </si>
  <si>
    <t>Desarrollar una línea de financiamiento para garantizar el estudio a  los estudiantes con los mejores resultados de las pruebas saber 11° de las Instituciones Educativas Oficiales del Distrito de Cartagena.</t>
  </si>
  <si>
    <t>becas entregadas</t>
  </si>
  <si>
    <t>30 estudiantes beneficiados</t>
  </si>
  <si>
    <t>DANIEL AMEZQUITA - ASESOR EDUCACION SUPERIOR</t>
  </si>
  <si>
    <t>02-056-06-20-01-01-04-02</t>
  </si>
  <si>
    <t>Fondo educativo - Bicentenario de Cartagena ICAT 3%</t>
  </si>
  <si>
    <t>Fortalecimiento del acceso a la educación superior de los egresados IEOs - Jovenes formados con Calidad de Cartagena</t>
  </si>
  <si>
    <t>02-056-06-20-01-01-04-01</t>
  </si>
  <si>
    <t xml:space="preserve">FORTALECIMIENTO DE LA EDUCACIÓN MEDIA TÉCNICA Y SU ARTICULACION CON LA EDUCACIÓN SUPERIOR DEL DISTRITO DE CARTAGENA </t>
  </si>
  <si>
    <t>Fortalecer  la infraestructura y dotación de ambientes de media técnica de las instituciones educativas.</t>
  </si>
  <si>
    <t>IEO Beneficiadas</t>
  </si>
  <si>
    <t>02-001-06-20-01-01-04-01         
($ 90.000.000)       /     
02-081-06-20-01-01-04-01       
($ 200.862.416)</t>
  </si>
  <si>
    <t>INGRESOS CORRIENTES DE LIBRE DESTINACION / RENDIMIENTOS FINANCIEROS SGP</t>
  </si>
  <si>
    <t>PEI, currículos, planes y programas de las IEO de formación media técnica en el Distrito de Cartagena mejorados de acuerdo a las demandas del sector productivo.</t>
  </si>
  <si>
    <t xml:space="preserve">IEOs de media tecnica con PEI, currículos, planes y/o programas  mejorados </t>
  </si>
  <si>
    <t>02-081-06-20-01-01-04-01</t>
  </si>
  <si>
    <t>RENDIMIENTOS FINANCIEROS SGP</t>
  </si>
  <si>
    <t>Contratación del recurso humano necesario para garantizar la operación de los programas de acceso a la Educación Superior</t>
  </si>
  <si>
    <t>Personal contratado</t>
  </si>
  <si>
    <t>02-001-06-20-01-01-04-01</t>
  </si>
  <si>
    <t>Articular la educación media con la educación superior en el Distrito de Cartagena.</t>
  </si>
  <si>
    <t>Documento formalizada</t>
  </si>
  <si>
    <t>Aumentar Talento humano cualificado para formar por competencia en los diversos programas.</t>
  </si>
  <si>
    <t>02-071-06-20-01-01-04-01</t>
  </si>
  <si>
    <t>Estudiantes, Administrativos y docentes de las Instituciones Oficiales del Distrito de Cartagena</t>
  </si>
  <si>
    <t>175 Sedes Educativas Dotadas de servicio de conectividad</t>
  </si>
  <si>
    <t>Personal contratado para el Servicio de acompañamiento los puntos Vive Digital Plus</t>
  </si>
  <si>
    <t>184 Docentes y directivos docentes formados en uso y apropiación de TIC</t>
  </si>
  <si>
    <t>3573 docentes y estudiantes NEE</t>
  </si>
  <si>
    <t>“Fortalecimiento de las competencias básicas de las IEO SABER MAS, SABER MEJOR Cartagena”</t>
  </si>
  <si>
    <t>Asistencia técnica para el uso pedagogico de los resultados de las pruebas externas</t>
  </si>
  <si>
    <t>Diplomado en evaluación por competencias</t>
  </si>
  <si>
    <t>Cualificación docente para investigación en el aula</t>
  </si>
  <si>
    <t>02-071-06-20-01-01-02-06</t>
  </si>
  <si>
    <t>02-001-06-20-01-01-02-02</t>
  </si>
  <si>
    <t>documento entregado</t>
  </si>
  <si>
    <t>Fortalecimiento de los proyecto de lectura y escritura y oralidad en IEO</t>
  </si>
  <si>
    <t>Talleres de uso pedagogico</t>
  </si>
  <si>
    <t>208 docentes</t>
  </si>
  <si>
    <t>Diplomado realizado</t>
  </si>
  <si>
    <t>425 docentes</t>
  </si>
  <si>
    <t xml:space="preserve">Livis Barrios PU Evaluación </t>
  </si>
  <si>
    <t>Talleres de formación a estudiantes en lenguaje y matemáticas</t>
  </si>
  <si>
    <t>Acompañamiento a las IEO para el fortalecimiento de las áreas de lengua castellana, matematica con los estudiantes de grado  11°</t>
  </si>
  <si>
    <t>Talleres de orientacion de las diferentes áreas a docentes de las IEO</t>
  </si>
  <si>
    <t>Seminario taller para la formación de lectura analítica crítica y escritura creadora</t>
  </si>
  <si>
    <t>90 Docentes</t>
  </si>
  <si>
    <t>60 Docentes</t>
  </si>
  <si>
    <t xml:space="preserve">ESTUDIANTES DE 20 IEO EN CLASIFICACIÓN D </t>
  </si>
  <si>
    <t xml:space="preserve">27 I.E.O </t>
  </si>
  <si>
    <t>Talleres de Cualificación Docente para investigación en el aula</t>
  </si>
  <si>
    <t>Enith Guzman
PU Medios Educativo</t>
  </si>
  <si>
    <t>Fortalecimiento de las escuelas de padres de familia en la instituciones educativas oficiales del distrito de Cartagena de Indias</t>
  </si>
  <si>
    <t>Asistencia técnica para la reformulación metodológica de las escuelas para padres</t>
  </si>
  <si>
    <t>Documentos de Proyecto de Escuela de Padres actualizado</t>
  </si>
  <si>
    <t>20 IEO Con documentos actualizados</t>
  </si>
  <si>
    <t>Socialización de Valores y Competencias Emocionales</t>
  </si>
  <si>
    <t>Jornadas para Educar a padres</t>
  </si>
  <si>
    <t>20 IEO con escuelas de padres</t>
  </si>
  <si>
    <t>Feria de Valores y Buen trato</t>
  </si>
  <si>
    <t>Feria Realizada</t>
  </si>
  <si>
    <t>2000 estudiantes y padres familias</t>
  </si>
  <si>
    <t>Acompañamiento in situ a  las IEO, para la implementación de las escuelas.</t>
  </si>
  <si>
    <t>Visitas Tecnicas realizadas a las IEO priorizadas</t>
  </si>
  <si>
    <t xml:space="preserve">15 de Febrero </t>
  </si>
  <si>
    <t>01 de marzo</t>
  </si>
  <si>
    <t>Cecilia Morales Directora de Calidad
Eilyn Medina PE Proyectos Transversales</t>
  </si>
  <si>
    <t>Docentes Formados para la transformación de conflictos y gestión de emociones internas en los estudiantes de las Instituciones Educativas Oficiales </t>
  </si>
  <si>
    <t>Docentes Formados</t>
  </si>
  <si>
    <t>300 docentes</t>
  </si>
  <si>
    <t xml:space="preserve">14 de Enero </t>
  </si>
  <si>
    <t xml:space="preserve">08 de Diciembre </t>
  </si>
  <si>
    <t>Asistencia técnica para la integración de contenidos y el redimensionamiento de las iniciativas en cátedra de paz en las IEO </t>
  </si>
  <si>
    <t>IEO con PEI ajustados con contenidos de cátedra de paz</t>
  </si>
  <si>
    <t>24 I.E.O.</t>
  </si>
  <si>
    <t>Acompañamiento situado para la identificación y realimentación de fortalezas y oportunidades de mejora en cátedra de paz</t>
  </si>
  <si>
    <t>02-001-06-20-01-05-03</t>
  </si>
  <si>
    <t>En este subprograma, este año no cuenta  con lo recursos para su ejecución, sin embargo el inicio de las actividades se dio con un recursos apropiano en la vigencia anterior.</t>
  </si>
  <si>
    <t>En este subprograma, si bien la meta se reporta cumplida, desde la Secretaria es importante seguir realizando los acompañamiento para las IEO, en esta materia, por lo tanto las actividades seran de mantenimiento de los resultados</t>
  </si>
  <si>
    <t>02-001-06-20-01-02-10</t>
  </si>
  <si>
    <t xml:space="preserve">Tasa de cobertura neta en preescolar (sin extraedad) </t>
  </si>
  <si>
    <t xml:space="preserve">Tasa de cobertura neta en educación media global </t>
  </si>
  <si>
    <t xml:space="preserve"> Tasa de deserción </t>
  </si>
  <si>
    <t xml:space="preserve"> tasa de analfabetismo </t>
  </si>
  <si>
    <t xml:space="preserve">Capacitaciòn para la atenciòn de estudiantes vìctimas del conflicto armado y menores en riesgo. </t>
  </si>
  <si>
    <t>PROFESIONALES CONTRATADOS PARA LA EJECUCION DEL PROYECTO</t>
  </si>
  <si>
    <t>150 funcionarios y contratistas de la S.E.D.</t>
  </si>
  <si>
    <t>Pago de Salarios</t>
  </si>
  <si>
    <t>Ascensos en Escalafon de docentes</t>
  </si>
  <si>
    <t>Dotación Docentes y Administrativos</t>
  </si>
  <si>
    <t>Transferencias a Colegios (FOSES)</t>
  </si>
  <si>
    <t>Pago Servicios Públicos (Energía y Acueducto)</t>
  </si>
  <si>
    <t>Otros Gastos (Servicio Aseo, Vigilancia y Arrendamientos)</t>
  </si>
  <si>
    <t>02-001-06-20-01-01-01-12 INSTITUCIONES EDUCATIVAS OFICIALES OPERATIVAS - OPERACION DE IEOS (Calidad Matricula Oficial) - Ingresos Corrientes de Libre Destinacion</t>
  </si>
  <si>
    <t>INSTITUCIONES EDUCATIVAS OFICIALES OPERATIVAS - OPERACION DE IEOS (Calidad Matricula Oficial) - SGP - Educacion
02-071-06-20-01-01-01-11</t>
  </si>
  <si>
    <t>SGP - Educacion</t>
  </si>
  <si>
    <t>Rendimientos Financieros SGP - Educacion</t>
  </si>
  <si>
    <t>02-081-06-20-01-01-01-01
INSTITUCIONES EDUCATIVAS OFICIALES OPERATIVAS - OPERACION DE IEOS (Calidad Matricula Oficial</t>
  </si>
  <si>
    <t>DOTACION DOCENTE - SGP - Educacion
02-071-06-20-01-01-01-07</t>
  </si>
  <si>
    <t>APORTES PATRONALES - SED (SIN SITUACION DE FONDOS) - SGP - Educacion
02-071-06-20-01-01-01-04</t>
  </si>
  <si>
    <t xml:space="preserve">GASTOS GENERALES - Ingresos Corrientes de Libre Destinacion
02-001-06-20-01-01-01-01
</t>
  </si>
  <si>
    <t>GASTOS ADMINISTRATIVOS PLANTA CENTRAL - SGP - Educacion
02-071-06-20-01-01-01-01</t>
  </si>
  <si>
    <t xml:space="preserve"> Fortalecimiento del Modelo Pedagogico en las Instituciones Etnoeducativas Oficiales del Distrito de Cartagena</t>
  </si>
  <si>
    <t>120 docentes capacitados para actualizacion del PEC 
En 12 IEO</t>
  </si>
  <si>
    <t>Cecilia Morales Directora de Calidad
Miguel Obeso</t>
  </si>
  <si>
    <t>$60,000,000</t>
  </si>
  <si>
    <t>02-01-06-20-01-01-02-11</t>
  </si>
  <si>
    <t>1. Acompañamientos etnopedagogicos (12)    
2. Encuentro etnoeducativo (1)</t>
  </si>
  <si>
    <t>Actividades de Actualización de los proyectos etnoeducativos interculturales y  comunitario (PEC)</t>
  </si>
  <si>
    <t>$20,000,000</t>
  </si>
  <si>
    <t>60 docentes
4 IE</t>
  </si>
  <si>
    <t>FORTALECIMIENTO DE LA ESCUELA COMO EJE INTEGRADOR DE LOS PROCESOS FORMATIVOS CON ENFASIS EN LA DIMENSIÓN SOCIAL Y HUMANISTICA – CARTAGENA</t>
  </si>
  <si>
    <t xml:space="preserve">Indice Sintetico de Calidad Educativa-ISCE, en Basica Primaria </t>
  </si>
  <si>
    <t xml:space="preserve"> Indice Sintetico de Calidad Educativa-ISCE, en Basica Secundaria  </t>
  </si>
  <si>
    <t xml:space="preserve">Indice Sintetico de Calidad Educativa-ISCE, en La Media </t>
  </si>
  <si>
    <t xml:space="preserve">Brecha porcentual  entre área rural y urbana de IEO  en la clasificación "D" en prueba Saber 11°  </t>
  </si>
  <si>
    <t>Transferencia Realizada</t>
  </si>
  <si>
    <t>Cecilia Morales Directora de Calidad
Ana C. Arnedo 
PU Proyectos Pedagógicos Transversales</t>
  </si>
  <si>
    <t>Administración del talento humano del sector educativo oficial de Cartagena de Indias</t>
  </si>
  <si>
    <t>5644 docentes , directivos docentes y administrativo</t>
  </si>
  <si>
    <t>180 Docentes y Directivos Docentes
240 Administrativo 
Total 420</t>
  </si>
  <si>
    <t>Dotacion Entregada</t>
  </si>
  <si>
    <t>81 IEO</t>
  </si>
  <si>
    <t xml:space="preserve">172 IEO </t>
  </si>
  <si>
    <t>81 IEO Pricipales que le hacen transferencia</t>
  </si>
  <si>
    <t>105 IEO</t>
  </si>
  <si>
    <t>83 IEO PRINCIPALES Y 89 SEDE PARA UN TOTAL 172 IEO</t>
  </si>
  <si>
    <t xml:space="preserve">OPTIMIZACIÓN DE LA OPERACION DE LAS INSTITUCIONES EDUCATIVAS OFICIALES DE CARTAGENA DE INDIAS </t>
  </si>
  <si>
    <t xml:space="preserve">Fortalecimiento al proyecto Bandas de Paz
Instrucción Musical Anual – 2019 
</t>
  </si>
  <si>
    <t xml:space="preserve">Transferencia Directa a IEO </t>
  </si>
  <si>
    <t>1.200 Estudiantes</t>
  </si>
  <si>
    <t>Ene./2019</t>
  </si>
  <si>
    <t xml:space="preserve">Dotación de vestuario, instrumentos y reposición de instrumentos más viajes de Bandas de Paz – 2019 
</t>
  </si>
  <si>
    <t xml:space="preserve">Participación del grupo de Danzas "Cartagenero Soy" de la IEO  MADRE GABRIELA DE SAN MARTIN  - intercambio cultural  “Latín American Festival - Palmeto Ridge High School - USA 2019”.
</t>
  </si>
  <si>
    <t xml:space="preserve">1. Entrega de Estímulos y/o Velada de Premiación  del  XIII  Festival Escolar de música y danza en homenaje a Jorge García Usta Y XIV Desfile Estudiantil
2. Acompañamiento situado y Cátedra de Lectura UNESCO. en la IEO SAN JUAN DE DAMASCO  – 2019
</t>
  </si>
  <si>
    <t xml:space="preserve">Desarrollo del  XV  Desfile Estudiantil en homenaje a Heores de la Independencia   - 2019”.
(Transferencia a las IEO INSCRITAS PARA PARTICIPAR - Cabildos, Desfile de calle).  
 </t>
  </si>
  <si>
    <t>4.000 Estudiantes</t>
  </si>
  <si>
    <t>Asistencia técnica para la integración de contenidos y el redimensionamiento de las iniciativas en cátedra de emprendimiento y empresarismo en las IEO </t>
  </si>
  <si>
    <t>Documento entregado de "Lineamientos técnicos sobre emprendimiento y empresarismo para IEO"</t>
  </si>
  <si>
    <t>S.E.D.
12 IEO focalizadas</t>
  </si>
  <si>
    <t>Proyectos pedagógicas que propicien las ideas innovadoras enfocadas hacia el logro de un propósito colectivo </t>
  </si>
  <si>
    <t>ferias de emprendimiento realizadas</t>
  </si>
  <si>
    <t>12 IEO focalizadas</t>
  </si>
  <si>
    <t>Incentivar el Trabajo en equipo, creatividad, innovación y autorregulación; visión de futuro para determinar oportunidades, pensamiento flexible; liderazgo en el desarrollo de las actividades; capacidad para identificar oportunidades de mejoramiento</t>
  </si>
  <si>
    <t>Taller de innovación y creación de nuevas empresas dictado</t>
  </si>
  <si>
    <t>Desarrollar actitudes emprendedoras y para la empresarialidad, en la perspectiva del saber ser de los estudiantes de las Instituciones Educativas Oficiales </t>
  </si>
  <si>
    <t>Ruta de asistencia tecnica para emprendimiento y empresarismo</t>
  </si>
  <si>
    <t>Educar para la competitividad y la confianza social en el Distrito de Cartagena</t>
  </si>
  <si>
    <t>Encuentro de Red de Pares "Un Mundo de Oportunidades"</t>
  </si>
  <si>
    <t>Estudiantes que asisten a encuetro ambiental</t>
  </si>
  <si>
    <t>Estudiantes de 60 IEO focalizadas por el proyecto</t>
  </si>
  <si>
    <t>Asesorar y brindar asistencia técnica para la construcción de unos referentes técnicos - diseño conceptual y metodológico- para la revisión, actualización, ejecución y evaluación de los PRAES</t>
  </si>
  <si>
    <t xml:space="preserve">Documento entregado "Referente Ténicos" </t>
  </si>
  <si>
    <t>SED - 60 IEO</t>
  </si>
  <si>
    <t>Diseñar un modelo operativo de trabajo para la implementación de los Referentes Técnicos para la RAEE en las Instituciones Educativas del Distrito</t>
  </si>
  <si>
    <t xml:space="preserve">Documento entregado "Modelo operativo"  </t>
  </si>
  <si>
    <t>SED- 60 IEO</t>
  </si>
  <si>
    <t>Adaptar pedagógica y comunicativamente -concepto, diseño, ilustración y producción general- los referentes técnicos para la RAEE de los PRAES y el Modelo Operativo de trabajo con las IEO</t>
  </si>
  <si>
    <t xml:space="preserve">Documento entregado "Cartilla pedagógica" </t>
  </si>
  <si>
    <t>Brindar asistencia técnica a las IEO en la aplicación de los Referentes Técnicos para la REEA de los PRAES</t>
  </si>
  <si>
    <t>60 IEO</t>
  </si>
  <si>
    <t>Realizar talleres de socialización y capacitación sobre los Referentes Técnicos para la revisión, actualización y evaluación de los PRAES a las Instituciones Educativa</t>
  </si>
  <si>
    <t xml:space="preserve">Talleres realizados </t>
  </si>
  <si>
    <t xml:space="preserve">Docentes responsable de PRAES en IEO focalizadas </t>
  </si>
  <si>
    <t>Diseñar Estrategia de Movilización Social para la convocatoria y movilización de la comunidad estudiantil de las IEO</t>
  </si>
  <si>
    <t xml:space="preserve">Estrategia implementada </t>
  </si>
  <si>
    <t>Comunidad Educativa de 60 IEO</t>
  </si>
  <si>
    <t>Cecilia Morles - Ana Arnedo Herrera - PU. Proyectos transversales - Calidad Educativa</t>
  </si>
  <si>
    <t>100,000,000</t>
  </si>
  <si>
    <t>02-001-06-20-01-01-02-09</t>
  </si>
  <si>
    <t>Fortalecimiento de los Proyectos Ambientales Escolares - PRAES de las Instituciones Educativas del Distrito de Cartagena de indias</t>
  </si>
  <si>
    <t>Visitas técnicas para Asistencia tecnica realizada</t>
  </si>
  <si>
    <t xml:space="preserve">Informe de resultados de la Gestion de PQRSD </t>
  </si>
  <si>
    <t>Informe trismestral  de PQRSD que llegan a la entidad</t>
  </si>
  <si>
    <t>German Barrios P.U. Atenciòn al Ciudadano</t>
  </si>
  <si>
    <t>Generación de los reportes mensuales de las PQRSD para toma de decisiones en la Secretaría de Educación Distrital</t>
  </si>
  <si>
    <t>Realización de los reportes trimestrales de PQRSD que llegan a la Secretaría de Educación Distrital</t>
  </si>
  <si>
    <t xml:space="preserve">Campañas Realizadas </t>
  </si>
  <si>
    <t>Realizar 2 Campañas de sensibilización sobre la responsabilidad de los servidores publicos frente a los derechos de los ciudadanos.</t>
  </si>
  <si>
    <t>Informe de resultados de la medición del nivel satisfacción de los usuarios del servicio educativo</t>
  </si>
  <si>
    <t>Informe Entregado</t>
  </si>
  <si>
    <t>Jefe Oficina Asesora Planeación Educativa</t>
  </si>
  <si>
    <t>Realizar la Actualización de los proyectos etnoeducativos interculturales y  comunitario (PEC)</t>
  </si>
  <si>
    <t>Documentos entregados de Proyectos Etnoeducativos Comunitarios Actualizados</t>
  </si>
  <si>
    <t>Capacitaciones para el desarrollo de la Catedra de Estudios Afrocolombianos</t>
  </si>
  <si>
    <t>1. Capacitaciones Realizadas  (4) 
2. Sistematizacion curricular para la implementacion de la CEA (1) 
3. Actividades decenio afro desde la Escuela (4)</t>
  </si>
  <si>
    <t>Secretaría de Educación Distrital
120000 estudiantes</t>
  </si>
  <si>
    <t>6270 estudiantes</t>
  </si>
  <si>
    <t>Cecilia Morales Directora de Calidad</t>
  </si>
  <si>
    <t>02-001-06-20-01-01-02-08</t>
  </si>
  <si>
    <t>Talento humano Contratado.</t>
  </si>
  <si>
    <t>4000 Estudiantes de Media Tecnica</t>
  </si>
  <si>
    <t>Beneficiar a 1600 estudiantes en el convenio CERES en el cuatrienio</t>
  </si>
  <si>
    <t>Beneficiar a 1600 estudiantes en el Fondo Bicentenario en el cuatrienio</t>
  </si>
  <si>
    <t>Beneficiar a 800 estudiantes a través de los convenios interadministrativos en el cuatrienio</t>
  </si>
  <si>
    <t>Consolidación de fondo de becas de educación superior para los mejores egresados de Instituciones educativas oficiales de Cartagena Cartagena</t>
  </si>
  <si>
    <t xml:space="preserve">META PRODUCTO 2019 </t>
  </si>
  <si>
    <t>Inmersión internacional a docentes oficiales de ingles</t>
  </si>
  <si>
    <t>11-30-2019</t>
  </si>
  <si>
    <t>Preparación a docentes oficiales de ingles a través de talleres, cursos, capacitaciones, diplomados, etc.</t>
  </si>
  <si>
    <t>Número de Docentes de ingles de las IEO focalizadas</t>
  </si>
  <si>
    <t>FORTALECIMIENTO DE LAS ESCUELAS BILINGÜES EN EL DISTRITO DE CARTAGENA, BOLIVAR, CARIBE.</t>
  </si>
  <si>
    <t>Cecilia Morales Directora de Calidad. PU Olga Maldonado</t>
  </si>
  <si>
    <t>02-001-06-20-01-01-02-06</t>
  </si>
  <si>
    <t>02-071-06-20-01-01-02-02</t>
  </si>
  <si>
    <t>Docentes y directivos docentes formados en gestión escolar</t>
  </si>
  <si>
    <t xml:space="preserve">N° de docentes formados </t>
  </si>
  <si>
    <t xml:space="preserve">Docentes y directivos docentes IEO </t>
  </si>
  <si>
    <t>10 Docentes de  Ingles de las IEO focalizadas</t>
  </si>
  <si>
    <t>Inmersion realizada</t>
  </si>
  <si>
    <t>Ofertas formativas realizadas en ingles</t>
  </si>
  <si>
    <t>N.A.</t>
  </si>
  <si>
    <t>MEJORAMIENTO DE LAS COMPETENCIAS DE LOS DOCENTES OFICIALES DEL DISTRITO DE CARTAGENA</t>
  </si>
  <si>
    <t xml:space="preserve">Olga Maldonado - PU Formación docente/ Cecilia Morales - Dirección Calidad Educativa  </t>
  </si>
  <si>
    <t>ICL</t>
  </si>
  <si>
    <t>Docentes y directivos docentes con experiencias educativas innovadoras para el mejoramiento de la calidad educativa</t>
  </si>
  <si>
    <t>Documentos de experiencias significativas entregados</t>
  </si>
  <si>
    <t>10 IEO focalizadas</t>
  </si>
  <si>
    <t>02-001-06-20-01-01-01-07</t>
  </si>
  <si>
    <t>Realización de diplomados, especialización, maestría, doctorados y pasantías</t>
  </si>
  <si>
    <t xml:space="preserve">1 plan de formación </t>
  </si>
  <si>
    <t xml:space="preserve">N° de ofertas formativas realizadas </t>
  </si>
  <si>
    <t>ESCUELAS BILINGÜES</t>
  </si>
  <si>
    <t>ACTUALIZACIÓN DE CURRÍCULOS ESCOLARES DE LAS INSTITUCIONES EDUCATIVAS OFICIALES DEL DISTRITO DE CARTAGENA</t>
  </si>
  <si>
    <t>Edelmira Salgado Simancas
P.E. Mejoramiento</t>
  </si>
  <si>
    <t>02-071-06-20-01-01-02-07</t>
  </si>
  <si>
    <t>SGP Educación</t>
  </si>
  <si>
    <t xml:space="preserve">Pago oportuno de nomina </t>
  </si>
  <si>
    <t>Docentes Escalafonado</t>
  </si>
  <si>
    <t xml:space="preserve"> IEO con Transferencia FOSES realizadas</t>
  </si>
  <si>
    <t>IEO con Servicios de Energía y Acueductos pagados</t>
  </si>
  <si>
    <t xml:space="preserve">IEO con Servicios contratado de aseo y vigilancia </t>
  </si>
  <si>
    <t>Claudia Almeida Secretaria de Educación
Pedro Gonzalez-Director de Cobertura</t>
  </si>
  <si>
    <t>170000 estudiantes de todo el sistema</t>
  </si>
  <si>
    <t>12000 estudiantes focalizados</t>
  </si>
  <si>
    <t>Contratación de  servicio profesional  especializado para la atenciòn, vinculaciòn, orientaciòn y garantìa de estudiantes victimas del conflicto armado y menores en riesgo al sistema educativo.</t>
  </si>
  <si>
    <t>02-071-06--20-01-01-01-13</t>
  </si>
  <si>
    <t>CONTRATACION DE CUPOS ESCOLARES CON INSTITUCIONES EDUCATIVAS ESPECIALES</t>
  </si>
  <si>
    <t>CUPOS CONTRATADOS PARA POBLACIÓN EN EXTRAEDAD</t>
  </si>
  <si>
    <t>PEDRO GONZÁLEZ-Director de Cobertura</t>
  </si>
  <si>
    <t>158 Estudiante atendidos  Clei N0.1</t>
  </si>
  <si>
    <t>Este proyecto para la contratacion de cupos para la atencion de jovenes  y adultos se va atender en ciclo I 158 con un valor $81512200, para ciclo II 100 estudiantes para un valor $51.590,000, Ciclo III 180 Estudiante para un valor 92.862.000, Ciclo IV 210 Estudiante con un valor de 108339000, Ciclo V y VI 240 estudiantes pára un valor$ 123,816,000</t>
  </si>
  <si>
    <t>Nov./2019</t>
  </si>
  <si>
    <t xml:space="preserve">2.000 Estudiantes </t>
  </si>
  <si>
    <t xml:space="preserve">Febrero - Marzo/2019 </t>
  </si>
  <si>
    <t>Feb. Marzo/2019</t>
  </si>
  <si>
    <t>o1 de marzo 2019</t>
  </si>
  <si>
    <t xml:space="preserve">Con fundamento en la resolución 29452 del 29 de diciembre de 2017l y la dinámica de la población que comprende la focalización de dichos titulares de derecho, la secretaria de educación distrital en su misión de garantizar el derecho a la educación y de implementar las estrategias de acceso y permanencia, con base en los análisis técnicos de las condiciones de oferta y demanda educativa pudo determinar que la cobertura para el año 2019 se proyecte en  96.482, lo cual implica una gran diferencia proporcional a la meta inicial de 77.000 del año 2014, cuando se inició por parte de esta entidad territorial la ejecución del programa.
Esta diferencia viene influenciada por diferentes componentes los cuales podríamos señalar como la explosión demografía propia de la ciudad, alimentada por las circunstancias de caracterizarse  Cartagena por ser uno de los lugares geográficos de Colombia con mayor receptividad de población desplazada víctima del conflicto armado; agravado por el hecho de que igualmente recibe una gran población producto del fenómeno migratorio venezolano.
</t>
  </si>
  <si>
    <t>No se cuentan con los recursos suficiente para llevar a cabo estas actividades</t>
  </si>
  <si>
    <t>Documentación y sistematización de procesos curriculares</t>
  </si>
  <si>
    <t>Documento entregado "sistematización de procesos curriculares"</t>
  </si>
  <si>
    <t>15 IEO focalizadas</t>
  </si>
  <si>
    <t>Construcción del plan de acción para la actualización de los curriculos escolares</t>
  </si>
  <si>
    <t>Documento "Plan de Acción Actualizado" entregado</t>
  </si>
  <si>
    <t xml:space="preserve">SE REALIZA PROYECCIÓN DE ACTIVIDADADES. NO OBSTANTE, LA EJECUCIÓN DE LAS MISMAS ESTÁ SUPEDITA A LA DISPONIBILIDAD DE LOS RECURSOS QUE ENCUENTRAN </t>
  </si>
  <si>
    <t>El Ministerio de Educacion , solo delego el proceso de inspeccion y vigilancia el registro de operadores de educacion inicial en la plataforma RUPEI, ya que aun no se ha legislado para realiuzar la inspeccion y vigilancia al componente educativo.</t>
  </si>
  <si>
    <t xml:space="preserve">Meta cumplida no se trabajara y no  asignaron recursos en el presupuesto vigencia 2019 </t>
  </si>
  <si>
    <t>Se pensó en la implemantaciòn de un sistema de informacion para la prevencion de la desercion escolar, Desarrollado desde la entidad territorial; Sin embargo, Ministerio de Educación Fortaleció la implementacion de la herramienta SIMPADE, Sistema de Monitoreo para la Prevención y Análisis de la Deserción Escolar en Educación Preescolar, Básica y Media (SIMPADE), el cual ha venido implementandose con exito en la entidad quedando como un proceso Misional.</t>
  </si>
  <si>
    <t>FORTALECIMIENTO DE LA INSTITUCIÓN TECNOLÓGICA COLEGIO MAYOR DE BOLÍVAR DEL DISTRITO DE CARTAGENA CARTAGENA</t>
  </si>
  <si>
    <t>ASESORÍA Y ACOMPAÑAMIENTO TÉCNICO PARA EL FORTALECIMIENTO DE LAS INSTITUCIONES DE FORMACIÓN PARA EL TRABAJO Y DESARROLLO HUMANO – IFTDH-</t>
  </si>
  <si>
    <t>No hay presupuesto asignado para este proyecto vigencia 2019</t>
  </si>
  <si>
    <t>% de IEO desarrollando actividades para la construcción de paz</t>
  </si>
  <si>
    <t>CALIDAD DIGNIFICA</t>
  </si>
  <si>
    <t xml:space="preserve">70% de satisfacción de los usuarios del sector Educativo oficial del Distrito de Cartagena </t>
  </si>
  <si>
    <t>02-001-06-20-01-01-01-04</t>
  </si>
  <si>
    <t xml:space="preserve">77000 Estudiantes atendidos con el PAE </t>
  </si>
  <si>
    <t>PLAN DE ACCIÓN SECRETARÍA DE EDUCACIÓN DISTRITAL - 2019</t>
  </si>
  <si>
    <t>Hecho el analisis comparativo entre la vigencia 2017 y 2018 se evidencia que existe una diferencia en la poblacion docente atendida de 79 beneficiarios, lo que representa un estimativo del 15% de aumento en dicha poblacion, que proyectada ala actual vigencia corresponde a 95 beneficiarios ,para un total de 730 personas como poblacion beneficiarias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</si>
</sst>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quot;$&quot;\ * #,##0_-;\-&quot;$&quot;\ * #,##0_-;_-&quot;$&quot;\ * &quot;-&quot;_-;_-@_-"/>
    <numFmt numFmtId="165" formatCode="&quot;$&quot;\ #,##0"/>
    <numFmt numFmtId="166" formatCode="0.0%"/>
    <numFmt numFmtId="167" formatCode="&quot;$&quot;\ #,##0.00"/>
    <numFmt numFmtId="168" formatCode="dd/mm/yyyy;@"/>
    <numFmt numFmtId="169" formatCode="&quot;$&quot;#,##0"/>
  </numFmts>
  <fonts count="8" x14ac:knownFonts="1">
    <font>
      <sz val="11"/>
      <color theme="1"/>
      <name val="Calibri"/>
      <family val="2"/>
      <scheme val="minor"/>
    </font>
    <font>
      <sz val="11"/>
      <color theme="1"/>
      <name val="Calibri"/>
      <family val="2"/>
      <scheme val="minor"/>
    </font>
    <font>
      <b/>
      <sz val="12"/>
      <name val="Arial"/>
      <family val="2"/>
    </font>
    <font>
      <sz val="12"/>
      <name val="Arial"/>
      <family val="2"/>
    </font>
    <font>
      <sz val="16"/>
      <name val="Arial"/>
      <family val="2"/>
    </font>
    <font>
      <sz val="14"/>
      <name val="Arial"/>
      <family val="2"/>
    </font>
    <font>
      <sz val="20"/>
      <name val="Arial"/>
      <family val="2"/>
    </font>
    <font>
      <sz val="72"/>
      <name val="Arial"/>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94">
    <xf numFmtId="0" fontId="0" fillId="0" borderId="0" xfId="0"/>
    <xf numFmtId="0" fontId="2" fillId="0" borderId="0" xfId="0" applyFont="1" applyFill="1" applyBorder="1"/>
    <xf numFmtId="0" fontId="3" fillId="0" borderId="11" xfId="0" applyFont="1" applyFill="1" applyBorder="1" applyAlignment="1">
      <alignment horizontal="justify" vertical="center" wrapText="1" readingOrder="1"/>
    </xf>
    <xf numFmtId="0" fontId="3" fillId="0" borderId="11" xfId="0" applyFont="1" applyFill="1" applyBorder="1" applyAlignment="1">
      <alignment vertical="center" wrapText="1"/>
    </xf>
    <xf numFmtId="14" fontId="3" fillId="0" borderId="11" xfId="0" applyNumberFormat="1" applyFont="1" applyFill="1" applyBorder="1" applyAlignment="1">
      <alignment vertical="center" wrapText="1"/>
    </xf>
    <xf numFmtId="14" fontId="3" fillId="0" borderId="11"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xf>
    <xf numFmtId="0" fontId="3" fillId="0" borderId="11" xfId="0" applyFont="1" applyFill="1" applyBorder="1" applyAlignment="1">
      <alignment horizontal="center" vertical="center"/>
    </xf>
    <xf numFmtId="10" fontId="3" fillId="0" borderId="11" xfId="3" applyNumberFormat="1" applyFont="1" applyFill="1" applyBorder="1" applyAlignment="1">
      <alignment horizontal="center" vertical="center" wrapText="1"/>
    </xf>
    <xf numFmtId="0" fontId="3" fillId="0" borderId="0" xfId="0" applyFont="1" applyFill="1" applyBorder="1"/>
    <xf numFmtId="44" fontId="3" fillId="0" borderId="0" xfId="1" applyFont="1" applyFill="1" applyBorder="1"/>
    <xf numFmtId="0" fontId="3" fillId="0" borderId="12" xfId="0" applyFont="1" applyBorder="1" applyAlignment="1">
      <alignment horizontal="center" vertical="center" wrapText="1"/>
    </xf>
    <xf numFmtId="0" fontId="3" fillId="0" borderId="0" xfId="0" applyFont="1" applyFill="1"/>
    <xf numFmtId="0" fontId="3" fillId="0" borderId="0" xfId="0" applyFont="1" applyBorder="1"/>
    <xf numFmtId="0" fontId="3" fillId="0" borderId="11" xfId="0" applyFont="1" applyFill="1" applyBorder="1" applyAlignment="1">
      <alignment horizontal="center" vertical="center" wrapText="1"/>
    </xf>
    <xf numFmtId="0" fontId="3" fillId="0" borderId="0" xfId="0" applyFont="1" applyFill="1" applyBorder="1" applyAlignment="1">
      <alignment wrapText="1"/>
    </xf>
    <xf numFmtId="0" fontId="3" fillId="0" borderId="15"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left" vertical="center" wrapText="1" readingOrder="1"/>
    </xf>
    <xf numFmtId="0" fontId="3" fillId="0" borderId="11" xfId="0" applyFont="1" applyFill="1" applyBorder="1" applyAlignment="1">
      <alignment horizontal="center" vertical="center" wrapText="1" readingOrder="1"/>
    </xf>
    <xf numFmtId="0" fontId="3" fillId="0" borderId="0" xfId="0" applyFont="1" applyBorder="1" applyAlignment="1">
      <alignment horizontal="center" vertical="center"/>
    </xf>
    <xf numFmtId="14" fontId="3" fillId="0" borderId="11" xfId="0" applyNumberFormat="1" applyFont="1" applyFill="1" applyBorder="1" applyAlignment="1">
      <alignment horizontal="right" vertical="center" wrapText="1"/>
    </xf>
    <xf numFmtId="0" fontId="3" fillId="0" borderId="11" xfId="0" applyFont="1" applyFill="1" applyBorder="1"/>
    <xf numFmtId="0" fontId="3" fillId="0" borderId="11" xfId="0" applyFont="1" applyBorder="1"/>
    <xf numFmtId="0" fontId="3" fillId="0" borderId="11" xfId="0" applyFont="1" applyFill="1" applyBorder="1" applyAlignment="1"/>
    <xf numFmtId="0" fontId="3" fillId="0" borderId="12" xfId="0" applyFont="1" applyFill="1" applyBorder="1" applyAlignment="1"/>
    <xf numFmtId="0" fontId="3" fillId="0" borderId="0" xfId="0" applyFont="1" applyFill="1" applyBorder="1" applyAlignment="1">
      <alignment vertical="center"/>
    </xf>
    <xf numFmtId="0" fontId="3" fillId="0" borderId="11" xfId="0" applyFont="1" applyBorder="1" applyAlignment="1">
      <alignment vertical="center" wrapText="1"/>
    </xf>
    <xf numFmtId="0" fontId="3" fillId="0" borderId="0" xfId="0" applyFont="1" applyFill="1" applyBorder="1" applyAlignment="1">
      <alignment vertical="center" wrapText="1"/>
    </xf>
    <xf numFmtId="0" fontId="3" fillId="0" borderId="0" xfId="0" applyFont="1"/>
    <xf numFmtId="0" fontId="3" fillId="0" borderId="0" xfId="0" applyFont="1" applyAlignment="1">
      <alignment wrapText="1"/>
    </xf>
    <xf numFmtId="1" fontId="3" fillId="0" borderId="0" xfId="3" applyNumberFormat="1" applyFont="1" applyAlignment="1">
      <alignment wrapText="1"/>
    </xf>
    <xf numFmtId="0" fontId="5" fillId="0" borderId="0" xfId="0" applyFont="1" applyBorder="1" applyAlignment="1">
      <alignment vertical="center"/>
    </xf>
    <xf numFmtId="0" fontId="3" fillId="0" borderId="0" xfId="0" applyFont="1" applyAlignment="1">
      <alignment horizontal="center"/>
    </xf>
    <xf numFmtId="0" fontId="3" fillId="0" borderId="11" xfId="3"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12" xfId="0" applyFont="1" applyFill="1" applyBorder="1" applyAlignment="1">
      <alignment horizontal="center" vertical="center"/>
    </xf>
    <xf numFmtId="1" fontId="3" fillId="0" borderId="12" xfId="3"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10" fontId="3" fillId="0" borderId="10" xfId="0" applyNumberFormat="1" applyFont="1" applyFill="1" applyBorder="1" applyAlignment="1">
      <alignment horizontal="center" vertical="center"/>
    </xf>
    <xf numFmtId="10" fontId="3" fillId="0" borderId="10" xfId="0" applyNumberFormat="1" applyFont="1" applyFill="1" applyBorder="1" applyAlignment="1">
      <alignment vertical="center"/>
    </xf>
    <xf numFmtId="10" fontId="3" fillId="0" borderId="10" xfId="0" applyNumberFormat="1" applyFont="1" applyFill="1" applyBorder="1" applyAlignment="1">
      <alignment vertical="center" wrapText="1"/>
    </xf>
    <xf numFmtId="165" fontId="3" fillId="0" borderId="10" xfId="2" applyNumberFormat="1" applyFont="1" applyFill="1" applyBorder="1" applyAlignment="1">
      <alignment vertical="center"/>
    </xf>
    <xf numFmtId="10" fontId="3" fillId="0" borderId="11" xfId="0" applyNumberFormat="1" applyFont="1" applyFill="1" applyBorder="1" applyAlignment="1">
      <alignment vertical="center" wrapText="1"/>
    </xf>
    <xf numFmtId="0" fontId="3" fillId="0" borderId="11" xfId="0" applyFont="1" applyBorder="1" applyAlignment="1">
      <alignment horizontal="center" vertical="center"/>
    </xf>
    <xf numFmtId="1" fontId="3" fillId="0" borderId="11"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xf>
    <xf numFmtId="10" fontId="3" fillId="0" borderId="12" xfId="3"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readingOrder="1"/>
    </xf>
    <xf numFmtId="167" fontId="3" fillId="0" borderId="11" xfId="0" applyNumberFormat="1" applyFont="1" applyFill="1" applyBorder="1" applyAlignment="1">
      <alignment horizontal="center" vertical="center" wrapText="1"/>
    </xf>
    <xf numFmtId="0" fontId="3" fillId="0" borderId="12" xfId="3" applyNumberFormat="1" applyFont="1" applyFill="1" applyBorder="1" applyAlignment="1">
      <alignment horizontal="center" vertical="center" wrapText="1"/>
    </xf>
    <xf numFmtId="10" fontId="3" fillId="0" borderId="14"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3" fontId="3" fillId="0" borderId="11" xfId="0" applyNumberFormat="1" applyFont="1" applyFill="1" applyBorder="1" applyAlignment="1">
      <alignment vertical="center" wrapText="1"/>
    </xf>
    <xf numFmtId="1" fontId="3" fillId="0" borderId="11" xfId="3"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165" fontId="3" fillId="0" borderId="11" xfId="2" applyNumberFormat="1" applyFont="1" applyFill="1" applyBorder="1" applyAlignment="1">
      <alignment horizontal="center" vertical="center" wrapText="1"/>
    </xf>
    <xf numFmtId="1" fontId="3" fillId="0" borderId="11" xfId="3" applyNumberFormat="1" applyFont="1" applyFill="1" applyBorder="1" applyAlignment="1">
      <alignment vertical="center" wrapText="1"/>
    </xf>
    <xf numFmtId="165" fontId="3" fillId="0" borderId="11" xfId="2" applyNumberFormat="1" applyFont="1" applyFill="1" applyBorder="1" applyAlignment="1">
      <alignment horizontal="center" vertical="center"/>
    </xf>
    <xf numFmtId="1" fontId="3" fillId="0" borderId="12" xfId="3" applyNumberFormat="1" applyFont="1" applyFill="1" applyBorder="1" applyAlignment="1">
      <alignment vertical="center" wrapText="1"/>
    </xf>
    <xf numFmtId="3" fontId="3" fillId="0" borderId="12" xfId="0" applyNumberFormat="1" applyFont="1" applyFill="1" applyBorder="1" applyAlignment="1">
      <alignment vertical="center" wrapText="1"/>
    </xf>
    <xf numFmtId="14" fontId="3" fillId="0" borderId="12" xfId="0" applyNumberFormat="1" applyFont="1" applyFill="1" applyBorder="1" applyAlignment="1">
      <alignment horizontal="center" vertical="center" wrapText="1" readingOrder="1"/>
    </xf>
    <xf numFmtId="14" fontId="3" fillId="0" borderId="12"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3" fontId="3" fillId="0" borderId="12" xfId="0" applyNumberFormat="1" applyFont="1" applyFill="1" applyBorder="1" applyAlignment="1">
      <alignment horizontal="left" vertical="center" wrapText="1"/>
    </xf>
    <xf numFmtId="0" fontId="3" fillId="0" borderId="11" xfId="3"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0" fontId="3" fillId="0" borderId="11" xfId="3" applyNumberFormat="1" applyFont="1" applyFill="1" applyBorder="1" applyAlignment="1">
      <alignment horizontal="left" vertical="center" wrapText="1"/>
    </xf>
    <xf numFmtId="3" fontId="3" fillId="0" borderId="11" xfId="0" applyNumberFormat="1" applyFont="1" applyFill="1" applyBorder="1" applyAlignment="1">
      <alignment horizontal="left" vertical="center" wrapText="1"/>
    </xf>
    <xf numFmtId="3" fontId="3" fillId="0" borderId="11" xfId="0" applyNumberFormat="1" applyFont="1" applyBorder="1" applyAlignment="1">
      <alignment horizontal="center" vertical="center" wrapText="1"/>
    </xf>
    <xf numFmtId="1" fontId="3" fillId="0" borderId="1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readingOrder="1"/>
    </xf>
    <xf numFmtId="165" fontId="3" fillId="0" borderId="15" xfId="2" applyNumberFormat="1" applyFont="1" applyFill="1" applyBorder="1" applyAlignment="1">
      <alignment horizontal="center" vertical="center"/>
    </xf>
    <xf numFmtId="165" fontId="3" fillId="0" borderId="11" xfId="2" applyNumberFormat="1" applyFont="1" applyFill="1" applyBorder="1" applyAlignment="1">
      <alignment vertical="center"/>
    </xf>
    <xf numFmtId="10" fontId="3" fillId="0" borderId="11" xfId="0" applyNumberFormat="1" applyFont="1" applyFill="1" applyBorder="1" applyAlignment="1">
      <alignment vertical="center"/>
    </xf>
    <xf numFmtId="3" fontId="3" fillId="0" borderId="11" xfId="3" applyNumberFormat="1" applyFont="1" applyFill="1" applyBorder="1" applyAlignment="1">
      <alignment horizontal="center" vertical="center" wrapText="1"/>
    </xf>
    <xf numFmtId="10" fontId="3" fillId="0" borderId="11" xfId="0" applyNumberFormat="1" applyFont="1" applyFill="1" applyBorder="1" applyAlignment="1">
      <alignment horizontal="center" vertical="center" wrapText="1"/>
    </xf>
    <xf numFmtId="1" fontId="3" fillId="0" borderId="11" xfId="0" applyNumberFormat="1" applyFont="1" applyFill="1" applyBorder="1" applyAlignment="1">
      <alignment horizontal="center" vertical="center" wrapText="1" readingOrder="1"/>
    </xf>
    <xf numFmtId="165" fontId="3" fillId="0" borderId="12" xfId="0" applyNumberFormat="1" applyFont="1" applyFill="1" applyBorder="1" applyAlignment="1">
      <alignment horizontal="center" vertical="center"/>
    </xf>
    <xf numFmtId="0" fontId="3" fillId="0" borderId="0" xfId="0" applyFont="1" applyFill="1" applyAlignment="1">
      <alignment horizontal="center" vertical="center" wrapText="1"/>
    </xf>
    <xf numFmtId="167" fontId="3" fillId="0" borderId="11" xfId="2"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69" fontId="3" fillId="0" borderId="11" xfId="0" applyNumberFormat="1" applyFont="1" applyFill="1" applyBorder="1" applyAlignment="1">
      <alignment horizontal="center" vertical="center" wrapText="1"/>
    </xf>
    <xf numFmtId="0" fontId="3" fillId="0" borderId="11" xfId="0" applyFont="1" applyFill="1" applyBorder="1" applyAlignment="1">
      <alignment horizontal="justify" vertical="center" wrapText="1"/>
    </xf>
    <xf numFmtId="14" fontId="3" fillId="0" borderId="15" xfId="0" applyNumberFormat="1" applyFont="1" applyFill="1" applyBorder="1" applyAlignment="1">
      <alignment horizontal="center" vertical="center" wrapText="1"/>
    </xf>
    <xf numFmtId="0" fontId="3" fillId="0" borderId="14" xfId="3"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 fontId="3" fillId="0" borderId="14" xfId="3" applyNumberFormat="1" applyFont="1" applyFill="1" applyBorder="1" applyAlignment="1">
      <alignment horizontal="center" vertical="center" wrapText="1"/>
    </xf>
    <xf numFmtId="1" fontId="3" fillId="0" borderId="14" xfId="0" applyNumberFormat="1" applyFont="1" applyFill="1" applyBorder="1" applyAlignment="1">
      <alignment horizontal="center" vertical="center" wrapText="1"/>
    </xf>
    <xf numFmtId="1" fontId="3" fillId="0" borderId="11" xfId="2" applyNumberFormat="1" applyFont="1" applyFill="1" applyBorder="1" applyAlignment="1">
      <alignment horizontal="center" vertical="center" wrapText="1"/>
    </xf>
    <xf numFmtId="1" fontId="3" fillId="0" borderId="12" xfId="0" applyNumberFormat="1" applyFont="1" applyFill="1" applyBorder="1" applyAlignment="1">
      <alignment horizontal="center" vertical="center" wrapText="1"/>
    </xf>
    <xf numFmtId="168" fontId="3" fillId="0" borderId="11" xfId="0" applyNumberFormat="1" applyFont="1" applyFill="1" applyBorder="1" applyAlignment="1">
      <alignment horizontal="center" vertical="center" wrapText="1"/>
    </xf>
    <xf numFmtId="167" fontId="3" fillId="0" borderId="11" xfId="2"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1" xfId="3" applyNumberFormat="1" applyFont="1" applyFill="1" applyBorder="1" applyAlignment="1">
      <alignment vertical="center"/>
    </xf>
    <xf numFmtId="17" fontId="3" fillId="0" borderId="11" xfId="0" applyNumberFormat="1" applyFont="1" applyFill="1" applyBorder="1" applyAlignment="1">
      <alignment vertical="center" wrapText="1"/>
    </xf>
    <xf numFmtId="0" fontId="3" fillId="0" borderId="11" xfId="0" applyFont="1" applyFill="1" applyBorder="1" applyAlignment="1">
      <alignment vertical="center"/>
    </xf>
    <xf numFmtId="165" fontId="3" fillId="0" borderId="12" xfId="2" applyNumberFormat="1" applyFont="1" applyFill="1" applyBorder="1" applyAlignment="1">
      <alignment horizontal="center" vertical="center"/>
    </xf>
    <xf numFmtId="0" fontId="3" fillId="0" borderId="12" xfId="3" applyNumberFormat="1" applyFont="1" applyFill="1" applyBorder="1" applyAlignment="1">
      <alignment horizontal="center" vertical="center"/>
    </xf>
    <xf numFmtId="1" fontId="3" fillId="0" borderId="21" xfId="3" applyNumberFormat="1" applyFont="1" applyFill="1" applyBorder="1" applyAlignment="1">
      <alignment horizontal="center" vertical="center" wrapText="1"/>
    </xf>
    <xf numFmtId="0" fontId="3" fillId="0" borderId="21" xfId="3"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0" borderId="16" xfId="0" applyFont="1" applyFill="1" applyBorder="1" applyAlignment="1">
      <alignment horizontal="center" vertical="center" wrapText="1"/>
    </xf>
    <xf numFmtId="14" fontId="3" fillId="2" borderId="11" xfId="0" applyNumberFormat="1" applyFont="1" applyFill="1" applyBorder="1" applyAlignment="1">
      <alignment horizontal="left" vertical="center" wrapText="1"/>
    </xf>
    <xf numFmtId="0" fontId="3" fillId="0" borderId="20" xfId="0" applyFont="1" applyFill="1" applyBorder="1" applyAlignment="1">
      <alignment horizontal="center" vertical="center"/>
    </xf>
    <xf numFmtId="10" fontId="3" fillId="0" borderId="13" xfId="3" applyNumberFormat="1" applyFont="1" applyFill="1" applyBorder="1" applyAlignment="1">
      <alignment horizontal="center" vertical="center" wrapText="1"/>
    </xf>
    <xf numFmtId="0" fontId="3" fillId="0" borderId="15" xfId="3" applyNumberFormat="1" applyFont="1" applyFill="1" applyBorder="1" applyAlignment="1">
      <alignment horizontal="center" vertical="center" wrapText="1"/>
    </xf>
    <xf numFmtId="0" fontId="3" fillId="0" borderId="14" xfId="3" applyNumberFormat="1" applyFont="1" applyFill="1" applyBorder="1" applyAlignment="1">
      <alignment horizontal="center" vertical="center"/>
    </xf>
    <xf numFmtId="0" fontId="3" fillId="0" borderId="0" xfId="0" applyFont="1" applyAlignment="1">
      <alignment vertical="center" wrapText="1"/>
    </xf>
    <xf numFmtId="10" fontId="3" fillId="0" borderId="11" xfId="3" applyNumberFormat="1" applyFont="1" applyFill="1" applyBorder="1" applyAlignment="1">
      <alignment horizontal="center" vertical="center"/>
    </xf>
    <xf numFmtId="0" fontId="3" fillId="0" borderId="16" xfId="0" applyFont="1" applyBorder="1" applyAlignment="1">
      <alignment vertical="center" wrapText="1"/>
    </xf>
    <xf numFmtId="0" fontId="3" fillId="0" borderId="11" xfId="0" applyFont="1" applyBorder="1" applyAlignment="1">
      <alignment horizontal="center" vertical="center" wrapText="1"/>
    </xf>
    <xf numFmtId="0" fontId="6" fillId="0" borderId="0" xfId="0" applyFont="1"/>
    <xf numFmtId="0" fontId="3" fillId="0" borderId="0" xfId="0" applyFont="1" applyAlignment="1">
      <alignment horizontal="center" vertical="center"/>
    </xf>
    <xf numFmtId="0" fontId="6" fillId="0" borderId="0" xfId="0" applyFont="1" applyFill="1" applyAlignment="1">
      <alignment horizontal="center" vertical="center"/>
    </xf>
    <xf numFmtId="0" fontId="4" fillId="0" borderId="0" xfId="0" applyFont="1" applyAlignment="1">
      <alignment horizontal="center" vertical="center"/>
    </xf>
    <xf numFmtId="0" fontId="3" fillId="0" borderId="0" xfId="3" applyNumberFormat="1" applyFont="1" applyFill="1" applyAlignment="1">
      <alignment horizontal="center"/>
    </xf>
    <xf numFmtId="10" fontId="3" fillId="0" borderId="0" xfId="3" applyNumberFormat="1" applyFont="1" applyFill="1" applyAlignment="1">
      <alignment horizontal="center"/>
    </xf>
    <xf numFmtId="10" fontId="3" fillId="0" borderId="0" xfId="3" applyNumberFormat="1" applyFont="1" applyFill="1"/>
    <xf numFmtId="10" fontId="3" fillId="0" borderId="0" xfId="3" applyNumberFormat="1" applyFont="1" applyFill="1" applyAlignment="1">
      <alignment wrapText="1"/>
    </xf>
    <xf numFmtId="0" fontId="3" fillId="0" borderId="13" xfId="0" applyFont="1" applyFill="1" applyBorder="1" applyAlignment="1">
      <alignment horizontal="center" vertical="center"/>
    </xf>
    <xf numFmtId="10" fontId="3" fillId="0" borderId="12" xfId="3" applyNumberFormat="1" applyFont="1" applyFill="1" applyBorder="1" applyAlignment="1">
      <alignment horizontal="center" vertical="center"/>
    </xf>
    <xf numFmtId="164" fontId="3" fillId="0" borderId="11" xfId="2" applyFont="1" applyBorder="1" applyAlignment="1">
      <alignment horizontal="center" vertical="center"/>
    </xf>
    <xf numFmtId="0" fontId="3" fillId="0" borderId="16" xfId="0" applyFont="1" applyFill="1" applyBorder="1" applyAlignment="1">
      <alignment horizontal="center" vertical="center"/>
    </xf>
    <xf numFmtId="0" fontId="3" fillId="0" borderId="12" xfId="3" applyNumberFormat="1" applyFont="1" applyBorder="1" applyAlignment="1">
      <alignment horizontal="center" vertical="center"/>
    </xf>
    <xf numFmtId="3" fontId="3" fillId="0" borderId="12" xfId="3" applyNumberFormat="1" applyFont="1" applyBorder="1" applyAlignment="1">
      <alignment horizontal="center" vertical="center"/>
    </xf>
    <xf numFmtId="10" fontId="3" fillId="0" borderId="12" xfId="3" applyNumberFormat="1" applyFont="1" applyBorder="1" applyAlignment="1">
      <alignment horizontal="center" vertical="center" wrapText="1"/>
    </xf>
    <xf numFmtId="10" fontId="3" fillId="0" borderId="12" xfId="3" applyNumberFormat="1" applyFont="1" applyBorder="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horizontal="center" vertical="center"/>
    </xf>
    <xf numFmtId="10" fontId="3" fillId="0" borderId="11" xfId="3" applyNumberFormat="1" applyFont="1" applyBorder="1" applyAlignment="1">
      <alignment vertical="center" wrapText="1"/>
    </xf>
    <xf numFmtId="168" fontId="3" fillId="0" borderId="11" xfId="3" applyNumberFormat="1" applyFont="1" applyFill="1" applyBorder="1" applyAlignment="1">
      <alignment horizontal="center" vertical="center"/>
    </xf>
    <xf numFmtId="0" fontId="3" fillId="0" borderId="0" xfId="0" applyFont="1" applyFill="1" applyAlignment="1">
      <alignment horizontal="justify" vertical="center" wrapText="1"/>
    </xf>
    <xf numFmtId="10" fontId="3" fillId="0" borderId="11" xfId="3" applyNumberFormat="1" applyFont="1" applyBorder="1" applyAlignment="1">
      <alignment horizontal="center" vertical="center"/>
    </xf>
    <xf numFmtId="10" fontId="3" fillId="0" borderId="12" xfId="3" applyNumberFormat="1" applyFont="1" applyBorder="1" applyAlignment="1">
      <alignment horizontal="justify" vertical="center" wrapText="1"/>
    </xf>
    <xf numFmtId="0" fontId="3" fillId="0" borderId="23" xfId="0" applyFont="1" applyBorder="1" applyAlignment="1">
      <alignment horizontal="center" vertical="center" wrapText="1"/>
    </xf>
    <xf numFmtId="167" fontId="3" fillId="0" borderId="16" xfId="0" applyNumberFormat="1" applyFont="1" applyBorder="1" applyAlignment="1">
      <alignment vertical="center"/>
    </xf>
    <xf numFmtId="0" fontId="3" fillId="0" borderId="23" xfId="0" applyFont="1" applyBorder="1" applyAlignment="1">
      <alignment horizontal="center" vertical="center"/>
    </xf>
    <xf numFmtId="167" fontId="3" fillId="0" borderId="16" xfId="0" applyNumberFormat="1" applyFont="1" applyFill="1" applyBorder="1" applyAlignment="1">
      <alignment vertical="center"/>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readingOrder="1"/>
    </xf>
    <xf numFmtId="0" fontId="3" fillId="0" borderId="14" xfId="0" applyFont="1" applyFill="1" applyBorder="1" applyAlignment="1">
      <alignment horizontal="center" vertical="center" wrapText="1" readingOrder="1"/>
    </xf>
    <xf numFmtId="0" fontId="3" fillId="0" borderId="12" xfId="0" applyFont="1" applyFill="1" applyBorder="1" applyAlignment="1">
      <alignment horizontal="center" vertical="center" wrapText="1" readingOrder="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10" fontId="3" fillId="0" borderId="15" xfId="3" applyNumberFormat="1" applyFont="1" applyFill="1" applyBorder="1" applyAlignment="1">
      <alignment horizontal="center" vertical="center" wrapText="1"/>
    </xf>
    <xf numFmtId="10" fontId="3" fillId="0" borderId="14" xfId="3" applyNumberFormat="1" applyFont="1" applyFill="1" applyBorder="1" applyAlignment="1">
      <alignment horizontal="center" vertical="center" wrapText="1"/>
    </xf>
    <xf numFmtId="10" fontId="3" fillId="0" borderId="12" xfId="3" applyNumberFormat="1" applyFont="1" applyFill="1" applyBorder="1" applyAlignment="1">
      <alignment horizontal="center" vertical="center" wrapText="1"/>
    </xf>
    <xf numFmtId="0" fontId="3" fillId="0" borderId="15" xfId="0" applyFont="1" applyFill="1" applyBorder="1" applyAlignment="1">
      <alignment horizontal="left" vertical="center" wrapText="1" readingOrder="1"/>
    </xf>
    <xf numFmtId="0" fontId="3" fillId="0" borderId="12" xfId="0" applyFont="1" applyFill="1" applyBorder="1" applyAlignment="1">
      <alignment horizontal="left" vertical="center" wrapText="1" readingOrder="1"/>
    </xf>
    <xf numFmtId="0" fontId="3" fillId="0" borderId="15" xfId="3" applyNumberFormat="1" applyFont="1" applyFill="1" applyBorder="1" applyAlignment="1">
      <alignment horizontal="center" vertical="center"/>
    </xf>
    <xf numFmtId="0" fontId="3" fillId="0" borderId="12" xfId="3"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1" fontId="3" fillId="0" borderId="15"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Border="1" applyAlignment="1">
      <alignment horizontal="center" vertical="center"/>
    </xf>
    <xf numFmtId="0" fontId="3" fillId="0" borderId="14" xfId="3" applyNumberFormat="1" applyFont="1" applyFill="1" applyBorder="1" applyAlignment="1">
      <alignment horizontal="center" vertical="center"/>
    </xf>
    <xf numFmtId="3" fontId="3" fillId="0" borderId="15"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1" fontId="3" fillId="0" borderId="14"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0" borderId="15" xfId="0" applyNumberFormat="1" applyFont="1" applyFill="1" applyBorder="1" applyAlignment="1">
      <alignment horizontal="center" vertical="center" wrapText="1" readingOrder="1"/>
    </xf>
    <xf numFmtId="14" fontId="3" fillId="0" borderId="12" xfId="0" applyNumberFormat="1" applyFont="1" applyFill="1" applyBorder="1" applyAlignment="1">
      <alignment horizontal="center" vertical="center" wrapText="1" readingOrder="1"/>
    </xf>
    <xf numFmtId="14" fontId="3" fillId="0" borderId="1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xf>
    <xf numFmtId="0" fontId="3" fillId="0" borderId="11" xfId="3" applyNumberFormat="1" applyFont="1" applyFill="1" applyBorder="1" applyAlignment="1">
      <alignment horizontal="center" vertical="center" wrapText="1"/>
    </xf>
    <xf numFmtId="1" fontId="3" fillId="0" borderId="15" xfId="0" applyNumberFormat="1" applyFont="1" applyFill="1" applyBorder="1" applyAlignment="1">
      <alignment horizontal="center" vertical="center" wrapText="1"/>
    </xf>
    <xf numFmtId="1"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12" xfId="0" applyFont="1" applyFill="1" applyBorder="1" applyAlignment="1">
      <alignment vertical="center" wrapText="1"/>
    </xf>
    <xf numFmtId="9" fontId="3" fillId="0" borderId="15" xfId="0" applyNumberFormat="1" applyFont="1" applyFill="1" applyBorder="1" applyAlignment="1">
      <alignment horizontal="center" vertical="center" wrapText="1" readingOrder="1"/>
    </xf>
    <xf numFmtId="9" fontId="3" fillId="0" borderId="14" xfId="0" applyNumberFormat="1" applyFont="1" applyFill="1" applyBorder="1" applyAlignment="1">
      <alignment horizontal="center" vertical="center" wrapText="1" readingOrder="1"/>
    </xf>
    <xf numFmtId="9" fontId="3" fillId="0" borderId="12" xfId="0" applyNumberFormat="1" applyFont="1" applyFill="1" applyBorder="1" applyAlignment="1">
      <alignment horizontal="center" vertical="center" wrapText="1" readingOrder="1"/>
    </xf>
    <xf numFmtId="0" fontId="3" fillId="0" borderId="15" xfId="0" applyFont="1" applyFill="1" applyBorder="1" applyAlignment="1">
      <alignment vertical="center" wrapText="1" readingOrder="1"/>
    </xf>
    <xf numFmtId="0" fontId="3" fillId="0" borderId="14" xfId="0" applyFont="1" applyFill="1" applyBorder="1" applyAlignment="1">
      <alignment vertical="center" wrapText="1" readingOrder="1"/>
    </xf>
    <xf numFmtId="0" fontId="3" fillId="0" borderId="12" xfId="0" applyFont="1" applyFill="1" applyBorder="1" applyAlignment="1">
      <alignment vertical="center" wrapText="1" readingOrder="1"/>
    </xf>
    <xf numFmtId="0" fontId="3" fillId="0" borderId="11" xfId="0" applyFont="1" applyFill="1" applyBorder="1" applyAlignment="1">
      <alignment horizontal="left" vertical="center" wrapText="1" readingOrder="1"/>
    </xf>
    <xf numFmtId="0" fontId="3" fillId="0" borderId="11" xfId="3" applyNumberFormat="1" applyFont="1" applyFill="1" applyBorder="1" applyAlignment="1">
      <alignment horizontal="center" vertical="center"/>
    </xf>
    <xf numFmtId="0" fontId="3" fillId="0" borderId="11" xfId="0" applyFont="1" applyBorder="1" applyAlignment="1">
      <alignment horizontal="center" vertical="center"/>
    </xf>
    <xf numFmtId="10" fontId="3" fillId="0" borderId="15"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3" fontId="3" fillId="0" borderId="15"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4" xfId="0" applyFont="1" applyFill="1" applyBorder="1" applyAlignment="1">
      <alignment horizontal="left" vertical="center" wrapText="1" readingOrder="1"/>
    </xf>
    <xf numFmtId="10" fontId="3" fillId="0" borderId="15" xfId="0" applyNumberFormat="1" applyFont="1" applyFill="1" applyBorder="1" applyAlignment="1">
      <alignment horizontal="center" vertical="center" wrapText="1" readingOrder="1"/>
    </xf>
    <xf numFmtId="10" fontId="3" fillId="0" borderId="14" xfId="0" applyNumberFormat="1" applyFont="1" applyFill="1" applyBorder="1" applyAlignment="1">
      <alignment horizontal="center" vertical="center" wrapText="1" readingOrder="1"/>
    </xf>
    <xf numFmtId="10" fontId="3" fillId="0" borderId="12" xfId="0" applyNumberFormat="1" applyFont="1" applyFill="1" applyBorder="1" applyAlignment="1">
      <alignment horizontal="center" vertical="center" wrapText="1" readingOrder="1"/>
    </xf>
    <xf numFmtId="0" fontId="3" fillId="0" borderId="10" xfId="0" applyFont="1" applyFill="1" applyBorder="1" applyAlignment="1">
      <alignment horizontal="left" vertical="center" wrapText="1" readingOrder="1"/>
    </xf>
    <xf numFmtId="10" fontId="2" fillId="0" borderId="1" xfId="3" applyNumberFormat="1" applyFont="1" applyFill="1" applyBorder="1" applyAlignment="1">
      <alignment horizontal="center" vertical="center" wrapText="1"/>
    </xf>
    <xf numFmtId="10" fontId="2" fillId="0" borderId="22" xfId="3"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readingOrder="1"/>
    </xf>
    <xf numFmtId="0" fontId="3" fillId="0" borderId="10" xfId="0" applyFont="1" applyFill="1" applyBorder="1" applyAlignment="1">
      <alignment vertical="center" wrapText="1" readingOrder="1"/>
    </xf>
    <xf numFmtId="0" fontId="2"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readingOrder="1"/>
    </xf>
    <xf numFmtId="1" fontId="3" fillId="0" borderId="11" xfId="0" applyNumberFormat="1" applyFont="1" applyFill="1" applyBorder="1" applyAlignment="1">
      <alignment horizontal="center" vertical="center" wrapText="1"/>
    </xf>
    <xf numFmtId="10" fontId="3" fillId="0" borderId="15" xfId="3" applyNumberFormat="1" applyFont="1" applyBorder="1" applyAlignment="1">
      <alignment horizontal="center" vertical="center" wrapText="1"/>
    </xf>
    <xf numFmtId="10" fontId="3" fillId="0" borderId="14" xfId="3" applyNumberFormat="1" applyFont="1" applyBorder="1" applyAlignment="1">
      <alignment horizontal="center" vertical="center" wrapText="1"/>
    </xf>
    <xf numFmtId="10" fontId="3" fillId="0" borderId="12" xfId="3" applyNumberFormat="1" applyFont="1" applyBorder="1" applyAlignment="1">
      <alignment horizontal="center" vertical="center" wrapText="1"/>
    </xf>
    <xf numFmtId="0" fontId="3" fillId="0" borderId="11" xfId="0" applyFont="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4"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165" fontId="3" fillId="0" borderId="15" xfId="2" applyNumberFormat="1" applyFont="1" applyFill="1" applyBorder="1" applyAlignment="1">
      <alignment horizontal="center" vertical="center"/>
    </xf>
    <xf numFmtId="165" fontId="3" fillId="0" borderId="14" xfId="2" applyNumberFormat="1" applyFont="1" applyFill="1" applyBorder="1" applyAlignment="1">
      <alignment horizontal="center" vertical="center"/>
    </xf>
    <xf numFmtId="165" fontId="3" fillId="0" borderId="12" xfId="2" applyNumberFormat="1" applyFont="1" applyFill="1" applyBorder="1" applyAlignment="1">
      <alignment horizontal="center" vertical="center"/>
    </xf>
    <xf numFmtId="0" fontId="3" fillId="0" borderId="15" xfId="3" applyNumberFormat="1" applyFont="1" applyFill="1" applyBorder="1" applyAlignment="1">
      <alignment horizontal="center" vertical="center" wrapText="1"/>
    </xf>
    <xf numFmtId="0" fontId="3" fillId="0" borderId="12" xfId="3" applyNumberFormat="1" applyFont="1" applyFill="1" applyBorder="1" applyAlignment="1">
      <alignment horizontal="center" vertical="center" wrapText="1"/>
    </xf>
    <xf numFmtId="167" fontId="3" fillId="0" borderId="11" xfId="2" applyNumberFormat="1" applyFont="1" applyFill="1" applyBorder="1" applyAlignment="1">
      <alignment horizontal="center" vertical="center"/>
    </xf>
    <xf numFmtId="1" fontId="3" fillId="0" borderId="15" xfId="3" applyNumberFormat="1" applyFont="1" applyFill="1" applyBorder="1" applyAlignment="1">
      <alignment horizontal="center" vertical="center" wrapText="1"/>
    </xf>
    <xf numFmtId="1" fontId="3" fillId="0" borderId="12" xfId="3" applyNumberFormat="1" applyFont="1" applyFill="1" applyBorder="1" applyAlignment="1">
      <alignment horizontal="center" vertical="center" wrapText="1"/>
    </xf>
    <xf numFmtId="0" fontId="3" fillId="0" borderId="17" xfId="0" applyFont="1" applyFill="1" applyBorder="1" applyAlignment="1">
      <alignment horizontal="center"/>
    </xf>
    <xf numFmtId="0" fontId="3" fillId="0" borderId="18" xfId="0" applyFont="1" applyFill="1" applyBorder="1" applyAlignment="1">
      <alignment horizontal="center"/>
    </xf>
    <xf numFmtId="0" fontId="3" fillId="0" borderId="24" xfId="0" applyFont="1" applyFill="1" applyBorder="1" applyAlignment="1">
      <alignment horizontal="center"/>
    </xf>
    <xf numFmtId="0" fontId="3" fillId="0" borderId="19" xfId="0" applyFont="1" applyFill="1" applyBorder="1" applyAlignment="1">
      <alignment horizontal="center"/>
    </xf>
    <xf numFmtId="0" fontId="3" fillId="0" borderId="0" xfId="0" applyFont="1" applyFill="1" applyBorder="1" applyAlignment="1">
      <alignment horizontal="center"/>
    </xf>
    <xf numFmtId="0" fontId="3" fillId="0" borderId="25"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13" xfId="0" applyFont="1" applyFill="1" applyBorder="1" applyAlignment="1">
      <alignment horizontal="center"/>
    </xf>
    <xf numFmtId="10" fontId="3" fillId="0" borderId="15" xfId="3" applyNumberFormat="1" applyFont="1" applyFill="1" applyBorder="1" applyAlignment="1">
      <alignment horizontal="center" vertical="center"/>
    </xf>
    <xf numFmtId="10" fontId="3" fillId="0" borderId="12" xfId="3" applyNumberFormat="1" applyFont="1" applyFill="1" applyBorder="1" applyAlignment="1">
      <alignment horizontal="center" vertical="center"/>
    </xf>
    <xf numFmtId="165" fontId="3" fillId="0" borderId="15" xfId="2" applyNumberFormat="1" applyFont="1" applyFill="1" applyBorder="1" applyAlignment="1">
      <alignment horizontal="center" vertical="center" wrapText="1"/>
    </xf>
    <xf numFmtId="165" fontId="3" fillId="0" borderId="14" xfId="2" applyNumberFormat="1" applyFont="1" applyFill="1" applyBorder="1" applyAlignment="1">
      <alignment horizontal="center" vertical="center" wrapText="1"/>
    </xf>
    <xf numFmtId="165" fontId="3" fillId="0" borderId="12" xfId="2" applyNumberFormat="1" applyFont="1" applyFill="1" applyBorder="1" applyAlignment="1">
      <alignment horizontal="center" vertical="center" wrapText="1"/>
    </xf>
    <xf numFmtId="167" fontId="3" fillId="0" borderId="15" xfId="2" applyNumberFormat="1" applyFont="1" applyFill="1" applyBorder="1" applyAlignment="1">
      <alignment horizontal="center" vertical="center"/>
    </xf>
    <xf numFmtId="167" fontId="3" fillId="0" borderId="12" xfId="2" applyNumberFormat="1" applyFont="1" applyFill="1" applyBorder="1" applyAlignment="1">
      <alignment horizontal="center" vertical="center"/>
    </xf>
    <xf numFmtId="168" fontId="3" fillId="0" borderId="15" xfId="0" applyNumberFormat="1" applyFont="1" applyFill="1" applyBorder="1" applyAlignment="1">
      <alignment horizontal="center" vertical="center" wrapText="1"/>
    </xf>
    <xf numFmtId="168" fontId="3" fillId="0" borderId="12" xfId="0" applyNumberFormat="1" applyFont="1" applyFill="1" applyBorder="1" applyAlignment="1">
      <alignment horizontal="center" vertical="center" wrapText="1"/>
    </xf>
    <xf numFmtId="168" fontId="3" fillId="0" borderId="15" xfId="0" applyNumberFormat="1" applyFont="1" applyFill="1" applyBorder="1" applyAlignment="1">
      <alignment horizontal="center" vertical="center"/>
    </xf>
    <xf numFmtId="168" fontId="3" fillId="0" borderId="12" xfId="0" applyNumberFormat="1" applyFont="1" applyFill="1" applyBorder="1" applyAlignment="1">
      <alignment horizontal="center" vertical="center"/>
    </xf>
    <xf numFmtId="169" fontId="3" fillId="0" borderId="15" xfId="3" applyNumberFormat="1" applyFont="1" applyFill="1" applyBorder="1" applyAlignment="1">
      <alignment horizontal="center" vertical="center" wrapText="1"/>
    </xf>
    <xf numFmtId="169" fontId="3" fillId="0" borderId="12" xfId="3" applyNumberFormat="1" applyFont="1" applyFill="1" applyBorder="1" applyAlignment="1">
      <alignment horizontal="center" vertical="center" wrapText="1"/>
    </xf>
    <xf numFmtId="10" fontId="3" fillId="0" borderId="11" xfId="0" applyNumberFormat="1" applyFont="1" applyFill="1" applyBorder="1" applyAlignment="1">
      <alignment horizontal="center" vertical="center" wrapText="1" readingOrder="1"/>
    </xf>
    <xf numFmtId="0" fontId="3" fillId="0" borderId="17" xfId="0" applyFont="1" applyFill="1" applyBorder="1" applyAlignment="1">
      <alignment horizontal="center" vertical="center" wrapText="1" readingOrder="1"/>
    </xf>
    <xf numFmtId="0" fontId="3" fillId="0" borderId="20" xfId="0" applyFont="1" applyFill="1" applyBorder="1" applyAlignment="1">
      <alignment horizontal="center" vertical="center" wrapText="1" readingOrder="1"/>
    </xf>
    <xf numFmtId="3" fontId="3" fillId="0" borderId="15" xfId="0" applyNumberFormat="1" applyFont="1" applyFill="1" applyBorder="1" applyAlignment="1">
      <alignment horizontal="left" vertical="center" wrapText="1"/>
    </xf>
    <xf numFmtId="3" fontId="3" fillId="0" borderId="12" xfId="0" applyNumberFormat="1" applyFont="1" applyFill="1" applyBorder="1" applyAlignment="1">
      <alignment horizontal="left" vertical="center" wrapText="1"/>
    </xf>
    <xf numFmtId="3" fontId="3" fillId="0" borderId="15" xfId="2" applyNumberFormat="1" applyFont="1" applyFill="1" applyBorder="1" applyAlignment="1">
      <alignment horizontal="center" vertical="center" wrapText="1"/>
    </xf>
    <xf numFmtId="3" fontId="3" fillId="0" borderId="14" xfId="2" applyNumberFormat="1" applyFont="1" applyFill="1" applyBorder="1" applyAlignment="1">
      <alignment horizontal="center" vertical="center" wrapText="1"/>
    </xf>
    <xf numFmtId="3" fontId="3" fillId="0" borderId="12" xfId="2" applyNumberFormat="1" applyFont="1" applyFill="1" applyBorder="1" applyAlignment="1">
      <alignment horizontal="center" vertical="center" wrapText="1"/>
    </xf>
    <xf numFmtId="1" fontId="3" fillId="0" borderId="15" xfId="0" applyNumberFormat="1" applyFont="1" applyFill="1" applyBorder="1" applyAlignment="1">
      <alignment horizontal="center" vertical="center" wrapText="1" readingOrder="1"/>
    </xf>
    <xf numFmtId="1" fontId="3" fillId="0" borderId="12" xfId="0" applyNumberFormat="1" applyFont="1" applyFill="1" applyBorder="1" applyAlignment="1">
      <alignment horizontal="center" vertical="center" wrapText="1" readingOrder="1"/>
    </xf>
    <xf numFmtId="0" fontId="3" fillId="0" borderId="15"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5" xfId="0" applyFont="1" applyFill="1" applyBorder="1" applyAlignment="1">
      <alignment horizontal="center" vertical="center" textRotation="90" wrapText="1"/>
    </xf>
    <xf numFmtId="0" fontId="3" fillId="0" borderId="14" xfId="0"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165" fontId="3" fillId="0" borderId="15"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3" fontId="3" fillId="0" borderId="15" xfId="3" applyNumberFormat="1" applyFont="1" applyBorder="1" applyAlignment="1">
      <alignment horizontal="center" vertical="center"/>
    </xf>
    <xf numFmtId="3" fontId="3" fillId="0" borderId="12" xfId="3" applyNumberFormat="1" applyFont="1" applyBorder="1" applyAlignment="1">
      <alignment horizontal="center" vertical="center"/>
    </xf>
    <xf numFmtId="166" fontId="3" fillId="0" borderId="15"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44" fontId="3" fillId="0" borderId="15" xfId="1" applyFont="1" applyFill="1" applyBorder="1" applyAlignment="1">
      <alignment horizontal="center" vertical="center" wrapText="1"/>
    </xf>
    <xf numFmtId="44" fontId="3" fillId="0" borderId="12" xfId="1" applyFont="1" applyFill="1" applyBorder="1" applyAlignment="1">
      <alignment horizontal="center" vertical="center" wrapText="1"/>
    </xf>
    <xf numFmtId="17" fontId="3" fillId="0" borderId="15" xfId="0" applyNumberFormat="1" applyFont="1" applyFill="1" applyBorder="1" applyAlignment="1">
      <alignment horizontal="center" vertical="center" wrapText="1"/>
    </xf>
    <xf numFmtId="10" fontId="3" fillId="0" borderId="15" xfId="3" applyNumberFormat="1" applyFont="1" applyFill="1" applyBorder="1" applyAlignment="1">
      <alignment horizontal="left" vertical="center" wrapText="1"/>
    </xf>
    <xf numFmtId="10" fontId="3" fillId="0" borderId="14" xfId="3" applyNumberFormat="1" applyFont="1" applyFill="1" applyBorder="1" applyAlignment="1">
      <alignment horizontal="left" vertical="center" wrapText="1"/>
    </xf>
    <xf numFmtId="10" fontId="3" fillId="0" borderId="12" xfId="3" applyNumberFormat="1" applyFont="1" applyFill="1" applyBorder="1" applyAlignment="1">
      <alignment horizontal="left" vertical="center" wrapText="1"/>
    </xf>
    <xf numFmtId="0" fontId="3" fillId="0" borderId="12" xfId="0" applyFont="1" applyFill="1" applyBorder="1"/>
  </cellXfs>
  <cellStyles count="4">
    <cellStyle name="Moneda" xfId="1" builtinId="4"/>
    <cellStyle name="Moneda [0]" xfId="2" builtinId="7"/>
    <cellStyle name="Normal" xfId="0" builtinId="0"/>
    <cellStyle name="Porcentaje" xfId="3" builtinId="5"/>
  </cellStyles>
  <dxfs count="0"/>
  <tableStyles count="0" defaultTableStyle="TableStyleMedium2" defaultPivotStyle="PivotStyleLight16"/>
  <colors>
    <mruColors>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9"/>
  <sheetViews>
    <sheetView tabSelected="1" zoomScale="50" zoomScaleNormal="50" workbookViewId="0">
      <pane ySplit="3" topLeftCell="A4" activePane="bottomLeft" state="frozen"/>
      <selection activeCell="A3" sqref="A3"/>
      <selection pane="bottomLeft" activeCell="Z14" sqref="Z14"/>
    </sheetView>
  </sheetViews>
  <sheetFormatPr baseColWidth="10" defaultColWidth="27.42578125" defaultRowHeight="25.5" x14ac:dyDescent="0.35"/>
  <cols>
    <col min="1" max="3" width="27.42578125" style="30"/>
    <col min="4" max="4" width="32.85546875" style="12" customWidth="1"/>
    <col min="5" max="6" width="27.42578125" style="30"/>
    <col min="7" max="7" width="27.42578125" style="12"/>
    <col min="8" max="8" width="31.85546875" style="118" customWidth="1"/>
    <col min="9" max="9" width="27.42578125" style="119"/>
    <col min="10" max="10" width="20.42578125" style="119" customWidth="1"/>
    <col min="11" max="11" width="18.7109375" style="119" customWidth="1"/>
    <col min="12" max="12" width="17.5703125" style="120" customWidth="1"/>
    <col min="13" max="13" width="30.5703125" style="121" customWidth="1"/>
    <col min="14" max="14" width="28.85546875" style="119" customWidth="1"/>
    <col min="15" max="15" width="24.85546875" style="30" customWidth="1"/>
    <col min="16" max="16" width="53.85546875" style="31" customWidth="1"/>
    <col min="17" max="17" width="21.85546875" style="30" customWidth="1"/>
    <col min="18" max="18" width="32.85546875" style="32" customWidth="1"/>
    <col min="19" max="19" width="23.7109375" style="122" customWidth="1"/>
    <col min="20" max="20" width="20.140625" style="123" customWidth="1"/>
    <col min="21" max="21" width="25.85546875" style="124" customWidth="1"/>
    <col min="22" max="22" width="24.85546875" style="125" customWidth="1"/>
    <col min="23" max="23" width="27.85546875" style="124" customWidth="1"/>
    <col min="24" max="24" width="37.7109375" style="12" customWidth="1"/>
    <col min="25" max="25" width="27.42578125" style="12" customWidth="1"/>
    <col min="26" max="26" width="65.7109375" style="12" customWidth="1"/>
    <col min="27" max="27" width="27.28515625" style="13" customWidth="1"/>
    <col min="28" max="28" width="31.85546875" style="13" customWidth="1"/>
    <col min="29" max="29" width="70.7109375" style="13" customWidth="1"/>
    <col min="30" max="30" width="109.28515625" style="33" customWidth="1"/>
    <col min="31" max="16384" width="27.42578125" style="13"/>
  </cols>
  <sheetData>
    <row r="1" spans="1:30" s="34" customFormat="1" ht="96" customHeight="1" thickBot="1" x14ac:dyDescent="0.25">
      <c r="A1" s="150" t="s">
        <v>531</v>
      </c>
      <c r="B1" s="151"/>
      <c r="C1" s="151"/>
      <c r="D1" s="151"/>
      <c r="E1" s="151"/>
      <c r="F1" s="151"/>
      <c r="G1" s="151"/>
      <c r="H1" s="151"/>
      <c r="I1" s="151"/>
      <c r="J1" s="151"/>
      <c r="K1" s="151"/>
      <c r="L1" s="151"/>
      <c r="M1" s="151"/>
      <c r="N1" s="151"/>
      <c r="O1" s="151"/>
      <c r="P1" s="151"/>
      <c r="Q1" s="151"/>
      <c r="R1" s="151"/>
      <c r="S1" s="151"/>
      <c r="T1" s="151"/>
      <c r="U1" s="151"/>
      <c r="V1" s="151"/>
      <c r="W1" s="151"/>
      <c r="X1" s="151"/>
      <c r="Y1" s="151"/>
      <c r="Z1" s="152"/>
    </row>
    <row r="2" spans="1:30" s="9" customFormat="1" ht="72" hidden="1" customHeight="1" x14ac:dyDescent="0.2">
      <c r="A2" s="196" t="s">
        <v>0</v>
      </c>
      <c r="B2" s="196" t="s">
        <v>1</v>
      </c>
      <c r="C2" s="202" t="s">
        <v>2</v>
      </c>
      <c r="D2" s="204" t="s">
        <v>3</v>
      </c>
      <c r="E2" s="196" t="s">
        <v>4</v>
      </c>
      <c r="F2" s="196" t="s">
        <v>5</v>
      </c>
      <c r="G2" s="196" t="s">
        <v>6</v>
      </c>
      <c r="H2" s="196" t="s">
        <v>7</v>
      </c>
      <c r="I2" s="196" t="s">
        <v>8</v>
      </c>
      <c r="J2" s="196" t="s">
        <v>9</v>
      </c>
      <c r="K2" s="196" t="s">
        <v>10</v>
      </c>
      <c r="L2" s="196" t="s">
        <v>11</v>
      </c>
      <c r="M2" s="196" t="s">
        <v>461</v>
      </c>
      <c r="N2" s="196" t="s">
        <v>12</v>
      </c>
      <c r="O2" s="196" t="s">
        <v>13</v>
      </c>
      <c r="P2" s="196" t="s">
        <v>14</v>
      </c>
      <c r="Q2" s="196" t="s">
        <v>15</v>
      </c>
      <c r="R2" s="200" t="s">
        <v>16</v>
      </c>
      <c r="S2" s="216" t="s">
        <v>191</v>
      </c>
      <c r="T2" s="218" t="s">
        <v>183</v>
      </c>
      <c r="U2" s="218" t="s">
        <v>184</v>
      </c>
      <c r="V2" s="220" t="s">
        <v>17</v>
      </c>
      <c r="W2" s="196" t="s">
        <v>18</v>
      </c>
      <c r="X2" s="196" t="s">
        <v>19</v>
      </c>
      <c r="Y2" s="196" t="s">
        <v>20</v>
      </c>
      <c r="Z2" s="211" t="s">
        <v>21</v>
      </c>
    </row>
    <row r="3" spans="1:30" s="1" customFormat="1" ht="138.75" customHeight="1" thickBot="1" x14ac:dyDescent="0.3">
      <c r="A3" s="197"/>
      <c r="B3" s="197"/>
      <c r="C3" s="203"/>
      <c r="D3" s="205"/>
      <c r="E3" s="197"/>
      <c r="F3" s="197"/>
      <c r="G3" s="197"/>
      <c r="H3" s="197"/>
      <c r="I3" s="197"/>
      <c r="J3" s="197"/>
      <c r="K3" s="197"/>
      <c r="L3" s="197"/>
      <c r="M3" s="197"/>
      <c r="N3" s="197"/>
      <c r="O3" s="197"/>
      <c r="P3" s="197"/>
      <c r="Q3" s="197"/>
      <c r="R3" s="201"/>
      <c r="S3" s="217"/>
      <c r="T3" s="219"/>
      <c r="U3" s="219"/>
      <c r="V3" s="221"/>
      <c r="W3" s="197"/>
      <c r="X3" s="197"/>
      <c r="Y3" s="197"/>
      <c r="Z3" s="212"/>
    </row>
    <row r="4" spans="1:30" s="21" customFormat="1" ht="146.25" customHeight="1" thickBot="1" x14ac:dyDescent="0.3">
      <c r="A4" s="213" t="s">
        <v>22</v>
      </c>
      <c r="B4" s="213" t="s">
        <v>23</v>
      </c>
      <c r="C4" s="213" t="s">
        <v>24</v>
      </c>
      <c r="D4" s="213" t="s">
        <v>25</v>
      </c>
      <c r="E4" s="210" t="s">
        <v>26</v>
      </c>
      <c r="F4" s="210" t="s">
        <v>345</v>
      </c>
      <c r="G4" s="214" t="s">
        <v>27</v>
      </c>
      <c r="H4" s="215" t="s">
        <v>28</v>
      </c>
      <c r="I4" s="2" t="s">
        <v>29</v>
      </c>
      <c r="J4" s="35">
        <v>1</v>
      </c>
      <c r="K4" s="36">
        <v>0</v>
      </c>
      <c r="L4" s="126">
        <v>0</v>
      </c>
      <c r="M4" s="18" t="s">
        <v>188</v>
      </c>
      <c r="N4" s="37" t="s">
        <v>30</v>
      </c>
      <c r="O4" s="37" t="s">
        <v>30</v>
      </c>
      <c r="P4" s="18" t="s">
        <v>30</v>
      </c>
      <c r="Q4" s="37" t="s">
        <v>30</v>
      </c>
      <c r="R4" s="38" t="s">
        <v>30</v>
      </c>
      <c r="S4" s="39" t="s">
        <v>30</v>
      </c>
      <c r="T4" s="40" t="s">
        <v>30</v>
      </c>
      <c r="U4" s="41" t="s">
        <v>30</v>
      </c>
      <c r="V4" s="42" t="s">
        <v>30</v>
      </c>
      <c r="W4" s="43" t="s">
        <v>30</v>
      </c>
      <c r="X4" s="41" t="s">
        <v>30</v>
      </c>
      <c r="Y4" s="41" t="s">
        <v>30</v>
      </c>
      <c r="Z4" s="44" t="s">
        <v>520</v>
      </c>
    </row>
    <row r="5" spans="1:30" ht="102.75" customHeight="1" x14ac:dyDescent="0.2">
      <c r="A5" s="174"/>
      <c r="B5" s="174"/>
      <c r="C5" s="174"/>
      <c r="D5" s="174"/>
      <c r="E5" s="157"/>
      <c r="F5" s="157"/>
      <c r="G5" s="149"/>
      <c r="H5" s="190"/>
      <c r="I5" s="2" t="s">
        <v>31</v>
      </c>
      <c r="J5" s="35">
        <v>80</v>
      </c>
      <c r="K5" s="45">
        <v>0</v>
      </c>
      <c r="L5" s="126">
        <v>99</v>
      </c>
      <c r="M5" s="18" t="s">
        <v>188</v>
      </c>
      <c r="N5" s="37" t="s">
        <v>30</v>
      </c>
      <c r="O5" s="37" t="s">
        <v>30</v>
      </c>
      <c r="P5" s="18" t="s">
        <v>30</v>
      </c>
      <c r="Q5" s="37" t="s">
        <v>30</v>
      </c>
      <c r="R5" s="38" t="s">
        <v>30</v>
      </c>
      <c r="S5" s="39" t="s">
        <v>30</v>
      </c>
      <c r="T5" s="40" t="s">
        <v>30</v>
      </c>
      <c r="U5" s="41" t="s">
        <v>30</v>
      </c>
      <c r="V5" s="42" t="s">
        <v>30</v>
      </c>
      <c r="W5" s="43" t="s">
        <v>30</v>
      </c>
      <c r="X5" s="41" t="s">
        <v>30</v>
      </c>
      <c r="Y5" s="41" t="s">
        <v>30</v>
      </c>
      <c r="Z5" s="8" t="s">
        <v>521</v>
      </c>
      <c r="AD5" s="13"/>
    </row>
    <row r="6" spans="1:30" ht="111.75" customHeight="1" x14ac:dyDescent="0.2">
      <c r="A6" s="174"/>
      <c r="B6" s="174"/>
      <c r="C6" s="174"/>
      <c r="D6" s="174"/>
      <c r="E6" s="156" t="s">
        <v>32</v>
      </c>
      <c r="F6" s="156" t="s">
        <v>346</v>
      </c>
      <c r="G6" s="186">
        <v>0.55000000000000004</v>
      </c>
      <c r="H6" s="190"/>
      <c r="I6" s="2" t="s">
        <v>33</v>
      </c>
      <c r="J6" s="35">
        <v>14500</v>
      </c>
      <c r="K6" s="45">
        <v>12850</v>
      </c>
      <c r="L6" s="126">
        <v>12500</v>
      </c>
      <c r="M6" s="7">
        <v>12500</v>
      </c>
      <c r="N6" s="47" t="s">
        <v>38</v>
      </c>
      <c r="O6" s="46">
        <v>2017130010078</v>
      </c>
      <c r="P6" s="47" t="s">
        <v>39</v>
      </c>
      <c r="Q6" s="48">
        <v>12500</v>
      </c>
      <c r="R6" s="49" t="s">
        <v>189</v>
      </c>
      <c r="S6" s="48">
        <v>12500</v>
      </c>
      <c r="T6" s="50">
        <v>43486</v>
      </c>
      <c r="U6" s="6">
        <v>43799</v>
      </c>
      <c r="V6" s="47" t="s">
        <v>190</v>
      </c>
      <c r="W6" s="51">
        <v>2315192489</v>
      </c>
      <c r="X6" s="14" t="s">
        <v>501</v>
      </c>
      <c r="Y6" s="47" t="s">
        <v>205</v>
      </c>
      <c r="Z6" s="127"/>
      <c r="AD6" s="13"/>
    </row>
    <row r="7" spans="1:30" s="9" customFormat="1" ht="151.5" customHeight="1" x14ac:dyDescent="0.2">
      <c r="A7" s="174"/>
      <c r="B7" s="174"/>
      <c r="C7" s="174"/>
      <c r="D7" s="174"/>
      <c r="E7" s="157"/>
      <c r="F7" s="157"/>
      <c r="G7" s="188"/>
      <c r="H7" s="191"/>
      <c r="I7" s="19" t="s">
        <v>34</v>
      </c>
      <c r="J7" s="35">
        <v>100</v>
      </c>
      <c r="K7" s="7">
        <v>0</v>
      </c>
      <c r="L7" s="126">
        <v>23</v>
      </c>
      <c r="M7" s="7">
        <v>24</v>
      </c>
      <c r="N7" s="14" t="s">
        <v>213</v>
      </c>
      <c r="O7" s="46">
        <v>2017130010058</v>
      </c>
      <c r="P7" s="14" t="s">
        <v>214</v>
      </c>
      <c r="Q7" s="52">
        <v>24</v>
      </c>
      <c r="R7" s="53" t="s">
        <v>215</v>
      </c>
      <c r="S7" s="54">
        <v>950</v>
      </c>
      <c r="T7" s="5">
        <v>43556</v>
      </c>
      <c r="U7" s="5">
        <v>43830</v>
      </c>
      <c r="V7" s="55" t="s">
        <v>216</v>
      </c>
      <c r="W7" s="51">
        <v>150000000</v>
      </c>
      <c r="X7" s="18" t="s">
        <v>218</v>
      </c>
      <c r="Y7" s="47" t="s">
        <v>48</v>
      </c>
      <c r="Z7" s="49" t="s">
        <v>222</v>
      </c>
    </row>
    <row r="8" spans="1:30" ht="96.75" customHeight="1" x14ac:dyDescent="0.2">
      <c r="A8" s="174"/>
      <c r="B8" s="174"/>
      <c r="C8" s="174"/>
      <c r="D8" s="174"/>
      <c r="E8" s="222" t="s">
        <v>35</v>
      </c>
      <c r="F8" s="222" t="s">
        <v>347</v>
      </c>
      <c r="G8" s="266">
        <v>4.9500000000000002E-2</v>
      </c>
      <c r="H8" s="147" t="s">
        <v>36</v>
      </c>
      <c r="I8" s="147" t="s">
        <v>37</v>
      </c>
      <c r="J8" s="158">
        <v>21700</v>
      </c>
      <c r="K8" s="160">
        <v>20500</v>
      </c>
      <c r="L8" s="198">
        <v>19804</v>
      </c>
      <c r="M8" s="198">
        <v>19804</v>
      </c>
      <c r="N8" s="169" t="s">
        <v>38</v>
      </c>
      <c r="O8" s="180">
        <v>2017130010078</v>
      </c>
      <c r="P8" s="56" t="s">
        <v>39</v>
      </c>
      <c r="Q8" s="48">
        <v>53379</v>
      </c>
      <c r="R8" s="57" t="s">
        <v>40</v>
      </c>
      <c r="S8" s="58">
        <v>53379</v>
      </c>
      <c r="T8" s="50">
        <v>43475</v>
      </c>
      <c r="U8" s="6">
        <v>43524</v>
      </c>
      <c r="V8" s="47" t="s">
        <v>41</v>
      </c>
      <c r="W8" s="59">
        <v>70523636836</v>
      </c>
      <c r="X8" s="18" t="s">
        <v>42</v>
      </c>
      <c r="Y8" s="47" t="s">
        <v>43</v>
      </c>
      <c r="Z8" s="8"/>
      <c r="AD8" s="13"/>
    </row>
    <row r="9" spans="1:30" ht="85.5" customHeight="1" x14ac:dyDescent="0.2">
      <c r="A9" s="174"/>
      <c r="B9" s="174"/>
      <c r="C9" s="174"/>
      <c r="D9" s="174"/>
      <c r="E9" s="222"/>
      <c r="F9" s="222"/>
      <c r="G9" s="266"/>
      <c r="H9" s="148"/>
      <c r="I9" s="148"/>
      <c r="J9" s="168"/>
      <c r="K9" s="167"/>
      <c r="L9" s="166"/>
      <c r="M9" s="166"/>
      <c r="N9" s="170"/>
      <c r="O9" s="199"/>
      <c r="P9" s="56" t="s">
        <v>44</v>
      </c>
      <c r="Q9" s="7">
        <v>52</v>
      </c>
      <c r="R9" s="60" t="s">
        <v>45</v>
      </c>
      <c r="S9" s="58">
        <v>20000</v>
      </c>
      <c r="T9" s="50">
        <v>43435</v>
      </c>
      <c r="U9" s="6">
        <v>43524</v>
      </c>
      <c r="V9" s="14" t="s">
        <v>46</v>
      </c>
      <c r="W9" s="61">
        <v>70000000</v>
      </c>
      <c r="X9" s="18" t="s">
        <v>47</v>
      </c>
      <c r="Y9" s="36" t="s">
        <v>48</v>
      </c>
      <c r="Z9" s="8"/>
      <c r="AD9" s="13"/>
    </row>
    <row r="10" spans="1:30" ht="85.5" customHeight="1" x14ac:dyDescent="0.2">
      <c r="A10" s="174"/>
      <c r="B10" s="174"/>
      <c r="C10" s="174"/>
      <c r="D10" s="174"/>
      <c r="E10" s="222"/>
      <c r="F10" s="222"/>
      <c r="G10" s="266"/>
      <c r="H10" s="148"/>
      <c r="I10" s="148"/>
      <c r="J10" s="168"/>
      <c r="K10" s="167"/>
      <c r="L10" s="166"/>
      <c r="M10" s="166"/>
      <c r="N10" s="171"/>
      <c r="O10" s="181"/>
      <c r="P10" s="56" t="s">
        <v>49</v>
      </c>
      <c r="Q10" s="7">
        <v>170000</v>
      </c>
      <c r="R10" s="62" t="s">
        <v>50</v>
      </c>
      <c r="S10" s="58" t="s">
        <v>498</v>
      </c>
      <c r="T10" s="50">
        <v>43475</v>
      </c>
      <c r="U10" s="6">
        <v>43524</v>
      </c>
      <c r="V10" s="47" t="s">
        <v>41</v>
      </c>
      <c r="W10" s="61">
        <v>600000000</v>
      </c>
      <c r="X10" s="18" t="s">
        <v>47</v>
      </c>
      <c r="Y10" s="36" t="s">
        <v>48</v>
      </c>
      <c r="Z10" s="49"/>
      <c r="AD10" s="13"/>
    </row>
    <row r="11" spans="1:30" ht="85.5" customHeight="1" x14ac:dyDescent="0.2">
      <c r="A11" s="174"/>
      <c r="B11" s="174"/>
      <c r="C11" s="174"/>
      <c r="D11" s="174"/>
      <c r="E11" s="222"/>
      <c r="F11" s="222"/>
      <c r="G11" s="266"/>
      <c r="H11" s="148"/>
      <c r="I11" s="148"/>
      <c r="J11" s="168"/>
      <c r="K11" s="167"/>
      <c r="L11" s="166"/>
      <c r="M11" s="166"/>
      <c r="N11" s="169" t="s">
        <v>383</v>
      </c>
      <c r="O11" s="180">
        <v>2019130010001</v>
      </c>
      <c r="P11" s="269" t="s">
        <v>352</v>
      </c>
      <c r="Q11" s="145">
        <v>5644</v>
      </c>
      <c r="R11" s="242" t="s">
        <v>492</v>
      </c>
      <c r="S11" s="276" t="s">
        <v>384</v>
      </c>
      <c r="T11" s="175">
        <v>43495</v>
      </c>
      <c r="U11" s="177">
        <v>43830</v>
      </c>
      <c r="V11" s="169" t="s">
        <v>497</v>
      </c>
      <c r="W11" s="61">
        <v>200000000</v>
      </c>
      <c r="X11" s="18" t="s">
        <v>365</v>
      </c>
      <c r="Y11" s="36" t="s">
        <v>48</v>
      </c>
      <c r="Z11" s="49"/>
      <c r="AD11" s="13"/>
    </row>
    <row r="12" spans="1:30" ht="85.5" customHeight="1" x14ac:dyDescent="0.2">
      <c r="A12" s="174"/>
      <c r="B12" s="174"/>
      <c r="C12" s="174"/>
      <c r="D12" s="174"/>
      <c r="E12" s="222"/>
      <c r="F12" s="222"/>
      <c r="G12" s="266"/>
      <c r="H12" s="148"/>
      <c r="I12" s="148"/>
      <c r="J12" s="168"/>
      <c r="K12" s="167"/>
      <c r="L12" s="166"/>
      <c r="M12" s="166"/>
      <c r="N12" s="170"/>
      <c r="O12" s="199"/>
      <c r="P12" s="270"/>
      <c r="Q12" s="146"/>
      <c r="R12" s="243"/>
      <c r="S12" s="277"/>
      <c r="T12" s="176"/>
      <c r="U12" s="178"/>
      <c r="V12" s="170"/>
      <c r="W12" s="61">
        <v>277193386625</v>
      </c>
      <c r="X12" s="18" t="s">
        <v>366</v>
      </c>
      <c r="Y12" s="36" t="s">
        <v>360</v>
      </c>
      <c r="Z12" s="49"/>
      <c r="AD12" s="13"/>
    </row>
    <row r="13" spans="1:30" ht="102" customHeight="1" x14ac:dyDescent="0.2">
      <c r="A13" s="174"/>
      <c r="B13" s="174"/>
      <c r="C13" s="174"/>
      <c r="D13" s="174"/>
      <c r="E13" s="222"/>
      <c r="F13" s="222"/>
      <c r="G13" s="266"/>
      <c r="H13" s="148"/>
      <c r="I13" s="148"/>
      <c r="J13" s="168"/>
      <c r="K13" s="167"/>
      <c r="L13" s="166"/>
      <c r="M13" s="166"/>
      <c r="N13" s="170"/>
      <c r="O13" s="199"/>
      <c r="P13" s="63" t="s">
        <v>353</v>
      </c>
      <c r="Q13" s="7">
        <v>730</v>
      </c>
      <c r="R13" s="38" t="s">
        <v>493</v>
      </c>
      <c r="S13" s="14">
        <v>730</v>
      </c>
      <c r="T13" s="64">
        <v>43495</v>
      </c>
      <c r="U13" s="65">
        <v>43830</v>
      </c>
      <c r="V13" s="170"/>
      <c r="W13" s="61">
        <v>50119917927</v>
      </c>
      <c r="X13" s="18" t="s">
        <v>364</v>
      </c>
      <c r="Y13" s="36" t="s">
        <v>360</v>
      </c>
      <c r="Z13" s="49" t="s">
        <v>532</v>
      </c>
      <c r="AD13" s="13"/>
    </row>
    <row r="14" spans="1:30" ht="129" customHeight="1" x14ac:dyDescent="0.2">
      <c r="A14" s="174"/>
      <c r="B14" s="174"/>
      <c r="C14" s="174"/>
      <c r="D14" s="174"/>
      <c r="E14" s="222"/>
      <c r="F14" s="222"/>
      <c r="G14" s="266"/>
      <c r="H14" s="148"/>
      <c r="I14" s="148"/>
      <c r="J14" s="168"/>
      <c r="K14" s="167"/>
      <c r="L14" s="166"/>
      <c r="M14" s="166"/>
      <c r="N14" s="171"/>
      <c r="O14" s="181"/>
      <c r="P14" s="63" t="s">
        <v>354</v>
      </c>
      <c r="Q14" s="37">
        <v>420</v>
      </c>
      <c r="R14" s="38" t="s">
        <v>386</v>
      </c>
      <c r="S14" s="66" t="s">
        <v>385</v>
      </c>
      <c r="T14" s="64">
        <v>43495</v>
      </c>
      <c r="U14" s="65">
        <v>43830</v>
      </c>
      <c r="V14" s="171"/>
      <c r="W14" s="61">
        <v>1340008908</v>
      </c>
      <c r="X14" s="18" t="s">
        <v>363</v>
      </c>
      <c r="Y14" s="36" t="s">
        <v>360</v>
      </c>
      <c r="Z14" s="49"/>
      <c r="AD14" s="13"/>
    </row>
    <row r="15" spans="1:30" ht="85.5" customHeight="1" x14ac:dyDescent="0.2">
      <c r="A15" s="174"/>
      <c r="B15" s="174"/>
      <c r="C15" s="174"/>
      <c r="D15" s="174"/>
      <c r="E15" s="222"/>
      <c r="F15" s="222"/>
      <c r="G15" s="266"/>
      <c r="H15" s="148"/>
      <c r="I15" s="148"/>
      <c r="J15" s="168"/>
      <c r="K15" s="167"/>
      <c r="L15" s="166"/>
      <c r="M15" s="166"/>
      <c r="N15" s="169" t="s">
        <v>392</v>
      </c>
      <c r="O15" s="180">
        <v>2019130010002</v>
      </c>
      <c r="P15" s="63" t="s">
        <v>355</v>
      </c>
      <c r="Q15" s="37" t="s">
        <v>387</v>
      </c>
      <c r="R15" s="38" t="s">
        <v>494</v>
      </c>
      <c r="S15" s="66" t="s">
        <v>389</v>
      </c>
      <c r="T15" s="64">
        <v>43495</v>
      </c>
      <c r="U15" s="65">
        <v>43830</v>
      </c>
      <c r="V15" s="169" t="s">
        <v>497</v>
      </c>
      <c r="W15" s="61">
        <v>25909186480</v>
      </c>
      <c r="X15" s="18" t="s">
        <v>358</v>
      </c>
      <c r="Y15" s="36" t="s">
        <v>48</v>
      </c>
      <c r="Z15" s="49"/>
      <c r="AD15" s="13"/>
    </row>
    <row r="16" spans="1:30" s="9" customFormat="1" ht="85.5" customHeight="1" x14ac:dyDescent="0.2">
      <c r="A16" s="174"/>
      <c r="B16" s="174"/>
      <c r="C16" s="174"/>
      <c r="D16" s="174"/>
      <c r="E16" s="222"/>
      <c r="F16" s="222"/>
      <c r="G16" s="266"/>
      <c r="H16" s="148"/>
      <c r="I16" s="148"/>
      <c r="J16" s="168"/>
      <c r="K16" s="167"/>
      <c r="L16" s="166"/>
      <c r="M16" s="166"/>
      <c r="N16" s="170"/>
      <c r="O16" s="199"/>
      <c r="P16" s="63" t="s">
        <v>356</v>
      </c>
      <c r="Q16" s="37" t="s">
        <v>388</v>
      </c>
      <c r="R16" s="38" t="s">
        <v>495</v>
      </c>
      <c r="S16" s="66" t="s">
        <v>391</v>
      </c>
      <c r="T16" s="64">
        <v>43495</v>
      </c>
      <c r="U16" s="65">
        <v>43830</v>
      </c>
      <c r="V16" s="170"/>
      <c r="W16" s="61">
        <v>11977799858</v>
      </c>
      <c r="X16" s="18" t="s">
        <v>359</v>
      </c>
      <c r="Y16" s="37" t="s">
        <v>360</v>
      </c>
      <c r="Z16" s="49"/>
    </row>
    <row r="17" spans="1:30" s="9" customFormat="1" ht="85.5" customHeight="1" x14ac:dyDescent="0.2">
      <c r="A17" s="174"/>
      <c r="B17" s="174"/>
      <c r="C17" s="174"/>
      <c r="D17" s="174"/>
      <c r="E17" s="222"/>
      <c r="F17" s="222"/>
      <c r="G17" s="266"/>
      <c r="H17" s="149"/>
      <c r="I17" s="149"/>
      <c r="J17" s="159"/>
      <c r="K17" s="161"/>
      <c r="L17" s="163"/>
      <c r="M17" s="163"/>
      <c r="N17" s="171"/>
      <c r="O17" s="181"/>
      <c r="P17" s="67" t="s">
        <v>357</v>
      </c>
      <c r="Q17" s="37">
        <v>105</v>
      </c>
      <c r="R17" s="38" t="s">
        <v>496</v>
      </c>
      <c r="S17" s="66" t="s">
        <v>390</v>
      </c>
      <c r="T17" s="64">
        <v>43495</v>
      </c>
      <c r="U17" s="65">
        <v>43830</v>
      </c>
      <c r="V17" s="171"/>
      <c r="W17" s="61">
        <v>916337584</v>
      </c>
      <c r="X17" s="18" t="s">
        <v>362</v>
      </c>
      <c r="Y17" s="18" t="s">
        <v>361</v>
      </c>
      <c r="Z17" s="49"/>
    </row>
    <row r="18" spans="1:30" ht="187.5" customHeight="1" x14ac:dyDescent="0.2">
      <c r="A18" s="174"/>
      <c r="B18" s="174"/>
      <c r="C18" s="174"/>
      <c r="D18" s="174"/>
      <c r="E18" s="222"/>
      <c r="F18" s="222"/>
      <c r="G18" s="266"/>
      <c r="H18" s="189" t="s">
        <v>51</v>
      </c>
      <c r="I18" s="147" t="s">
        <v>530</v>
      </c>
      <c r="J18" s="158">
        <v>77000</v>
      </c>
      <c r="K18" s="160">
        <v>76200</v>
      </c>
      <c r="L18" s="162">
        <v>94630</v>
      </c>
      <c r="M18" s="162">
        <v>96862</v>
      </c>
      <c r="N18" s="145" t="s">
        <v>157</v>
      </c>
      <c r="O18" s="164">
        <v>2018130010151</v>
      </c>
      <c r="P18" s="14" t="s">
        <v>158</v>
      </c>
      <c r="Q18" s="7">
        <v>43995</v>
      </c>
      <c r="R18" s="68" t="s">
        <v>162</v>
      </c>
      <c r="S18" s="7">
        <v>43995</v>
      </c>
      <c r="T18" s="20" t="s">
        <v>166</v>
      </c>
      <c r="U18" s="14" t="s">
        <v>167</v>
      </c>
      <c r="V18" s="173" t="s">
        <v>170</v>
      </c>
      <c r="W18" s="128">
        <v>1048570013</v>
      </c>
      <c r="X18" s="14" t="s">
        <v>171</v>
      </c>
      <c r="Y18" s="14" t="s">
        <v>172</v>
      </c>
      <c r="Z18" s="153" t="s">
        <v>512</v>
      </c>
      <c r="AD18" s="13"/>
    </row>
    <row r="19" spans="1:30" ht="187.5" customHeight="1" x14ac:dyDescent="0.2">
      <c r="A19" s="174"/>
      <c r="B19" s="174"/>
      <c r="C19" s="174"/>
      <c r="D19" s="174"/>
      <c r="E19" s="222"/>
      <c r="F19" s="222"/>
      <c r="G19" s="266"/>
      <c r="H19" s="190"/>
      <c r="I19" s="148"/>
      <c r="J19" s="168"/>
      <c r="K19" s="167"/>
      <c r="L19" s="166"/>
      <c r="M19" s="166"/>
      <c r="N19" s="174"/>
      <c r="O19" s="172"/>
      <c r="P19" s="14" t="s">
        <v>159</v>
      </c>
      <c r="Q19" s="7">
        <v>52867</v>
      </c>
      <c r="R19" s="68" t="s">
        <v>163</v>
      </c>
      <c r="S19" s="7">
        <v>52867</v>
      </c>
      <c r="T19" s="20" t="s">
        <v>166</v>
      </c>
      <c r="U19" s="14" t="s">
        <v>167</v>
      </c>
      <c r="V19" s="173"/>
      <c r="W19" s="128">
        <v>7464681491</v>
      </c>
      <c r="X19" s="14" t="s">
        <v>173</v>
      </c>
      <c r="Y19" s="14" t="s">
        <v>174</v>
      </c>
      <c r="Z19" s="154"/>
      <c r="AD19" s="13"/>
    </row>
    <row r="20" spans="1:30" ht="187.5" customHeight="1" x14ac:dyDescent="0.2">
      <c r="A20" s="174"/>
      <c r="B20" s="174"/>
      <c r="C20" s="174"/>
      <c r="D20" s="174"/>
      <c r="E20" s="222"/>
      <c r="F20" s="222"/>
      <c r="G20" s="266"/>
      <c r="H20" s="190"/>
      <c r="I20" s="148"/>
      <c r="J20" s="168"/>
      <c r="K20" s="167"/>
      <c r="L20" s="166"/>
      <c r="M20" s="166"/>
      <c r="N20" s="174"/>
      <c r="O20" s="172"/>
      <c r="P20" s="14" t="s">
        <v>160</v>
      </c>
      <c r="Q20" s="7">
        <v>35</v>
      </c>
      <c r="R20" s="68" t="s">
        <v>164</v>
      </c>
      <c r="S20" s="7">
        <v>96862</v>
      </c>
      <c r="T20" s="20" t="s">
        <v>168</v>
      </c>
      <c r="U20" s="14" t="s">
        <v>169</v>
      </c>
      <c r="V20" s="173"/>
      <c r="W20" s="128">
        <v>2692545680</v>
      </c>
      <c r="X20" s="14" t="s">
        <v>175</v>
      </c>
      <c r="Y20" s="14" t="s">
        <v>176</v>
      </c>
      <c r="Z20" s="154"/>
      <c r="AD20" s="13"/>
    </row>
    <row r="21" spans="1:30" ht="205.5" customHeight="1" x14ac:dyDescent="0.2">
      <c r="A21" s="174"/>
      <c r="B21" s="174"/>
      <c r="C21" s="174"/>
      <c r="D21" s="174"/>
      <c r="E21" s="222"/>
      <c r="F21" s="222"/>
      <c r="G21" s="266"/>
      <c r="H21" s="190"/>
      <c r="I21" s="149"/>
      <c r="J21" s="159"/>
      <c r="K21" s="161"/>
      <c r="L21" s="163"/>
      <c r="M21" s="163"/>
      <c r="N21" s="146"/>
      <c r="O21" s="165"/>
      <c r="P21" s="14" t="s">
        <v>161</v>
      </c>
      <c r="Q21" s="7">
        <v>1</v>
      </c>
      <c r="R21" s="68" t="s">
        <v>165</v>
      </c>
      <c r="S21" s="7"/>
      <c r="T21" s="20" t="s">
        <v>168</v>
      </c>
      <c r="U21" s="14" t="s">
        <v>169</v>
      </c>
      <c r="V21" s="173"/>
      <c r="W21" s="128">
        <v>16482443400</v>
      </c>
      <c r="X21" s="14" t="s">
        <v>177</v>
      </c>
      <c r="Y21" s="14" t="s">
        <v>178</v>
      </c>
      <c r="Z21" s="155"/>
      <c r="AD21" s="13"/>
    </row>
    <row r="22" spans="1:30" ht="105" customHeight="1" x14ac:dyDescent="0.2">
      <c r="A22" s="174"/>
      <c r="B22" s="174"/>
      <c r="C22" s="174"/>
      <c r="D22" s="174"/>
      <c r="E22" s="156" t="s">
        <v>52</v>
      </c>
      <c r="F22" s="147" t="s">
        <v>348</v>
      </c>
      <c r="G22" s="207">
        <v>2.7300000000000001E-2</v>
      </c>
      <c r="H22" s="190"/>
      <c r="I22" s="147" t="s">
        <v>53</v>
      </c>
      <c r="J22" s="158">
        <v>4000</v>
      </c>
      <c r="K22" s="160">
        <v>3700</v>
      </c>
      <c r="L22" s="162">
        <v>3942</v>
      </c>
      <c r="M22" s="162">
        <v>4000</v>
      </c>
      <c r="N22" s="145" t="s">
        <v>192</v>
      </c>
      <c r="O22" s="164">
        <v>2018130010245</v>
      </c>
      <c r="P22" s="69" t="s">
        <v>195</v>
      </c>
      <c r="Q22" s="47">
        <v>4000</v>
      </c>
      <c r="R22" s="70" t="s">
        <v>198</v>
      </c>
      <c r="S22" s="47">
        <v>4000</v>
      </c>
      <c r="T22" s="4">
        <v>43556</v>
      </c>
      <c r="U22" s="22">
        <v>43799</v>
      </c>
      <c r="V22" s="69" t="s">
        <v>193</v>
      </c>
      <c r="W22" s="47">
        <v>4925000000</v>
      </c>
      <c r="X22" s="14" t="s">
        <v>194</v>
      </c>
      <c r="Y22" s="14" t="s">
        <v>48</v>
      </c>
      <c r="Z22" s="23"/>
      <c r="AD22" s="13"/>
    </row>
    <row r="23" spans="1:30" ht="105" customHeight="1" x14ac:dyDescent="0.2">
      <c r="A23" s="174"/>
      <c r="B23" s="174"/>
      <c r="C23" s="174"/>
      <c r="D23" s="174"/>
      <c r="E23" s="206"/>
      <c r="F23" s="148"/>
      <c r="G23" s="208"/>
      <c r="H23" s="190"/>
      <c r="I23" s="149"/>
      <c r="J23" s="159"/>
      <c r="K23" s="161"/>
      <c r="L23" s="163"/>
      <c r="M23" s="163"/>
      <c r="N23" s="146"/>
      <c r="O23" s="165"/>
      <c r="P23" s="71" t="s">
        <v>196</v>
      </c>
      <c r="Q23" s="47">
        <v>2</v>
      </c>
      <c r="R23" s="70" t="s">
        <v>199</v>
      </c>
      <c r="S23" s="47">
        <v>2</v>
      </c>
      <c r="T23" s="4">
        <v>43556</v>
      </c>
      <c r="U23" s="22">
        <v>43799</v>
      </c>
      <c r="V23" s="69" t="s">
        <v>193</v>
      </c>
      <c r="W23" s="47">
        <v>75000000</v>
      </c>
      <c r="X23" s="47" t="s">
        <v>197</v>
      </c>
      <c r="Y23" s="72" t="s">
        <v>48</v>
      </c>
      <c r="Z23" s="24"/>
      <c r="AD23" s="13"/>
    </row>
    <row r="24" spans="1:30" s="9" customFormat="1" ht="190.5" customHeight="1" thickBot="1" x14ac:dyDescent="0.25">
      <c r="A24" s="174"/>
      <c r="B24" s="174"/>
      <c r="C24" s="174"/>
      <c r="D24" s="174"/>
      <c r="E24" s="157"/>
      <c r="F24" s="149"/>
      <c r="G24" s="209"/>
      <c r="H24" s="190"/>
      <c r="I24" s="2" t="s">
        <v>54</v>
      </c>
      <c r="J24" s="35">
        <v>5000</v>
      </c>
      <c r="K24" s="7">
        <v>2600</v>
      </c>
      <c r="L24" s="129">
        <v>4803</v>
      </c>
      <c r="M24" s="129">
        <v>5000</v>
      </c>
      <c r="N24" s="47" t="s">
        <v>38</v>
      </c>
      <c r="O24" s="73">
        <v>2017130010078</v>
      </c>
      <c r="P24" s="47" t="s">
        <v>502</v>
      </c>
      <c r="Q24" s="47">
        <v>800</v>
      </c>
      <c r="R24" s="47" t="s">
        <v>503</v>
      </c>
      <c r="S24" s="74">
        <v>800</v>
      </c>
      <c r="T24" s="75">
        <v>43570</v>
      </c>
      <c r="U24" s="5">
        <v>43799</v>
      </c>
      <c r="V24" s="47" t="s">
        <v>504</v>
      </c>
      <c r="W24" s="76">
        <v>910064323</v>
      </c>
      <c r="X24" s="47" t="s">
        <v>529</v>
      </c>
      <c r="Y24" s="72" t="s">
        <v>48</v>
      </c>
      <c r="Z24" s="127"/>
    </row>
    <row r="25" spans="1:30" s="9" customFormat="1" ht="279" customHeight="1" x14ac:dyDescent="0.2">
      <c r="A25" s="174"/>
      <c r="B25" s="174"/>
      <c r="C25" s="174"/>
      <c r="D25" s="174"/>
      <c r="E25" s="244"/>
      <c r="F25" s="245"/>
      <c r="G25" s="246"/>
      <c r="H25" s="191"/>
      <c r="I25" s="2" t="s">
        <v>55</v>
      </c>
      <c r="J25" s="35">
        <v>1</v>
      </c>
      <c r="K25" s="7">
        <v>0</v>
      </c>
      <c r="L25" s="129">
        <v>1</v>
      </c>
      <c r="M25" s="18" t="s">
        <v>188</v>
      </c>
      <c r="N25" s="37" t="s">
        <v>30</v>
      </c>
      <c r="O25" s="37" t="s">
        <v>30</v>
      </c>
      <c r="P25" s="18" t="s">
        <v>30</v>
      </c>
      <c r="Q25" s="37" t="s">
        <v>30</v>
      </c>
      <c r="R25" s="38" t="s">
        <v>30</v>
      </c>
      <c r="S25" s="39" t="s">
        <v>30</v>
      </c>
      <c r="T25" s="40" t="s">
        <v>30</v>
      </c>
      <c r="U25" s="41" t="s">
        <v>30</v>
      </c>
      <c r="V25" s="42" t="s">
        <v>30</v>
      </c>
      <c r="W25" s="77" t="s">
        <v>30</v>
      </c>
      <c r="X25" s="78" t="s">
        <v>30</v>
      </c>
      <c r="Y25" s="78" t="s">
        <v>30</v>
      </c>
      <c r="Z25" s="49" t="s">
        <v>522</v>
      </c>
    </row>
    <row r="26" spans="1:30" ht="90" customHeight="1" x14ac:dyDescent="0.2">
      <c r="A26" s="174"/>
      <c r="B26" s="174"/>
      <c r="C26" s="174"/>
      <c r="D26" s="174"/>
      <c r="E26" s="247"/>
      <c r="F26" s="248"/>
      <c r="G26" s="249"/>
      <c r="H26" s="189" t="s">
        <v>56</v>
      </c>
      <c r="I26" s="19" t="s">
        <v>57</v>
      </c>
      <c r="J26" s="35">
        <v>4200</v>
      </c>
      <c r="K26" s="45">
        <v>3649</v>
      </c>
      <c r="L26" s="129">
        <v>3694</v>
      </c>
      <c r="M26" s="7">
        <v>4200</v>
      </c>
      <c r="N26" s="169" t="s">
        <v>200</v>
      </c>
      <c r="O26" s="164">
        <v>2017130010040</v>
      </c>
      <c r="P26" s="47" t="s">
        <v>201</v>
      </c>
      <c r="Q26" s="79">
        <v>12</v>
      </c>
      <c r="R26" s="80" t="s">
        <v>202</v>
      </c>
      <c r="S26" s="81">
        <v>2773</v>
      </c>
      <c r="T26" s="6">
        <v>43525</v>
      </c>
      <c r="U26" s="5">
        <v>43809</v>
      </c>
      <c r="V26" s="271" t="s">
        <v>203</v>
      </c>
      <c r="W26" s="82">
        <v>584500000</v>
      </c>
      <c r="X26" s="11" t="s">
        <v>204</v>
      </c>
      <c r="Y26" s="130" t="s">
        <v>205</v>
      </c>
      <c r="Z26" s="24"/>
      <c r="AD26" s="13"/>
    </row>
    <row r="27" spans="1:30" ht="180" customHeight="1" x14ac:dyDescent="0.2">
      <c r="A27" s="174"/>
      <c r="B27" s="174"/>
      <c r="C27" s="174"/>
      <c r="D27" s="174"/>
      <c r="E27" s="247"/>
      <c r="F27" s="248"/>
      <c r="G27" s="249"/>
      <c r="H27" s="190"/>
      <c r="I27" s="2" t="s">
        <v>58</v>
      </c>
      <c r="J27" s="35">
        <v>5</v>
      </c>
      <c r="K27" s="45">
        <v>0</v>
      </c>
      <c r="L27" s="129">
        <v>5</v>
      </c>
      <c r="M27" s="7">
        <v>5</v>
      </c>
      <c r="N27" s="170"/>
      <c r="O27" s="172"/>
      <c r="P27" s="47" t="s">
        <v>206</v>
      </c>
      <c r="Q27" s="68">
        <v>56</v>
      </c>
      <c r="R27" s="80" t="s">
        <v>207</v>
      </c>
      <c r="S27" s="81">
        <v>2773</v>
      </c>
      <c r="T27" s="6">
        <v>43525</v>
      </c>
      <c r="U27" s="5">
        <v>43809</v>
      </c>
      <c r="V27" s="272"/>
      <c r="W27" s="82">
        <v>1236252489</v>
      </c>
      <c r="X27" s="11" t="s">
        <v>212</v>
      </c>
      <c r="Y27" s="130" t="s">
        <v>208</v>
      </c>
      <c r="Z27" s="24"/>
      <c r="AD27" s="13"/>
    </row>
    <row r="28" spans="1:30" s="9" customFormat="1" ht="249.75" customHeight="1" x14ac:dyDescent="0.2">
      <c r="A28" s="174"/>
      <c r="B28" s="174"/>
      <c r="C28" s="174"/>
      <c r="D28" s="174"/>
      <c r="E28" s="247"/>
      <c r="F28" s="248"/>
      <c r="G28" s="249"/>
      <c r="H28" s="190"/>
      <c r="I28" s="19" t="s">
        <v>59</v>
      </c>
      <c r="J28" s="35">
        <v>800</v>
      </c>
      <c r="K28" s="7">
        <v>520</v>
      </c>
      <c r="L28" s="129">
        <v>840</v>
      </c>
      <c r="M28" s="7">
        <v>800</v>
      </c>
      <c r="N28" s="170"/>
      <c r="O28" s="172"/>
      <c r="P28" s="47" t="s">
        <v>209</v>
      </c>
      <c r="Q28" s="68">
        <v>30</v>
      </c>
      <c r="R28" s="80" t="s">
        <v>210</v>
      </c>
      <c r="S28" s="81" t="s">
        <v>293</v>
      </c>
      <c r="T28" s="6">
        <v>43525</v>
      </c>
      <c r="U28" s="5">
        <v>43799</v>
      </c>
      <c r="V28" s="272"/>
      <c r="W28" s="82">
        <v>490000000</v>
      </c>
      <c r="X28" s="18" t="s">
        <v>211</v>
      </c>
      <c r="Y28" s="131" t="s">
        <v>48</v>
      </c>
      <c r="Z28" s="23"/>
    </row>
    <row r="29" spans="1:30" s="9" customFormat="1" ht="249.75" customHeight="1" x14ac:dyDescent="0.2">
      <c r="A29" s="174"/>
      <c r="B29" s="174"/>
      <c r="C29" s="174"/>
      <c r="D29" s="174"/>
      <c r="E29" s="247"/>
      <c r="F29" s="248"/>
      <c r="G29" s="249"/>
      <c r="H29" s="190"/>
      <c r="I29" s="267" t="s">
        <v>60</v>
      </c>
      <c r="J29" s="267">
        <v>12000</v>
      </c>
      <c r="K29" s="267">
        <v>7442</v>
      </c>
      <c r="L29" s="267">
        <v>20353</v>
      </c>
      <c r="M29" s="267">
        <v>12000</v>
      </c>
      <c r="N29" s="170"/>
      <c r="O29" s="172"/>
      <c r="P29" s="47" t="s">
        <v>500</v>
      </c>
      <c r="Q29" s="68">
        <v>1</v>
      </c>
      <c r="R29" s="80" t="s">
        <v>350</v>
      </c>
      <c r="S29" s="274" t="s">
        <v>499</v>
      </c>
      <c r="T29" s="6">
        <v>43525</v>
      </c>
      <c r="U29" s="5">
        <v>43809</v>
      </c>
      <c r="V29" s="272"/>
      <c r="W29" s="281">
        <v>33000000</v>
      </c>
      <c r="X29" s="145" t="s">
        <v>211</v>
      </c>
      <c r="Y29" s="283" t="s">
        <v>48</v>
      </c>
      <c r="Z29" s="25"/>
    </row>
    <row r="30" spans="1:30" s="9" customFormat="1" ht="156.75" customHeight="1" x14ac:dyDescent="0.2">
      <c r="A30" s="174"/>
      <c r="B30" s="174"/>
      <c r="C30" s="174"/>
      <c r="D30" s="174"/>
      <c r="E30" s="247"/>
      <c r="F30" s="248"/>
      <c r="G30" s="249"/>
      <c r="H30" s="191"/>
      <c r="I30" s="268"/>
      <c r="J30" s="268"/>
      <c r="K30" s="268"/>
      <c r="L30" s="268"/>
      <c r="M30" s="268"/>
      <c r="N30" s="171"/>
      <c r="O30" s="165"/>
      <c r="P30" s="83" t="s">
        <v>349</v>
      </c>
      <c r="Q30" s="7">
        <v>10</v>
      </c>
      <c r="R30" s="57" t="s">
        <v>210</v>
      </c>
      <c r="S30" s="275"/>
      <c r="T30" s="50">
        <v>43525</v>
      </c>
      <c r="U30" s="6">
        <v>43809</v>
      </c>
      <c r="V30" s="273"/>
      <c r="W30" s="282"/>
      <c r="X30" s="146"/>
      <c r="Y30" s="284"/>
      <c r="Z30" s="26"/>
      <c r="AB30" s="10"/>
    </row>
    <row r="31" spans="1:30" ht="163.5" customHeight="1" x14ac:dyDescent="0.2">
      <c r="A31" s="174"/>
      <c r="B31" s="174"/>
      <c r="C31" s="174"/>
      <c r="D31" s="174"/>
      <c r="E31" s="247"/>
      <c r="F31" s="248"/>
      <c r="G31" s="249"/>
      <c r="H31" s="156" t="s">
        <v>61</v>
      </c>
      <c r="I31" s="147" t="s">
        <v>62</v>
      </c>
      <c r="J31" s="158">
        <v>800</v>
      </c>
      <c r="K31" s="160">
        <v>0</v>
      </c>
      <c r="L31" s="162">
        <v>2188</v>
      </c>
      <c r="M31" s="162">
        <v>158</v>
      </c>
      <c r="N31" s="145" t="s">
        <v>179</v>
      </c>
      <c r="O31" s="164">
        <v>2017130010054</v>
      </c>
      <c r="P31" s="14" t="s">
        <v>180</v>
      </c>
      <c r="Q31" s="46">
        <v>1</v>
      </c>
      <c r="R31" s="68" t="s">
        <v>40</v>
      </c>
      <c r="S31" s="145" t="s">
        <v>505</v>
      </c>
      <c r="T31" s="50">
        <v>43466</v>
      </c>
      <c r="U31" s="6">
        <v>43615</v>
      </c>
      <c r="V31" s="14" t="s">
        <v>185</v>
      </c>
      <c r="W31" s="61">
        <v>458119200</v>
      </c>
      <c r="X31" s="18" t="s">
        <v>186</v>
      </c>
      <c r="Y31" s="11" t="s">
        <v>187</v>
      </c>
      <c r="Z31" s="132" t="s">
        <v>506</v>
      </c>
      <c r="AD31" s="13"/>
    </row>
    <row r="32" spans="1:30" ht="130.5" customHeight="1" x14ac:dyDescent="0.2">
      <c r="A32" s="174"/>
      <c r="B32" s="174"/>
      <c r="C32" s="174"/>
      <c r="D32" s="174"/>
      <c r="E32" s="247"/>
      <c r="F32" s="248"/>
      <c r="G32" s="249"/>
      <c r="H32" s="157"/>
      <c r="I32" s="149"/>
      <c r="J32" s="159"/>
      <c r="K32" s="161"/>
      <c r="L32" s="163"/>
      <c r="M32" s="163"/>
      <c r="N32" s="146"/>
      <c r="O32" s="165"/>
      <c r="P32" s="14" t="s">
        <v>181</v>
      </c>
      <c r="Q32" s="46">
        <v>1</v>
      </c>
      <c r="R32" s="68" t="s">
        <v>182</v>
      </c>
      <c r="S32" s="146"/>
      <c r="T32" s="6">
        <v>43485</v>
      </c>
      <c r="U32" s="6">
        <v>43516</v>
      </c>
      <c r="V32" s="14"/>
      <c r="W32" s="61">
        <v>41800000</v>
      </c>
      <c r="X32" s="18" t="s">
        <v>186</v>
      </c>
      <c r="Y32" s="11" t="s">
        <v>187</v>
      </c>
      <c r="Z32" s="133"/>
      <c r="AD32" s="13"/>
    </row>
    <row r="33" spans="1:30" s="9" customFormat="1" ht="126" customHeight="1" x14ac:dyDescent="0.2">
      <c r="A33" s="174"/>
      <c r="B33" s="174"/>
      <c r="C33" s="174"/>
      <c r="D33" s="174"/>
      <c r="E33" s="247"/>
      <c r="F33" s="248"/>
      <c r="G33" s="249"/>
      <c r="H33" s="183" t="s">
        <v>63</v>
      </c>
      <c r="I33" s="19" t="s">
        <v>64</v>
      </c>
      <c r="J33" s="35">
        <v>1</v>
      </c>
      <c r="K33" s="7">
        <v>0</v>
      </c>
      <c r="L33" s="129">
        <v>0.9</v>
      </c>
      <c r="M33" s="7">
        <v>0.1</v>
      </c>
      <c r="N33" s="145" t="s">
        <v>213</v>
      </c>
      <c r="O33" s="164">
        <v>2017130010058</v>
      </c>
      <c r="P33" s="14" t="s">
        <v>219</v>
      </c>
      <c r="Q33" s="7">
        <v>1</v>
      </c>
      <c r="R33" s="8" t="s">
        <v>300</v>
      </c>
      <c r="S33" s="47" t="s">
        <v>451</v>
      </c>
      <c r="T33" s="5">
        <v>43556</v>
      </c>
      <c r="U33" s="6">
        <v>43617</v>
      </c>
      <c r="V33" s="145" t="s">
        <v>216</v>
      </c>
      <c r="W33" s="84">
        <v>182325960</v>
      </c>
      <c r="X33" s="37" t="s">
        <v>218</v>
      </c>
      <c r="Y33" s="85" t="s">
        <v>48</v>
      </c>
      <c r="Z33" s="153" t="s">
        <v>222</v>
      </c>
    </row>
    <row r="34" spans="1:30" s="9" customFormat="1" ht="139.5" customHeight="1" x14ac:dyDescent="0.2">
      <c r="A34" s="174"/>
      <c r="B34" s="174"/>
      <c r="C34" s="174"/>
      <c r="D34" s="146"/>
      <c r="E34" s="250"/>
      <c r="F34" s="251"/>
      <c r="G34" s="252"/>
      <c r="H34" s="185"/>
      <c r="I34" s="19" t="s">
        <v>65</v>
      </c>
      <c r="J34" s="35">
        <v>432</v>
      </c>
      <c r="K34" s="7">
        <v>0</v>
      </c>
      <c r="L34" s="129">
        <v>104</v>
      </c>
      <c r="M34" s="7">
        <v>171</v>
      </c>
      <c r="N34" s="146"/>
      <c r="O34" s="165"/>
      <c r="P34" s="14" t="s">
        <v>220</v>
      </c>
      <c r="Q34" s="7">
        <v>171</v>
      </c>
      <c r="R34" s="8" t="s">
        <v>221</v>
      </c>
      <c r="S34" s="54" t="s">
        <v>452</v>
      </c>
      <c r="T34" s="86">
        <v>43556</v>
      </c>
      <c r="U34" s="6">
        <v>43830</v>
      </c>
      <c r="V34" s="146"/>
      <c r="W34" s="51">
        <v>1017674040</v>
      </c>
      <c r="X34" s="18" t="s">
        <v>217</v>
      </c>
      <c r="Y34" s="47" t="s">
        <v>43</v>
      </c>
      <c r="Z34" s="155"/>
    </row>
    <row r="35" spans="1:30" s="9" customFormat="1" ht="230.25" customHeight="1" x14ac:dyDescent="0.2">
      <c r="A35" s="174"/>
      <c r="B35" s="174"/>
      <c r="C35" s="174"/>
      <c r="D35" s="278" t="s">
        <v>527</v>
      </c>
      <c r="E35" s="147" t="s">
        <v>66</v>
      </c>
      <c r="F35" s="147" t="s">
        <v>377</v>
      </c>
      <c r="G35" s="147">
        <v>5.09</v>
      </c>
      <c r="H35" s="189" t="s">
        <v>67</v>
      </c>
      <c r="I35" s="2" t="s">
        <v>68</v>
      </c>
      <c r="J35" s="35">
        <v>35</v>
      </c>
      <c r="K35" s="7">
        <v>13</v>
      </c>
      <c r="L35" s="129">
        <v>17</v>
      </c>
      <c r="M35" s="7">
        <v>35</v>
      </c>
      <c r="N35" s="145" t="s">
        <v>294</v>
      </c>
      <c r="O35" s="164">
        <v>2018130010225</v>
      </c>
      <c r="P35" s="14" t="s">
        <v>295</v>
      </c>
      <c r="Q35" s="7">
        <v>4</v>
      </c>
      <c r="R35" s="57" t="s">
        <v>302</v>
      </c>
      <c r="S35" s="35" t="s">
        <v>303</v>
      </c>
      <c r="T35" s="50">
        <v>43511</v>
      </c>
      <c r="U35" s="6">
        <v>43686</v>
      </c>
      <c r="V35" s="145" t="s">
        <v>306</v>
      </c>
      <c r="W35" s="87">
        <v>300000000</v>
      </c>
      <c r="X35" s="55" t="s">
        <v>298</v>
      </c>
      <c r="Y35" s="37" t="s">
        <v>205</v>
      </c>
      <c r="Z35" s="127"/>
      <c r="AB35" s="27"/>
    </row>
    <row r="36" spans="1:30" s="9" customFormat="1" ht="142.5" customHeight="1" x14ac:dyDescent="0.2">
      <c r="A36" s="174"/>
      <c r="B36" s="174"/>
      <c r="C36" s="174"/>
      <c r="D36" s="279"/>
      <c r="E36" s="148"/>
      <c r="F36" s="148"/>
      <c r="G36" s="148"/>
      <c r="H36" s="190"/>
      <c r="I36" s="2" t="s">
        <v>69</v>
      </c>
      <c r="J36" s="35">
        <v>10</v>
      </c>
      <c r="K36" s="7">
        <v>15</v>
      </c>
      <c r="L36" s="129">
        <v>27</v>
      </c>
      <c r="M36" s="7">
        <v>25</v>
      </c>
      <c r="N36" s="174"/>
      <c r="O36" s="172"/>
      <c r="P36" s="14" t="s">
        <v>296</v>
      </c>
      <c r="Q36" s="7">
        <v>1</v>
      </c>
      <c r="R36" s="57" t="s">
        <v>304</v>
      </c>
      <c r="S36" s="35" t="s">
        <v>305</v>
      </c>
      <c r="T36" s="50">
        <v>43511</v>
      </c>
      <c r="U36" s="6">
        <v>43686</v>
      </c>
      <c r="V36" s="146"/>
      <c r="W36" s="87">
        <v>700000000</v>
      </c>
      <c r="X36" s="55" t="s">
        <v>298</v>
      </c>
      <c r="Y36" s="14" t="s">
        <v>205</v>
      </c>
      <c r="Z36" s="127"/>
    </row>
    <row r="37" spans="1:30" ht="117.75" customHeight="1" x14ac:dyDescent="0.2">
      <c r="A37" s="174"/>
      <c r="B37" s="174"/>
      <c r="C37" s="174"/>
      <c r="D37" s="279"/>
      <c r="E37" s="148"/>
      <c r="F37" s="148"/>
      <c r="G37" s="148"/>
      <c r="H37" s="190"/>
      <c r="I37" s="147" t="s">
        <v>70</v>
      </c>
      <c r="J37" s="158">
        <v>2.64</v>
      </c>
      <c r="K37" s="160">
        <v>2.3199999999999998</v>
      </c>
      <c r="L37" s="162">
        <v>2.42</v>
      </c>
      <c r="M37" s="162">
        <v>2.64</v>
      </c>
      <c r="N37" s="174"/>
      <c r="O37" s="172"/>
      <c r="P37" s="145" t="s">
        <v>301</v>
      </c>
      <c r="Q37" s="7">
        <v>3</v>
      </c>
      <c r="R37" s="57" t="s">
        <v>309</v>
      </c>
      <c r="S37" s="35" t="s">
        <v>311</v>
      </c>
      <c r="T37" s="50">
        <v>43542</v>
      </c>
      <c r="U37" s="6">
        <v>43728</v>
      </c>
      <c r="V37" s="145" t="s">
        <v>316</v>
      </c>
      <c r="W37" s="87">
        <v>371000000</v>
      </c>
      <c r="X37" s="55" t="s">
        <v>298</v>
      </c>
      <c r="Y37" s="14" t="s">
        <v>205</v>
      </c>
      <c r="Z37" s="127"/>
      <c r="AD37" s="13"/>
    </row>
    <row r="38" spans="1:30" ht="117.75" customHeight="1" x14ac:dyDescent="0.2">
      <c r="A38" s="174"/>
      <c r="B38" s="174"/>
      <c r="C38" s="174"/>
      <c r="D38" s="279"/>
      <c r="E38" s="148"/>
      <c r="F38" s="148"/>
      <c r="G38" s="148"/>
      <c r="H38" s="190"/>
      <c r="I38" s="149"/>
      <c r="J38" s="159"/>
      <c r="K38" s="161"/>
      <c r="L38" s="163"/>
      <c r="M38" s="163"/>
      <c r="N38" s="174"/>
      <c r="O38" s="172"/>
      <c r="P38" s="146"/>
      <c r="Q38" s="7">
        <v>2</v>
      </c>
      <c r="R38" s="57" t="s">
        <v>310</v>
      </c>
      <c r="S38" s="35" t="s">
        <v>312</v>
      </c>
      <c r="T38" s="50">
        <v>43542</v>
      </c>
      <c r="U38" s="6">
        <v>43728</v>
      </c>
      <c r="V38" s="146"/>
      <c r="W38" s="87"/>
      <c r="X38" s="55"/>
      <c r="Y38" s="14"/>
      <c r="Z38" s="127"/>
      <c r="AD38" s="13"/>
    </row>
    <row r="39" spans="1:30" ht="168.75" customHeight="1" x14ac:dyDescent="0.2">
      <c r="A39" s="174"/>
      <c r="B39" s="174"/>
      <c r="C39" s="174"/>
      <c r="D39" s="279"/>
      <c r="E39" s="149"/>
      <c r="F39" s="149"/>
      <c r="G39" s="149"/>
      <c r="H39" s="190"/>
      <c r="I39" s="2" t="s">
        <v>71</v>
      </c>
      <c r="J39" s="35">
        <v>2.57</v>
      </c>
      <c r="K39" s="45">
        <v>2.1800000000000002</v>
      </c>
      <c r="L39" s="7">
        <v>2.36</v>
      </c>
      <c r="M39" s="7">
        <v>2.57</v>
      </c>
      <c r="N39" s="174"/>
      <c r="O39" s="172"/>
      <c r="P39" s="14" t="s">
        <v>308</v>
      </c>
      <c r="Q39" s="7">
        <v>12</v>
      </c>
      <c r="R39" s="57" t="s">
        <v>307</v>
      </c>
      <c r="S39" s="68" t="s">
        <v>313</v>
      </c>
      <c r="T39" s="50">
        <v>43511</v>
      </c>
      <c r="U39" s="6">
        <v>43686</v>
      </c>
      <c r="V39" s="145" t="s">
        <v>306</v>
      </c>
      <c r="W39" s="87">
        <v>300000000</v>
      </c>
      <c r="X39" s="55" t="s">
        <v>299</v>
      </c>
      <c r="Y39" s="14" t="s">
        <v>48</v>
      </c>
      <c r="Z39" s="127"/>
      <c r="AD39" s="13"/>
    </row>
    <row r="40" spans="1:30" ht="108" customHeight="1" x14ac:dyDescent="0.2">
      <c r="A40" s="174"/>
      <c r="B40" s="174"/>
      <c r="C40" s="174"/>
      <c r="D40" s="279"/>
      <c r="E40" s="147" t="s">
        <v>72</v>
      </c>
      <c r="F40" s="147" t="s">
        <v>378</v>
      </c>
      <c r="G40" s="147">
        <v>4.71</v>
      </c>
      <c r="H40" s="190"/>
      <c r="I40" s="2" t="s">
        <v>73</v>
      </c>
      <c r="J40" s="35">
        <v>2.71</v>
      </c>
      <c r="K40" s="45">
        <v>2.31</v>
      </c>
      <c r="L40" s="7">
        <v>2.38</v>
      </c>
      <c r="M40" s="7">
        <v>2.71</v>
      </c>
      <c r="N40" s="174"/>
      <c r="O40" s="172"/>
      <c r="P40" s="145" t="s">
        <v>297</v>
      </c>
      <c r="Q40" s="162">
        <v>2</v>
      </c>
      <c r="R40" s="242" t="s">
        <v>315</v>
      </c>
      <c r="S40" s="158" t="s">
        <v>314</v>
      </c>
      <c r="T40" s="175">
        <v>43542</v>
      </c>
      <c r="U40" s="177">
        <v>43728</v>
      </c>
      <c r="V40" s="174"/>
      <c r="W40" s="264">
        <v>200000000</v>
      </c>
      <c r="X40" s="239" t="s">
        <v>298</v>
      </c>
      <c r="Y40" s="145" t="s">
        <v>205</v>
      </c>
      <c r="Z40" s="253"/>
      <c r="AD40" s="13"/>
    </row>
    <row r="41" spans="1:30" ht="95.25" customHeight="1" x14ac:dyDescent="0.2">
      <c r="A41" s="174"/>
      <c r="B41" s="174"/>
      <c r="C41" s="174"/>
      <c r="D41" s="279"/>
      <c r="E41" s="148"/>
      <c r="F41" s="148"/>
      <c r="G41" s="148"/>
      <c r="H41" s="191"/>
      <c r="I41" s="2" t="s">
        <v>74</v>
      </c>
      <c r="J41" s="35">
        <v>104</v>
      </c>
      <c r="K41" s="45">
        <v>50</v>
      </c>
      <c r="L41" s="129">
        <v>77</v>
      </c>
      <c r="M41" s="7">
        <v>24</v>
      </c>
      <c r="N41" s="146"/>
      <c r="O41" s="165"/>
      <c r="P41" s="146"/>
      <c r="Q41" s="163"/>
      <c r="R41" s="243"/>
      <c r="S41" s="159"/>
      <c r="T41" s="176"/>
      <c r="U41" s="178"/>
      <c r="V41" s="146"/>
      <c r="W41" s="265"/>
      <c r="X41" s="240"/>
      <c r="Y41" s="146"/>
      <c r="Z41" s="254"/>
      <c r="AD41" s="13"/>
    </row>
    <row r="42" spans="1:30" s="9" customFormat="1" ht="60.75" customHeight="1" x14ac:dyDescent="0.2">
      <c r="A42" s="174"/>
      <c r="B42" s="174"/>
      <c r="C42" s="174"/>
      <c r="D42" s="279"/>
      <c r="E42" s="149"/>
      <c r="F42" s="149"/>
      <c r="G42" s="149"/>
      <c r="H42" s="183" t="s">
        <v>75</v>
      </c>
      <c r="I42" s="19" t="s">
        <v>76</v>
      </c>
      <c r="J42" s="35">
        <f>1700-500</f>
        <v>1200</v>
      </c>
      <c r="K42" s="7">
        <v>500</v>
      </c>
      <c r="L42" s="129">
        <v>1692</v>
      </c>
      <c r="M42" s="7">
        <v>700</v>
      </c>
      <c r="N42" s="145" t="s">
        <v>477</v>
      </c>
      <c r="O42" s="180">
        <v>2017130010057</v>
      </c>
      <c r="P42" s="88" t="s">
        <v>470</v>
      </c>
      <c r="Q42" s="14">
        <v>100</v>
      </c>
      <c r="R42" s="57" t="s">
        <v>471</v>
      </c>
      <c r="S42" s="68" t="s">
        <v>472</v>
      </c>
      <c r="T42" s="89">
        <v>43497</v>
      </c>
      <c r="U42" s="5">
        <v>43799</v>
      </c>
      <c r="V42" s="145" t="s">
        <v>478</v>
      </c>
      <c r="W42" s="59">
        <v>100000000</v>
      </c>
      <c r="X42" s="14" t="s">
        <v>186</v>
      </c>
      <c r="Y42" s="18" t="s">
        <v>479</v>
      </c>
      <c r="Z42" s="127"/>
    </row>
    <row r="43" spans="1:30" s="9" customFormat="1" ht="148.5" customHeight="1" x14ac:dyDescent="0.2">
      <c r="A43" s="174"/>
      <c r="B43" s="174"/>
      <c r="C43" s="174"/>
      <c r="D43" s="279"/>
      <c r="E43" s="147" t="s">
        <v>77</v>
      </c>
      <c r="F43" s="147" t="s">
        <v>379</v>
      </c>
      <c r="G43" s="147">
        <v>5.17</v>
      </c>
      <c r="H43" s="184"/>
      <c r="I43" s="19" t="s">
        <v>78</v>
      </c>
      <c r="J43" s="35">
        <v>800</v>
      </c>
      <c r="K43" s="7" t="s">
        <v>79</v>
      </c>
      <c r="L43" s="108">
        <v>122</v>
      </c>
      <c r="M43" s="7">
        <v>300</v>
      </c>
      <c r="N43" s="174"/>
      <c r="O43" s="199"/>
      <c r="P43" s="88" t="s">
        <v>480</v>
      </c>
      <c r="Q43" s="14">
        <v>10</v>
      </c>
      <c r="R43" s="57" t="s">
        <v>481</v>
      </c>
      <c r="S43" s="90" t="s">
        <v>482</v>
      </c>
      <c r="T43" s="91">
        <v>43678</v>
      </c>
      <c r="U43" s="5">
        <v>43768</v>
      </c>
      <c r="V43" s="174"/>
      <c r="W43" s="59">
        <v>100000000</v>
      </c>
      <c r="X43" s="18" t="s">
        <v>483</v>
      </c>
      <c r="Y43" s="18" t="s">
        <v>479</v>
      </c>
      <c r="Z43" s="127"/>
    </row>
    <row r="44" spans="1:30" s="9" customFormat="1" ht="99" customHeight="1" x14ac:dyDescent="0.2">
      <c r="A44" s="174"/>
      <c r="B44" s="174"/>
      <c r="C44" s="174"/>
      <c r="D44" s="279"/>
      <c r="E44" s="148"/>
      <c r="F44" s="148"/>
      <c r="G44" s="148"/>
      <c r="H44" s="184"/>
      <c r="I44" s="19" t="s">
        <v>80</v>
      </c>
      <c r="J44" s="35">
        <v>250</v>
      </c>
      <c r="K44" s="7" t="s">
        <v>79</v>
      </c>
      <c r="L44" s="108">
        <v>151</v>
      </c>
      <c r="M44" s="7">
        <v>50</v>
      </c>
      <c r="N44" s="146"/>
      <c r="O44" s="181"/>
      <c r="P44" s="88" t="s">
        <v>484</v>
      </c>
      <c r="Q44" s="14" t="s">
        <v>485</v>
      </c>
      <c r="R44" s="57" t="s">
        <v>486</v>
      </c>
      <c r="S44" s="90" t="s">
        <v>472</v>
      </c>
      <c r="T44" s="91">
        <v>43617</v>
      </c>
      <c r="U44" s="5">
        <v>43799</v>
      </c>
      <c r="V44" s="146"/>
      <c r="W44" s="59">
        <v>678342585</v>
      </c>
      <c r="X44" s="18" t="s">
        <v>298</v>
      </c>
      <c r="Y44" s="18" t="s">
        <v>205</v>
      </c>
      <c r="Z44" s="127"/>
    </row>
    <row r="45" spans="1:30" s="9" customFormat="1" ht="97.5" customHeight="1" x14ac:dyDescent="0.2">
      <c r="A45" s="174"/>
      <c r="B45" s="174"/>
      <c r="C45" s="174"/>
      <c r="D45" s="279"/>
      <c r="E45" s="149"/>
      <c r="F45" s="149"/>
      <c r="G45" s="149"/>
      <c r="H45" s="184"/>
      <c r="I45" s="19" t="s">
        <v>81</v>
      </c>
      <c r="J45" s="35">
        <v>380</v>
      </c>
      <c r="K45" s="7" t="s">
        <v>79</v>
      </c>
      <c r="L45" s="108">
        <v>105</v>
      </c>
      <c r="M45" s="14" t="s">
        <v>188</v>
      </c>
      <c r="N45" s="14" t="s">
        <v>188</v>
      </c>
      <c r="O45" s="73" t="s">
        <v>476</v>
      </c>
      <c r="P45" s="73" t="s">
        <v>476</v>
      </c>
      <c r="Q45" s="73" t="s">
        <v>476</v>
      </c>
      <c r="R45" s="57" t="s">
        <v>476</v>
      </c>
      <c r="S45" s="92" t="s">
        <v>476</v>
      </c>
      <c r="T45" s="93" t="s">
        <v>476</v>
      </c>
      <c r="U45" s="73" t="s">
        <v>476</v>
      </c>
      <c r="V45" s="73" t="s">
        <v>476</v>
      </c>
      <c r="W45" s="94" t="s">
        <v>476</v>
      </c>
      <c r="X45" s="95" t="s">
        <v>476</v>
      </c>
      <c r="Y45" s="95" t="s">
        <v>476</v>
      </c>
      <c r="Z45" s="153" t="s">
        <v>513</v>
      </c>
    </row>
    <row r="46" spans="1:30" s="9" customFormat="1" ht="91.5" customHeight="1" x14ac:dyDescent="0.2">
      <c r="A46" s="174"/>
      <c r="B46" s="174"/>
      <c r="C46" s="174"/>
      <c r="D46" s="279"/>
      <c r="E46" s="147" t="s">
        <v>82</v>
      </c>
      <c r="F46" s="147" t="s">
        <v>380</v>
      </c>
      <c r="G46" s="186">
        <v>0.62</v>
      </c>
      <c r="H46" s="185"/>
      <c r="I46" s="19" t="s">
        <v>83</v>
      </c>
      <c r="J46" s="35">
        <v>720</v>
      </c>
      <c r="K46" s="7" t="s">
        <v>79</v>
      </c>
      <c r="L46" s="108">
        <v>266</v>
      </c>
      <c r="M46" s="14" t="s">
        <v>188</v>
      </c>
      <c r="N46" s="14" t="s">
        <v>188</v>
      </c>
      <c r="O46" s="73" t="s">
        <v>476</v>
      </c>
      <c r="P46" s="73" t="s">
        <v>476</v>
      </c>
      <c r="Q46" s="73" t="s">
        <v>476</v>
      </c>
      <c r="R46" s="57" t="s">
        <v>476</v>
      </c>
      <c r="S46" s="92" t="s">
        <v>476</v>
      </c>
      <c r="T46" s="95" t="s">
        <v>476</v>
      </c>
      <c r="U46" s="73" t="s">
        <v>476</v>
      </c>
      <c r="V46" s="73" t="s">
        <v>476</v>
      </c>
      <c r="W46" s="94" t="s">
        <v>476</v>
      </c>
      <c r="X46" s="95" t="s">
        <v>476</v>
      </c>
      <c r="Y46" s="95" t="s">
        <v>476</v>
      </c>
      <c r="Z46" s="293"/>
    </row>
    <row r="47" spans="1:30" s="9" customFormat="1" ht="131.25" customHeight="1" x14ac:dyDescent="0.2">
      <c r="A47" s="174"/>
      <c r="B47" s="174"/>
      <c r="C47" s="174"/>
      <c r="D47" s="279"/>
      <c r="E47" s="148"/>
      <c r="F47" s="148"/>
      <c r="G47" s="187"/>
      <c r="H47" s="189" t="s">
        <v>84</v>
      </c>
      <c r="I47" s="19" t="s">
        <v>85</v>
      </c>
      <c r="J47" s="35">
        <v>60</v>
      </c>
      <c r="K47" s="7">
        <v>0</v>
      </c>
      <c r="L47" s="129">
        <v>31</v>
      </c>
      <c r="M47" s="7">
        <v>10</v>
      </c>
      <c r="N47" s="145" t="s">
        <v>488</v>
      </c>
      <c r="O47" s="164">
        <v>2018130010226</v>
      </c>
      <c r="P47" s="14" t="s">
        <v>514</v>
      </c>
      <c r="Q47" s="7">
        <v>15</v>
      </c>
      <c r="R47" s="57" t="s">
        <v>515</v>
      </c>
      <c r="S47" s="35" t="s">
        <v>516</v>
      </c>
      <c r="T47" s="50">
        <v>43528</v>
      </c>
      <c r="U47" s="6">
        <v>43799</v>
      </c>
      <c r="V47" s="145" t="s">
        <v>489</v>
      </c>
      <c r="W47" s="77">
        <v>60000000</v>
      </c>
      <c r="X47" s="145" t="s">
        <v>490</v>
      </c>
      <c r="Y47" s="162" t="s">
        <v>491</v>
      </c>
      <c r="Z47" s="290" t="s">
        <v>519</v>
      </c>
    </row>
    <row r="48" spans="1:30" s="9" customFormat="1" ht="130.5" customHeight="1" x14ac:dyDescent="0.2">
      <c r="A48" s="174"/>
      <c r="B48" s="174"/>
      <c r="C48" s="174"/>
      <c r="D48" s="279"/>
      <c r="E48" s="149"/>
      <c r="F48" s="149"/>
      <c r="G48" s="188"/>
      <c r="H48" s="190"/>
      <c r="I48" s="19" t="s">
        <v>86</v>
      </c>
      <c r="J48" s="35">
        <v>60</v>
      </c>
      <c r="K48" s="7">
        <v>40</v>
      </c>
      <c r="L48" s="129">
        <v>67</v>
      </c>
      <c r="M48" s="7">
        <v>5</v>
      </c>
      <c r="N48" s="174"/>
      <c r="O48" s="172"/>
      <c r="P48" s="145" t="s">
        <v>517</v>
      </c>
      <c r="Q48" s="162">
        <v>15</v>
      </c>
      <c r="R48" s="242" t="s">
        <v>518</v>
      </c>
      <c r="S48" s="239" t="s">
        <v>516</v>
      </c>
      <c r="T48" s="175">
        <v>43528</v>
      </c>
      <c r="U48" s="177">
        <v>43799</v>
      </c>
      <c r="V48" s="174"/>
      <c r="W48" s="237">
        <v>550000000</v>
      </c>
      <c r="X48" s="174"/>
      <c r="Y48" s="166"/>
      <c r="Z48" s="291"/>
    </row>
    <row r="49" spans="1:30" s="9" customFormat="1" ht="121.5" customHeight="1" x14ac:dyDescent="0.2">
      <c r="A49" s="174"/>
      <c r="B49" s="174"/>
      <c r="C49" s="174"/>
      <c r="D49" s="279"/>
      <c r="E49" s="244"/>
      <c r="F49" s="245"/>
      <c r="G49" s="246"/>
      <c r="H49" s="191"/>
      <c r="I49" s="19" t="s">
        <v>87</v>
      </c>
      <c r="J49" s="35">
        <v>90</v>
      </c>
      <c r="K49" s="7">
        <v>50</v>
      </c>
      <c r="L49" s="129">
        <v>101</v>
      </c>
      <c r="M49" s="7">
        <v>15</v>
      </c>
      <c r="N49" s="146"/>
      <c r="O49" s="165"/>
      <c r="P49" s="146"/>
      <c r="Q49" s="163"/>
      <c r="R49" s="243"/>
      <c r="S49" s="240"/>
      <c r="T49" s="176"/>
      <c r="U49" s="178"/>
      <c r="V49" s="146"/>
      <c r="W49" s="238"/>
      <c r="X49" s="146"/>
      <c r="Y49" s="163"/>
      <c r="Z49" s="292"/>
    </row>
    <row r="50" spans="1:30" s="9" customFormat="1" ht="168.75" customHeight="1" x14ac:dyDescent="0.2">
      <c r="A50" s="174"/>
      <c r="B50" s="174"/>
      <c r="C50" s="174"/>
      <c r="D50" s="279"/>
      <c r="E50" s="247"/>
      <c r="F50" s="248"/>
      <c r="G50" s="249"/>
      <c r="H50" s="145" t="s">
        <v>487</v>
      </c>
      <c r="I50" s="147" t="s">
        <v>88</v>
      </c>
      <c r="J50" s="285">
        <v>0.03</v>
      </c>
      <c r="K50" s="162" t="s">
        <v>79</v>
      </c>
      <c r="L50" s="195">
        <v>2.7E-2</v>
      </c>
      <c r="M50" s="162">
        <v>0.03</v>
      </c>
      <c r="N50" s="145" t="s">
        <v>466</v>
      </c>
      <c r="O50" s="164">
        <v>2017130010056</v>
      </c>
      <c r="P50" s="14" t="s">
        <v>462</v>
      </c>
      <c r="Q50" s="7">
        <v>1</v>
      </c>
      <c r="R50" s="57" t="s">
        <v>474</v>
      </c>
      <c r="S50" s="68" t="s">
        <v>473</v>
      </c>
      <c r="T50" s="5">
        <v>43647</v>
      </c>
      <c r="U50" s="7" t="s">
        <v>463</v>
      </c>
      <c r="V50" s="173" t="s">
        <v>467</v>
      </c>
      <c r="W50" s="76">
        <v>500000000</v>
      </c>
      <c r="X50" s="14" t="s">
        <v>468</v>
      </c>
      <c r="Y50" s="7" t="s">
        <v>48</v>
      </c>
      <c r="Z50" s="253"/>
    </row>
    <row r="51" spans="1:30" s="9" customFormat="1" ht="168.75" customHeight="1" x14ac:dyDescent="0.2">
      <c r="A51" s="174"/>
      <c r="B51" s="174"/>
      <c r="C51" s="174"/>
      <c r="D51" s="279"/>
      <c r="E51" s="247"/>
      <c r="F51" s="248"/>
      <c r="G51" s="249"/>
      <c r="H51" s="146"/>
      <c r="I51" s="149"/>
      <c r="J51" s="286"/>
      <c r="K51" s="163"/>
      <c r="L51" s="163"/>
      <c r="M51" s="163"/>
      <c r="N51" s="146"/>
      <c r="O51" s="165"/>
      <c r="P51" s="14" t="s">
        <v>464</v>
      </c>
      <c r="Q51" s="7">
        <v>1</v>
      </c>
      <c r="R51" s="57" t="s">
        <v>475</v>
      </c>
      <c r="S51" s="68" t="s">
        <v>465</v>
      </c>
      <c r="T51" s="5">
        <v>43511</v>
      </c>
      <c r="U51" s="6">
        <v>43631</v>
      </c>
      <c r="V51" s="173"/>
      <c r="W51" s="61">
        <v>609397339</v>
      </c>
      <c r="X51" s="18" t="s">
        <v>469</v>
      </c>
      <c r="Y51" s="37" t="s">
        <v>205</v>
      </c>
      <c r="Z51" s="254"/>
    </row>
    <row r="52" spans="1:30" ht="165" customHeight="1" x14ac:dyDescent="0.2">
      <c r="A52" s="174"/>
      <c r="B52" s="174"/>
      <c r="C52" s="174"/>
      <c r="D52" s="279"/>
      <c r="E52" s="247"/>
      <c r="F52" s="248"/>
      <c r="G52" s="249"/>
      <c r="H52" s="189" t="s">
        <v>89</v>
      </c>
      <c r="I52" s="147" t="s">
        <v>90</v>
      </c>
      <c r="J52" s="158">
        <v>16</v>
      </c>
      <c r="K52" s="160">
        <v>10</v>
      </c>
      <c r="L52" s="162">
        <v>12</v>
      </c>
      <c r="M52" s="162">
        <v>12</v>
      </c>
      <c r="N52" s="145" t="s">
        <v>367</v>
      </c>
      <c r="O52" s="164">
        <v>2017130010039</v>
      </c>
      <c r="P52" s="3" t="s">
        <v>447</v>
      </c>
      <c r="Q52" s="14">
        <v>6</v>
      </c>
      <c r="R52" s="57" t="s">
        <v>448</v>
      </c>
      <c r="S52" s="179" t="s">
        <v>368</v>
      </c>
      <c r="T52" s="50">
        <v>43511</v>
      </c>
      <c r="U52" s="6">
        <v>43768</v>
      </c>
      <c r="V52" s="145" t="s">
        <v>369</v>
      </c>
      <c r="W52" s="258" t="s">
        <v>370</v>
      </c>
      <c r="X52" s="145" t="s">
        <v>371</v>
      </c>
      <c r="Y52" s="160" t="s">
        <v>48</v>
      </c>
      <c r="Z52" s="133"/>
      <c r="AD52" s="13"/>
    </row>
    <row r="53" spans="1:30" ht="165" customHeight="1" x14ac:dyDescent="0.2">
      <c r="A53" s="174"/>
      <c r="B53" s="174"/>
      <c r="C53" s="174"/>
      <c r="D53" s="279"/>
      <c r="E53" s="247"/>
      <c r="F53" s="248"/>
      <c r="G53" s="249"/>
      <c r="H53" s="190"/>
      <c r="I53" s="149"/>
      <c r="J53" s="159"/>
      <c r="K53" s="161"/>
      <c r="L53" s="163"/>
      <c r="M53" s="163"/>
      <c r="N53" s="174"/>
      <c r="O53" s="172"/>
      <c r="P53" s="16" t="s">
        <v>373</v>
      </c>
      <c r="Q53" s="14">
        <v>19</v>
      </c>
      <c r="R53" s="57" t="s">
        <v>372</v>
      </c>
      <c r="S53" s="179"/>
      <c r="T53" s="50">
        <v>43511</v>
      </c>
      <c r="U53" s="6">
        <v>43768</v>
      </c>
      <c r="V53" s="174"/>
      <c r="W53" s="259"/>
      <c r="X53" s="146"/>
      <c r="Y53" s="161"/>
      <c r="Z53" s="133"/>
      <c r="AD53" s="13"/>
    </row>
    <row r="54" spans="1:30" ht="157.5" customHeight="1" x14ac:dyDescent="0.2">
      <c r="A54" s="174"/>
      <c r="B54" s="174"/>
      <c r="C54" s="174"/>
      <c r="D54" s="279"/>
      <c r="E54" s="247"/>
      <c r="F54" s="248"/>
      <c r="G54" s="249"/>
      <c r="H54" s="191"/>
      <c r="I54" s="19" t="s">
        <v>91</v>
      </c>
      <c r="J54" s="35">
        <v>37</v>
      </c>
      <c r="K54" s="45">
        <v>15</v>
      </c>
      <c r="L54" s="129">
        <v>28</v>
      </c>
      <c r="M54" s="129">
        <v>4</v>
      </c>
      <c r="N54" s="146"/>
      <c r="O54" s="165"/>
      <c r="P54" s="16" t="s">
        <v>449</v>
      </c>
      <c r="Q54" s="7">
        <v>9</v>
      </c>
      <c r="R54" s="57" t="s">
        <v>450</v>
      </c>
      <c r="S54" s="68" t="s">
        <v>375</v>
      </c>
      <c r="T54" s="50">
        <v>43511</v>
      </c>
      <c r="U54" s="6">
        <v>43768</v>
      </c>
      <c r="V54" s="146"/>
      <c r="W54" s="61" t="s">
        <v>374</v>
      </c>
      <c r="X54" s="18" t="s">
        <v>371</v>
      </c>
      <c r="Y54" s="36" t="s">
        <v>48</v>
      </c>
      <c r="Z54" s="133"/>
      <c r="AD54" s="13"/>
    </row>
    <row r="55" spans="1:30" ht="157.5" customHeight="1" x14ac:dyDescent="0.2">
      <c r="A55" s="174"/>
      <c r="B55" s="174"/>
      <c r="C55" s="174"/>
      <c r="D55" s="279"/>
      <c r="E55" s="247"/>
      <c r="F55" s="248"/>
      <c r="G55" s="249"/>
      <c r="H55" s="147" t="s">
        <v>92</v>
      </c>
      <c r="I55" s="222" t="s">
        <v>93</v>
      </c>
      <c r="J55" s="193">
        <v>9</v>
      </c>
      <c r="K55" s="194">
        <v>12</v>
      </c>
      <c r="L55" s="182">
        <v>11.5</v>
      </c>
      <c r="M55" s="182">
        <v>11.5</v>
      </c>
      <c r="N55" s="173" t="s">
        <v>223</v>
      </c>
      <c r="O55" s="223">
        <v>2017130010073</v>
      </c>
      <c r="P55" s="14" t="s">
        <v>231</v>
      </c>
      <c r="Q55" s="14" t="s">
        <v>290</v>
      </c>
      <c r="R55" s="57" t="s">
        <v>234</v>
      </c>
      <c r="S55" s="57" t="s">
        <v>289</v>
      </c>
      <c r="T55" s="96">
        <v>43497</v>
      </c>
      <c r="U55" s="96">
        <v>43830</v>
      </c>
      <c r="V55" s="145" t="s">
        <v>236</v>
      </c>
      <c r="W55" s="84">
        <v>1784003714</v>
      </c>
      <c r="X55" s="18" t="s">
        <v>235</v>
      </c>
      <c r="Y55" s="36" t="s">
        <v>205</v>
      </c>
      <c r="Z55" s="134"/>
      <c r="AD55" s="13"/>
    </row>
    <row r="56" spans="1:30" ht="116.25" customHeight="1" x14ac:dyDescent="0.2">
      <c r="A56" s="174"/>
      <c r="B56" s="174"/>
      <c r="C56" s="174"/>
      <c r="D56" s="279"/>
      <c r="E56" s="247"/>
      <c r="F56" s="248"/>
      <c r="G56" s="249"/>
      <c r="H56" s="148"/>
      <c r="I56" s="222"/>
      <c r="J56" s="193"/>
      <c r="K56" s="194"/>
      <c r="L56" s="182"/>
      <c r="M56" s="182"/>
      <c r="N56" s="173"/>
      <c r="O56" s="223"/>
      <c r="P56" s="14" t="s">
        <v>232</v>
      </c>
      <c r="Q56" s="14">
        <v>2</v>
      </c>
      <c r="R56" s="8" t="s">
        <v>291</v>
      </c>
      <c r="S56" s="8" t="s">
        <v>233</v>
      </c>
      <c r="T56" s="96">
        <v>43497</v>
      </c>
      <c r="U56" s="6">
        <v>43506</v>
      </c>
      <c r="V56" s="174"/>
      <c r="W56" s="97">
        <v>72600000</v>
      </c>
      <c r="X56" s="18" t="s">
        <v>226</v>
      </c>
      <c r="Y56" s="11" t="s">
        <v>48</v>
      </c>
      <c r="Z56" s="133"/>
      <c r="AD56" s="13"/>
    </row>
    <row r="57" spans="1:30" ht="108" customHeight="1" x14ac:dyDescent="0.2">
      <c r="A57" s="174"/>
      <c r="B57" s="174"/>
      <c r="C57" s="174"/>
      <c r="D57" s="279"/>
      <c r="E57" s="247"/>
      <c r="F57" s="248"/>
      <c r="G57" s="249"/>
      <c r="H57" s="148"/>
      <c r="I57" s="19" t="s">
        <v>94</v>
      </c>
      <c r="J57" s="35">
        <v>400</v>
      </c>
      <c r="K57" s="45">
        <v>3664</v>
      </c>
      <c r="L57" s="129">
        <v>173</v>
      </c>
      <c r="M57" s="7">
        <f>400-173</f>
        <v>227</v>
      </c>
      <c r="N57" s="173"/>
      <c r="O57" s="223"/>
      <c r="P57" s="145" t="s">
        <v>230</v>
      </c>
      <c r="Q57" s="162">
        <v>4</v>
      </c>
      <c r="R57" s="153" t="s">
        <v>237</v>
      </c>
      <c r="S57" s="239" t="s">
        <v>292</v>
      </c>
      <c r="T57" s="260">
        <v>43497</v>
      </c>
      <c r="U57" s="262">
        <v>43830</v>
      </c>
      <c r="V57" s="174"/>
      <c r="W57" s="258">
        <v>72600000</v>
      </c>
      <c r="X57" s="145" t="s">
        <v>226</v>
      </c>
      <c r="Y57" s="162" t="s">
        <v>48</v>
      </c>
      <c r="Z57" s="127"/>
      <c r="AD57" s="13"/>
    </row>
    <row r="58" spans="1:30" ht="121.5" customHeight="1" x14ac:dyDescent="0.2">
      <c r="A58" s="174"/>
      <c r="B58" s="174"/>
      <c r="C58" s="174"/>
      <c r="D58" s="279"/>
      <c r="E58" s="247"/>
      <c r="F58" s="248"/>
      <c r="G58" s="249"/>
      <c r="H58" s="148"/>
      <c r="I58" s="19" t="s">
        <v>95</v>
      </c>
      <c r="J58" s="35">
        <v>300</v>
      </c>
      <c r="K58" s="45" t="s">
        <v>79</v>
      </c>
      <c r="L58" s="129">
        <v>192</v>
      </c>
      <c r="M58" s="7">
        <f>300-192</f>
        <v>108</v>
      </c>
      <c r="N58" s="173"/>
      <c r="O58" s="223"/>
      <c r="P58" s="146"/>
      <c r="Q58" s="163"/>
      <c r="R58" s="155"/>
      <c r="S58" s="240"/>
      <c r="T58" s="261"/>
      <c r="U58" s="263"/>
      <c r="V58" s="174"/>
      <c r="W58" s="259"/>
      <c r="X58" s="146"/>
      <c r="Y58" s="163"/>
      <c r="Z58" s="127"/>
      <c r="AD58" s="13"/>
    </row>
    <row r="59" spans="1:30" ht="155.25" customHeight="1" x14ac:dyDescent="0.2">
      <c r="A59" s="174"/>
      <c r="B59" s="174"/>
      <c r="C59" s="174"/>
      <c r="D59" s="279"/>
      <c r="E59" s="247"/>
      <c r="F59" s="248"/>
      <c r="G59" s="249"/>
      <c r="H59" s="148"/>
      <c r="I59" s="192" t="s">
        <v>96</v>
      </c>
      <c r="J59" s="193">
        <v>3000</v>
      </c>
      <c r="K59" s="194" t="s">
        <v>79</v>
      </c>
      <c r="L59" s="182">
        <v>11728</v>
      </c>
      <c r="M59" s="182">
        <v>11728</v>
      </c>
      <c r="N59" s="173"/>
      <c r="O59" s="223"/>
      <c r="P59" s="88" t="s">
        <v>224</v>
      </c>
      <c r="Q59" s="98">
        <v>1</v>
      </c>
      <c r="R59" s="57" t="s">
        <v>227</v>
      </c>
      <c r="S59" s="68" t="s">
        <v>225</v>
      </c>
      <c r="T59" s="5">
        <v>43497</v>
      </c>
      <c r="U59" s="6">
        <v>43506</v>
      </c>
      <c r="V59" s="174"/>
      <c r="W59" s="241">
        <v>452877500</v>
      </c>
      <c r="X59" s="173" t="s">
        <v>226</v>
      </c>
      <c r="Y59" s="194" t="s">
        <v>48</v>
      </c>
      <c r="Z59" s="127"/>
      <c r="AD59" s="13"/>
    </row>
    <row r="60" spans="1:30" ht="148.5" customHeight="1" x14ac:dyDescent="0.2">
      <c r="A60" s="174"/>
      <c r="B60" s="174"/>
      <c r="C60" s="174"/>
      <c r="D60" s="279"/>
      <c r="E60" s="247"/>
      <c r="F60" s="248"/>
      <c r="G60" s="249"/>
      <c r="H60" s="149"/>
      <c r="I60" s="192"/>
      <c r="J60" s="193"/>
      <c r="K60" s="194"/>
      <c r="L60" s="182"/>
      <c r="M60" s="182"/>
      <c r="N60" s="173"/>
      <c r="O60" s="223"/>
      <c r="P60" s="88" t="s">
        <v>229</v>
      </c>
      <c r="Q60" s="135">
        <v>11728</v>
      </c>
      <c r="R60" s="136" t="s">
        <v>228</v>
      </c>
      <c r="S60" s="136" t="s">
        <v>225</v>
      </c>
      <c r="T60" s="137">
        <v>43497</v>
      </c>
      <c r="U60" s="137">
        <v>43830</v>
      </c>
      <c r="V60" s="146"/>
      <c r="W60" s="241"/>
      <c r="X60" s="173"/>
      <c r="Y60" s="194"/>
      <c r="Z60" s="127"/>
      <c r="AD60" s="13"/>
    </row>
    <row r="61" spans="1:30" ht="230.25" customHeight="1" x14ac:dyDescent="0.2">
      <c r="A61" s="174"/>
      <c r="B61" s="174"/>
      <c r="C61" s="174"/>
      <c r="D61" s="279"/>
      <c r="E61" s="247"/>
      <c r="F61" s="248"/>
      <c r="G61" s="249"/>
      <c r="H61" s="147" t="s">
        <v>97</v>
      </c>
      <c r="I61" s="147" t="s">
        <v>98</v>
      </c>
      <c r="J61" s="158">
        <v>1</v>
      </c>
      <c r="K61" s="160">
        <v>0</v>
      </c>
      <c r="L61" s="162">
        <v>1</v>
      </c>
      <c r="M61" s="162">
        <v>1</v>
      </c>
      <c r="N61" s="145" t="s">
        <v>376</v>
      </c>
      <c r="O61" s="164">
        <v>2018130010224</v>
      </c>
      <c r="P61" s="138" t="s">
        <v>393</v>
      </c>
      <c r="Q61" s="7">
        <v>23</v>
      </c>
      <c r="R61" s="60" t="s">
        <v>394</v>
      </c>
      <c r="S61" s="99" t="s">
        <v>395</v>
      </c>
      <c r="T61" s="100" t="s">
        <v>396</v>
      </c>
      <c r="U61" s="101" t="s">
        <v>507</v>
      </c>
      <c r="V61" s="14" t="s">
        <v>382</v>
      </c>
      <c r="W61" s="102">
        <v>200000000</v>
      </c>
      <c r="X61" s="37" t="s">
        <v>371</v>
      </c>
      <c r="Y61" s="36" t="s">
        <v>48</v>
      </c>
      <c r="Z61" s="133"/>
      <c r="AD61" s="13"/>
    </row>
    <row r="62" spans="1:30" ht="230.25" customHeight="1" x14ac:dyDescent="0.2">
      <c r="A62" s="174"/>
      <c r="B62" s="174"/>
      <c r="C62" s="174"/>
      <c r="D62" s="279"/>
      <c r="E62" s="247"/>
      <c r="F62" s="248"/>
      <c r="G62" s="249"/>
      <c r="H62" s="148"/>
      <c r="I62" s="149"/>
      <c r="J62" s="159"/>
      <c r="K62" s="161"/>
      <c r="L62" s="163"/>
      <c r="M62" s="163"/>
      <c r="N62" s="174"/>
      <c r="O62" s="172"/>
      <c r="P62" s="88" t="s">
        <v>397</v>
      </c>
      <c r="Q62" s="162">
        <v>1</v>
      </c>
      <c r="R62" s="145" t="s">
        <v>381</v>
      </c>
      <c r="S62" s="145" t="s">
        <v>508</v>
      </c>
      <c r="T62" s="145" t="s">
        <v>509</v>
      </c>
      <c r="U62" s="289" t="s">
        <v>511</v>
      </c>
      <c r="V62" s="145" t="s">
        <v>382</v>
      </c>
      <c r="W62" s="236">
        <v>100000000</v>
      </c>
      <c r="X62" s="287" t="s">
        <v>371</v>
      </c>
      <c r="Y62" s="160" t="s">
        <v>48</v>
      </c>
      <c r="Z62" s="133"/>
      <c r="AD62" s="13"/>
    </row>
    <row r="63" spans="1:30" ht="169.5" customHeight="1" x14ac:dyDescent="0.2">
      <c r="A63" s="174"/>
      <c r="B63" s="174"/>
      <c r="C63" s="174"/>
      <c r="D63" s="279"/>
      <c r="E63" s="247"/>
      <c r="F63" s="248"/>
      <c r="G63" s="249"/>
      <c r="H63" s="148"/>
      <c r="I63" s="147" t="s">
        <v>99</v>
      </c>
      <c r="J63" s="158">
        <v>15</v>
      </c>
      <c r="K63" s="158">
        <v>0</v>
      </c>
      <c r="L63" s="162">
        <v>54</v>
      </c>
      <c r="M63" s="162">
        <v>7</v>
      </c>
      <c r="N63" s="174"/>
      <c r="O63" s="172"/>
      <c r="P63" s="88" t="s">
        <v>398</v>
      </c>
      <c r="Q63" s="163"/>
      <c r="R63" s="146"/>
      <c r="S63" s="146"/>
      <c r="T63" s="146"/>
      <c r="U63" s="146"/>
      <c r="V63" s="174"/>
      <c r="W63" s="238"/>
      <c r="X63" s="288"/>
      <c r="Y63" s="161"/>
      <c r="Z63" s="133"/>
      <c r="AD63" s="13"/>
    </row>
    <row r="64" spans="1:30" ht="169.5" customHeight="1" x14ac:dyDescent="0.2">
      <c r="A64" s="174"/>
      <c r="B64" s="174"/>
      <c r="C64" s="174"/>
      <c r="D64" s="279"/>
      <c r="E64" s="247"/>
      <c r="F64" s="248"/>
      <c r="G64" s="249"/>
      <c r="H64" s="148"/>
      <c r="I64" s="148"/>
      <c r="J64" s="168"/>
      <c r="K64" s="168"/>
      <c r="L64" s="166"/>
      <c r="M64" s="166"/>
      <c r="N64" s="174"/>
      <c r="O64" s="172"/>
      <c r="P64" s="88" t="s">
        <v>399</v>
      </c>
      <c r="Q64" s="162">
        <v>15</v>
      </c>
      <c r="R64" s="145" t="s">
        <v>394</v>
      </c>
      <c r="S64" s="145" t="s">
        <v>401</v>
      </c>
      <c r="T64" s="145" t="s">
        <v>510</v>
      </c>
      <c r="U64" s="145" t="s">
        <v>507</v>
      </c>
      <c r="V64" s="174"/>
      <c r="W64" s="236">
        <v>170000000</v>
      </c>
      <c r="X64" s="287" t="s">
        <v>371</v>
      </c>
      <c r="Y64" s="160" t="s">
        <v>48</v>
      </c>
      <c r="Z64" s="133"/>
      <c r="AD64" s="13"/>
    </row>
    <row r="65" spans="1:30" ht="169.5" customHeight="1" x14ac:dyDescent="0.2">
      <c r="A65" s="174"/>
      <c r="B65" s="174"/>
      <c r="C65" s="174"/>
      <c r="D65" s="279"/>
      <c r="E65" s="247"/>
      <c r="F65" s="248"/>
      <c r="G65" s="249"/>
      <c r="H65" s="149"/>
      <c r="I65" s="149"/>
      <c r="J65" s="159"/>
      <c r="K65" s="159"/>
      <c r="L65" s="163"/>
      <c r="M65" s="163"/>
      <c r="N65" s="146"/>
      <c r="O65" s="165"/>
      <c r="P65" s="88" t="s">
        <v>400</v>
      </c>
      <c r="Q65" s="163"/>
      <c r="R65" s="146"/>
      <c r="S65" s="146"/>
      <c r="T65" s="146"/>
      <c r="U65" s="146"/>
      <c r="V65" s="146"/>
      <c r="W65" s="238"/>
      <c r="X65" s="288"/>
      <c r="Y65" s="161"/>
      <c r="Z65" s="133"/>
      <c r="AD65" s="13"/>
    </row>
    <row r="66" spans="1:30" ht="139.5" customHeight="1" x14ac:dyDescent="0.2">
      <c r="A66" s="174"/>
      <c r="B66" s="174"/>
      <c r="C66" s="174"/>
      <c r="D66" s="279"/>
      <c r="E66" s="247"/>
      <c r="F66" s="248"/>
      <c r="G66" s="249"/>
      <c r="H66" s="145" t="s">
        <v>100</v>
      </c>
      <c r="I66" s="147" t="s">
        <v>101</v>
      </c>
      <c r="J66" s="162">
        <v>52</v>
      </c>
      <c r="K66" s="162">
        <v>0</v>
      </c>
      <c r="L66" s="162">
        <v>12</v>
      </c>
      <c r="M66" s="162">
        <v>12</v>
      </c>
      <c r="N66" s="145" t="s">
        <v>412</v>
      </c>
      <c r="O66" s="164">
        <v>2019130010009</v>
      </c>
      <c r="P66" s="28" t="s">
        <v>402</v>
      </c>
      <c r="Q66" s="7">
        <v>1</v>
      </c>
      <c r="R66" s="57" t="s">
        <v>403</v>
      </c>
      <c r="S66" s="68" t="s">
        <v>404</v>
      </c>
      <c r="T66" s="5">
        <v>43511</v>
      </c>
      <c r="U66" s="6">
        <v>43570</v>
      </c>
      <c r="V66" s="145" t="s">
        <v>453</v>
      </c>
      <c r="W66" s="236">
        <v>100000000</v>
      </c>
      <c r="X66" s="145" t="s">
        <v>454</v>
      </c>
      <c r="Y66" s="160" t="s">
        <v>48</v>
      </c>
      <c r="Z66" s="133"/>
      <c r="AD66" s="13"/>
    </row>
    <row r="67" spans="1:30" ht="141.75" customHeight="1" x14ac:dyDescent="0.2">
      <c r="A67" s="174"/>
      <c r="B67" s="174"/>
      <c r="C67" s="174"/>
      <c r="D67" s="279"/>
      <c r="E67" s="247"/>
      <c r="F67" s="248"/>
      <c r="G67" s="249"/>
      <c r="H67" s="174"/>
      <c r="I67" s="148"/>
      <c r="J67" s="166"/>
      <c r="K67" s="166"/>
      <c r="L67" s="166"/>
      <c r="M67" s="166"/>
      <c r="N67" s="174"/>
      <c r="O67" s="172"/>
      <c r="P67" s="28" t="s">
        <v>410</v>
      </c>
      <c r="Q67" s="7">
        <v>1</v>
      </c>
      <c r="R67" s="57" t="s">
        <v>411</v>
      </c>
      <c r="S67" s="68" t="s">
        <v>407</v>
      </c>
      <c r="T67" s="5">
        <v>43570</v>
      </c>
      <c r="U67" s="6">
        <v>43799</v>
      </c>
      <c r="V67" s="174"/>
      <c r="W67" s="237"/>
      <c r="X67" s="174"/>
      <c r="Y67" s="167"/>
      <c r="Z67" s="133"/>
      <c r="AD67" s="13"/>
    </row>
    <row r="68" spans="1:30" ht="219" customHeight="1" x14ac:dyDescent="0.2">
      <c r="A68" s="174"/>
      <c r="B68" s="174"/>
      <c r="C68" s="174"/>
      <c r="D68" s="279"/>
      <c r="E68" s="247"/>
      <c r="F68" s="248"/>
      <c r="G68" s="249"/>
      <c r="H68" s="174"/>
      <c r="I68" s="148"/>
      <c r="J68" s="166"/>
      <c r="K68" s="166"/>
      <c r="L68" s="166"/>
      <c r="M68" s="166"/>
      <c r="N68" s="174"/>
      <c r="O68" s="172"/>
      <c r="P68" s="28" t="s">
        <v>408</v>
      </c>
      <c r="Q68" s="7">
        <v>1</v>
      </c>
      <c r="R68" s="57" t="s">
        <v>409</v>
      </c>
      <c r="S68" s="68" t="s">
        <v>407</v>
      </c>
      <c r="T68" s="5">
        <v>43586</v>
      </c>
      <c r="U68" s="6">
        <v>43615</v>
      </c>
      <c r="V68" s="174"/>
      <c r="W68" s="237"/>
      <c r="X68" s="174"/>
      <c r="Y68" s="167"/>
      <c r="Z68" s="133"/>
      <c r="AD68" s="13"/>
    </row>
    <row r="69" spans="1:30" ht="219" customHeight="1" x14ac:dyDescent="0.2">
      <c r="A69" s="174"/>
      <c r="B69" s="174"/>
      <c r="C69" s="174"/>
      <c r="D69" s="279"/>
      <c r="E69" s="247"/>
      <c r="F69" s="248"/>
      <c r="G69" s="249"/>
      <c r="H69" s="146"/>
      <c r="I69" s="149"/>
      <c r="J69" s="163"/>
      <c r="K69" s="163"/>
      <c r="L69" s="163"/>
      <c r="M69" s="163"/>
      <c r="N69" s="146"/>
      <c r="O69" s="165"/>
      <c r="P69" s="28" t="s">
        <v>405</v>
      </c>
      <c r="Q69" s="7">
        <v>1</v>
      </c>
      <c r="R69" s="57" t="s">
        <v>406</v>
      </c>
      <c r="S69" s="68" t="s">
        <v>407</v>
      </c>
      <c r="T69" s="5">
        <v>43709</v>
      </c>
      <c r="U69" s="6">
        <v>43799</v>
      </c>
      <c r="V69" s="146"/>
      <c r="W69" s="238"/>
      <c r="X69" s="146"/>
      <c r="Y69" s="161"/>
      <c r="Z69" s="133"/>
      <c r="AD69" s="13"/>
    </row>
    <row r="70" spans="1:30" s="9" customFormat="1" ht="195.75" customHeight="1" x14ac:dyDescent="0.2">
      <c r="A70" s="174"/>
      <c r="B70" s="174"/>
      <c r="C70" s="174"/>
      <c r="D70" s="279"/>
      <c r="E70" s="247"/>
      <c r="F70" s="248"/>
      <c r="G70" s="249"/>
      <c r="H70" s="145" t="s">
        <v>102</v>
      </c>
      <c r="I70" s="145" t="s">
        <v>103</v>
      </c>
      <c r="J70" s="145">
        <v>60</v>
      </c>
      <c r="K70" s="162">
        <v>40</v>
      </c>
      <c r="L70" s="162">
        <v>88</v>
      </c>
      <c r="M70" s="162">
        <v>60</v>
      </c>
      <c r="N70" s="145" t="s">
        <v>435</v>
      </c>
      <c r="O70" s="164">
        <v>2019130010013</v>
      </c>
      <c r="P70" s="14" t="s">
        <v>416</v>
      </c>
      <c r="Q70" s="7">
        <v>1</v>
      </c>
      <c r="R70" s="57" t="s">
        <v>417</v>
      </c>
      <c r="S70" s="103" t="s">
        <v>418</v>
      </c>
      <c r="T70" s="5">
        <v>43511</v>
      </c>
      <c r="U70" s="6">
        <v>43554</v>
      </c>
      <c r="V70" s="145" t="s">
        <v>432</v>
      </c>
      <c r="W70" s="236" t="s">
        <v>433</v>
      </c>
      <c r="X70" s="145" t="s">
        <v>434</v>
      </c>
      <c r="Y70" s="162" t="s">
        <v>48</v>
      </c>
      <c r="Z70" s="139"/>
    </row>
    <row r="71" spans="1:30" s="9" customFormat="1" ht="195.75" customHeight="1" x14ac:dyDescent="0.2">
      <c r="A71" s="174"/>
      <c r="B71" s="174"/>
      <c r="C71" s="174"/>
      <c r="D71" s="279"/>
      <c r="E71" s="247"/>
      <c r="F71" s="248"/>
      <c r="G71" s="249"/>
      <c r="H71" s="174"/>
      <c r="I71" s="174"/>
      <c r="J71" s="174"/>
      <c r="K71" s="166"/>
      <c r="L71" s="166"/>
      <c r="M71" s="166"/>
      <c r="N71" s="174"/>
      <c r="O71" s="172"/>
      <c r="P71" s="14" t="s">
        <v>419</v>
      </c>
      <c r="Q71" s="7">
        <v>1</v>
      </c>
      <c r="R71" s="104" t="s">
        <v>420</v>
      </c>
      <c r="S71" s="103" t="s">
        <v>421</v>
      </c>
      <c r="T71" s="5">
        <v>43525</v>
      </c>
      <c r="U71" s="6">
        <v>43554</v>
      </c>
      <c r="V71" s="174"/>
      <c r="W71" s="237"/>
      <c r="X71" s="174"/>
      <c r="Y71" s="166"/>
      <c r="Z71" s="139"/>
      <c r="AA71" s="29"/>
    </row>
    <row r="72" spans="1:30" s="9" customFormat="1" ht="195.75" customHeight="1" x14ac:dyDescent="0.2">
      <c r="A72" s="174"/>
      <c r="B72" s="174"/>
      <c r="C72" s="174"/>
      <c r="D72" s="279"/>
      <c r="E72" s="247"/>
      <c r="F72" s="248"/>
      <c r="G72" s="249"/>
      <c r="H72" s="174"/>
      <c r="I72" s="174"/>
      <c r="J72" s="174"/>
      <c r="K72" s="166"/>
      <c r="L72" s="166"/>
      <c r="M72" s="166"/>
      <c r="N72" s="174"/>
      <c r="O72" s="172"/>
      <c r="P72" s="14" t="s">
        <v>422</v>
      </c>
      <c r="Q72" s="7">
        <v>2</v>
      </c>
      <c r="R72" s="105" t="s">
        <v>423</v>
      </c>
      <c r="S72" s="103" t="s">
        <v>421</v>
      </c>
      <c r="T72" s="5">
        <v>43556</v>
      </c>
      <c r="U72" s="6">
        <v>43585</v>
      </c>
      <c r="V72" s="174"/>
      <c r="W72" s="237"/>
      <c r="X72" s="174"/>
      <c r="Y72" s="166"/>
      <c r="Z72" s="139"/>
      <c r="AA72" s="29"/>
    </row>
    <row r="73" spans="1:30" s="9" customFormat="1" ht="195.75" customHeight="1" x14ac:dyDescent="0.2">
      <c r="A73" s="174"/>
      <c r="B73" s="174"/>
      <c r="C73" s="174"/>
      <c r="D73" s="279"/>
      <c r="E73" s="247"/>
      <c r="F73" s="248"/>
      <c r="G73" s="249"/>
      <c r="H73" s="174"/>
      <c r="I73" s="174"/>
      <c r="J73" s="174"/>
      <c r="K73" s="166"/>
      <c r="L73" s="166"/>
      <c r="M73" s="166"/>
      <c r="N73" s="174"/>
      <c r="O73" s="172"/>
      <c r="P73" s="14" t="s">
        <v>424</v>
      </c>
      <c r="Q73" s="7">
        <v>120</v>
      </c>
      <c r="R73" s="104" t="s">
        <v>436</v>
      </c>
      <c r="S73" s="103" t="s">
        <v>425</v>
      </c>
      <c r="T73" s="5">
        <v>43554</v>
      </c>
      <c r="U73" s="6">
        <v>43799</v>
      </c>
      <c r="V73" s="174"/>
      <c r="W73" s="237"/>
      <c r="X73" s="174"/>
      <c r="Y73" s="166"/>
      <c r="Z73" s="139"/>
      <c r="AA73" s="29"/>
    </row>
    <row r="74" spans="1:30" s="9" customFormat="1" ht="195.75" customHeight="1" x14ac:dyDescent="0.2">
      <c r="A74" s="174"/>
      <c r="B74" s="174"/>
      <c r="C74" s="174"/>
      <c r="D74" s="279"/>
      <c r="E74" s="247"/>
      <c r="F74" s="248"/>
      <c r="G74" s="249"/>
      <c r="H74" s="174"/>
      <c r="I74" s="174"/>
      <c r="J74" s="174"/>
      <c r="K74" s="166"/>
      <c r="L74" s="166"/>
      <c r="M74" s="166"/>
      <c r="N74" s="174"/>
      <c r="O74" s="172"/>
      <c r="P74" s="14" t="s">
        <v>426</v>
      </c>
      <c r="Q74" s="7">
        <v>2</v>
      </c>
      <c r="R74" s="104" t="s">
        <v>427</v>
      </c>
      <c r="S74" s="103" t="s">
        <v>428</v>
      </c>
      <c r="T74" s="5">
        <v>43600</v>
      </c>
      <c r="U74" s="6">
        <v>43799</v>
      </c>
      <c r="V74" s="174"/>
      <c r="W74" s="237"/>
      <c r="X74" s="174"/>
      <c r="Y74" s="166"/>
      <c r="Z74" s="139"/>
      <c r="AA74" s="29"/>
    </row>
    <row r="75" spans="1:30" s="9" customFormat="1" ht="195.75" customHeight="1" x14ac:dyDescent="0.2">
      <c r="A75" s="174"/>
      <c r="B75" s="174"/>
      <c r="C75" s="174"/>
      <c r="D75" s="279"/>
      <c r="E75" s="247"/>
      <c r="F75" s="248"/>
      <c r="G75" s="249"/>
      <c r="H75" s="174"/>
      <c r="I75" s="174"/>
      <c r="J75" s="174"/>
      <c r="K75" s="166"/>
      <c r="L75" s="166"/>
      <c r="M75" s="166"/>
      <c r="N75" s="174"/>
      <c r="O75" s="172"/>
      <c r="P75" s="14" t="s">
        <v>429</v>
      </c>
      <c r="Q75" s="7">
        <v>1</v>
      </c>
      <c r="R75" s="104" t="s">
        <v>430</v>
      </c>
      <c r="S75" s="103" t="s">
        <v>431</v>
      </c>
      <c r="T75" s="5">
        <v>43586</v>
      </c>
      <c r="U75" s="6">
        <v>43799</v>
      </c>
      <c r="V75" s="174"/>
      <c r="W75" s="237"/>
      <c r="X75" s="174"/>
      <c r="Y75" s="166"/>
      <c r="Z75" s="139"/>
      <c r="AA75" s="29"/>
    </row>
    <row r="76" spans="1:30" s="9" customFormat="1" ht="195.75" customHeight="1" thickBot="1" x14ac:dyDescent="0.25">
      <c r="A76" s="174"/>
      <c r="B76" s="174"/>
      <c r="C76" s="174"/>
      <c r="D76" s="279"/>
      <c r="E76" s="247"/>
      <c r="F76" s="248"/>
      <c r="G76" s="249"/>
      <c r="H76" s="146"/>
      <c r="I76" s="146"/>
      <c r="J76" s="146"/>
      <c r="K76" s="163"/>
      <c r="L76" s="163"/>
      <c r="M76" s="163"/>
      <c r="N76" s="146"/>
      <c r="O76" s="165"/>
      <c r="P76" s="14" t="s">
        <v>413</v>
      </c>
      <c r="Q76" s="7">
        <v>20000</v>
      </c>
      <c r="R76" s="104" t="s">
        <v>414</v>
      </c>
      <c r="S76" s="103" t="s">
        <v>415</v>
      </c>
      <c r="T76" s="5">
        <v>43709</v>
      </c>
      <c r="U76" s="6">
        <v>43799</v>
      </c>
      <c r="V76" s="146"/>
      <c r="W76" s="237"/>
      <c r="X76" s="174"/>
      <c r="Y76" s="166"/>
      <c r="Z76" s="139"/>
      <c r="AA76" s="29"/>
    </row>
    <row r="77" spans="1:30" ht="139.5" customHeight="1" x14ac:dyDescent="0.2">
      <c r="A77" s="174"/>
      <c r="B77" s="174"/>
      <c r="C77" s="174"/>
      <c r="D77" s="279"/>
      <c r="E77" s="247"/>
      <c r="F77" s="248"/>
      <c r="G77" s="249"/>
      <c r="H77" s="145" t="s">
        <v>104</v>
      </c>
      <c r="I77" s="147" t="s">
        <v>105</v>
      </c>
      <c r="J77" s="158">
        <v>60</v>
      </c>
      <c r="K77" s="160">
        <v>0</v>
      </c>
      <c r="L77" s="162">
        <v>82</v>
      </c>
      <c r="M77" s="162">
        <v>20</v>
      </c>
      <c r="N77" s="145" t="s">
        <v>317</v>
      </c>
      <c r="O77" s="162"/>
      <c r="P77" s="28" t="s">
        <v>318</v>
      </c>
      <c r="Q77" s="14">
        <v>20</v>
      </c>
      <c r="R77" s="106" t="s">
        <v>319</v>
      </c>
      <c r="S77" s="3" t="s">
        <v>320</v>
      </c>
      <c r="T77" s="107" t="s">
        <v>329</v>
      </c>
      <c r="U77" s="6">
        <v>43768</v>
      </c>
      <c r="V77" s="255" t="s">
        <v>331</v>
      </c>
      <c r="W77" s="228">
        <v>100000000</v>
      </c>
      <c r="X77" s="145" t="s">
        <v>344</v>
      </c>
      <c r="Y77" s="231" t="s">
        <v>48</v>
      </c>
      <c r="Z77" s="227" t="s">
        <v>343</v>
      </c>
      <c r="AD77" s="13"/>
    </row>
    <row r="78" spans="1:30" ht="147" customHeight="1" x14ac:dyDescent="0.2">
      <c r="A78" s="174"/>
      <c r="B78" s="174"/>
      <c r="C78" s="174"/>
      <c r="D78" s="279"/>
      <c r="E78" s="247"/>
      <c r="F78" s="248"/>
      <c r="G78" s="249"/>
      <c r="H78" s="174"/>
      <c r="I78" s="148"/>
      <c r="J78" s="168"/>
      <c r="K78" s="167"/>
      <c r="L78" s="166"/>
      <c r="M78" s="166"/>
      <c r="N78" s="174"/>
      <c r="O78" s="166"/>
      <c r="P78" s="28" t="s">
        <v>321</v>
      </c>
      <c r="Q78" s="14">
        <v>40</v>
      </c>
      <c r="R78" s="108" t="s">
        <v>322</v>
      </c>
      <c r="S78" s="3" t="s">
        <v>323</v>
      </c>
      <c r="T78" s="107" t="s">
        <v>329</v>
      </c>
      <c r="U78" s="6">
        <v>43768</v>
      </c>
      <c r="V78" s="256"/>
      <c r="W78" s="229"/>
      <c r="X78" s="174"/>
      <c r="Y78" s="232"/>
      <c r="Z78" s="227"/>
      <c r="AD78" s="13"/>
    </row>
    <row r="79" spans="1:30" ht="99" customHeight="1" x14ac:dyDescent="0.2">
      <c r="A79" s="174"/>
      <c r="B79" s="174"/>
      <c r="C79" s="174"/>
      <c r="D79" s="279"/>
      <c r="E79" s="247"/>
      <c r="F79" s="248"/>
      <c r="G79" s="249"/>
      <c r="H79" s="174"/>
      <c r="I79" s="148"/>
      <c r="J79" s="168"/>
      <c r="K79" s="167"/>
      <c r="L79" s="166"/>
      <c r="M79" s="166"/>
      <c r="N79" s="174"/>
      <c r="O79" s="166"/>
      <c r="P79" s="28" t="s">
        <v>324</v>
      </c>
      <c r="Q79" s="14">
        <v>1</v>
      </c>
      <c r="R79" s="108" t="s">
        <v>325</v>
      </c>
      <c r="S79" s="17" t="s">
        <v>326</v>
      </c>
      <c r="T79" s="109">
        <v>43709</v>
      </c>
      <c r="U79" s="6">
        <v>43738</v>
      </c>
      <c r="V79" s="256"/>
      <c r="W79" s="229"/>
      <c r="X79" s="174"/>
      <c r="Y79" s="232"/>
      <c r="Z79" s="227"/>
      <c r="AD79" s="13"/>
    </row>
    <row r="80" spans="1:30" ht="105" customHeight="1" x14ac:dyDescent="0.2">
      <c r="A80" s="174"/>
      <c r="B80" s="174"/>
      <c r="C80" s="174"/>
      <c r="D80" s="280"/>
      <c r="E80" s="250"/>
      <c r="F80" s="251"/>
      <c r="G80" s="252"/>
      <c r="H80" s="146"/>
      <c r="I80" s="149"/>
      <c r="J80" s="159"/>
      <c r="K80" s="161"/>
      <c r="L80" s="163"/>
      <c r="M80" s="163"/>
      <c r="N80" s="146"/>
      <c r="O80" s="163"/>
      <c r="P80" s="28" t="s">
        <v>327</v>
      </c>
      <c r="Q80" s="110">
        <v>0</v>
      </c>
      <c r="R80" s="18">
        <v>20</v>
      </c>
      <c r="S80" s="111" t="s">
        <v>328</v>
      </c>
      <c r="T80" s="3" t="s">
        <v>330</v>
      </c>
      <c r="U80" s="6">
        <v>43768</v>
      </c>
      <c r="V80" s="257"/>
      <c r="W80" s="230"/>
      <c r="X80" s="146"/>
      <c r="Y80" s="233"/>
      <c r="Z80" s="227"/>
      <c r="AD80" s="13"/>
    </row>
    <row r="81" spans="1:30" s="15" customFormat="1" ht="105" customHeight="1" x14ac:dyDescent="0.2">
      <c r="A81" s="174"/>
      <c r="B81" s="174"/>
      <c r="C81" s="174"/>
      <c r="D81" s="145" t="s">
        <v>106</v>
      </c>
      <c r="E81" s="186" t="s">
        <v>528</v>
      </c>
      <c r="F81" s="147" t="s">
        <v>257</v>
      </c>
      <c r="G81" s="147" t="s">
        <v>79</v>
      </c>
      <c r="H81" s="145" t="s">
        <v>107</v>
      </c>
      <c r="I81" s="2" t="s">
        <v>108</v>
      </c>
      <c r="J81" s="68">
        <v>1</v>
      </c>
      <c r="K81" s="14">
        <v>0</v>
      </c>
      <c r="L81" s="108">
        <v>0</v>
      </c>
      <c r="M81" s="14">
        <v>1</v>
      </c>
      <c r="N81" s="14" t="s">
        <v>238</v>
      </c>
      <c r="O81" s="73">
        <v>2017130010055</v>
      </c>
      <c r="P81" s="14" t="s">
        <v>444</v>
      </c>
      <c r="Q81" s="14">
        <v>1</v>
      </c>
      <c r="R81" s="14" t="s">
        <v>445</v>
      </c>
      <c r="S81" s="112" t="s">
        <v>260</v>
      </c>
      <c r="T81" s="89">
        <v>43467</v>
      </c>
      <c r="U81" s="5">
        <v>43830</v>
      </c>
      <c r="V81" s="14" t="s">
        <v>446</v>
      </c>
      <c r="W81" s="59">
        <v>0</v>
      </c>
      <c r="X81" s="18">
        <v>0</v>
      </c>
      <c r="Y81" s="18">
        <v>0</v>
      </c>
      <c r="Z81" s="49"/>
    </row>
    <row r="82" spans="1:30" ht="149.25" customHeight="1" x14ac:dyDescent="0.2">
      <c r="A82" s="174"/>
      <c r="B82" s="174"/>
      <c r="C82" s="174"/>
      <c r="D82" s="174"/>
      <c r="E82" s="148"/>
      <c r="F82" s="148"/>
      <c r="G82" s="148"/>
      <c r="H82" s="174"/>
      <c r="I82" s="2" t="s">
        <v>109</v>
      </c>
      <c r="J82" s="35">
        <v>1</v>
      </c>
      <c r="K82" s="45">
        <v>0</v>
      </c>
      <c r="L82" s="129">
        <v>1</v>
      </c>
      <c r="M82" s="7">
        <v>1</v>
      </c>
      <c r="N82" s="14" t="s">
        <v>238</v>
      </c>
      <c r="O82" s="46">
        <v>2017130010055</v>
      </c>
      <c r="P82" s="14" t="s">
        <v>241</v>
      </c>
      <c r="Q82" s="7">
        <v>3</v>
      </c>
      <c r="R82" s="57" t="s">
        <v>242</v>
      </c>
      <c r="S82" s="68" t="s">
        <v>351</v>
      </c>
      <c r="T82" s="5">
        <v>43497</v>
      </c>
      <c r="U82" s="6">
        <v>43738</v>
      </c>
      <c r="V82" s="14" t="s">
        <v>240</v>
      </c>
      <c r="W82" s="61">
        <v>0</v>
      </c>
      <c r="X82" s="37">
        <v>0</v>
      </c>
      <c r="Y82" s="37">
        <v>0</v>
      </c>
      <c r="Z82" s="132"/>
      <c r="AD82" s="13"/>
    </row>
    <row r="83" spans="1:30" s="9" customFormat="1" ht="84" customHeight="1" x14ac:dyDescent="0.2">
      <c r="A83" s="174"/>
      <c r="B83" s="174"/>
      <c r="C83" s="174"/>
      <c r="D83" s="174"/>
      <c r="E83" s="148"/>
      <c r="F83" s="148"/>
      <c r="G83" s="148"/>
      <c r="H83" s="174"/>
      <c r="I83" s="147" t="s">
        <v>110</v>
      </c>
      <c r="J83" s="158">
        <v>15</v>
      </c>
      <c r="K83" s="162">
        <v>28</v>
      </c>
      <c r="L83" s="162">
        <v>16</v>
      </c>
      <c r="M83" s="162">
        <v>15</v>
      </c>
      <c r="N83" s="145" t="s">
        <v>238</v>
      </c>
      <c r="O83" s="164">
        <v>2017130010055</v>
      </c>
      <c r="P83" s="3" t="s">
        <v>440</v>
      </c>
      <c r="Q83" s="14">
        <v>12</v>
      </c>
      <c r="R83" s="88" t="s">
        <v>437</v>
      </c>
      <c r="S83" s="68" t="s">
        <v>260</v>
      </c>
      <c r="T83" s="5">
        <v>43497</v>
      </c>
      <c r="U83" s="6">
        <v>43830</v>
      </c>
      <c r="V83" s="145" t="s">
        <v>439</v>
      </c>
      <c r="W83" s="236">
        <v>0</v>
      </c>
      <c r="X83" s="162">
        <v>0</v>
      </c>
      <c r="Y83" s="162">
        <v>0</v>
      </c>
      <c r="Z83" s="127"/>
    </row>
    <row r="84" spans="1:30" s="9" customFormat="1" ht="84" customHeight="1" x14ac:dyDescent="0.2">
      <c r="A84" s="174"/>
      <c r="B84" s="174"/>
      <c r="C84" s="174"/>
      <c r="D84" s="174"/>
      <c r="E84" s="148"/>
      <c r="F84" s="148"/>
      <c r="G84" s="148"/>
      <c r="H84" s="174"/>
      <c r="I84" s="148"/>
      <c r="J84" s="168"/>
      <c r="K84" s="166"/>
      <c r="L84" s="166"/>
      <c r="M84" s="166"/>
      <c r="N84" s="174"/>
      <c r="O84" s="172"/>
      <c r="P84" s="3" t="s">
        <v>441</v>
      </c>
      <c r="Q84" s="14">
        <v>4</v>
      </c>
      <c r="R84" s="3" t="s">
        <v>438</v>
      </c>
      <c r="S84" s="68" t="s">
        <v>260</v>
      </c>
      <c r="T84" s="5">
        <v>43467</v>
      </c>
      <c r="U84" s="6">
        <v>43830</v>
      </c>
      <c r="V84" s="174"/>
      <c r="W84" s="237"/>
      <c r="X84" s="166"/>
      <c r="Y84" s="166"/>
      <c r="Z84" s="127"/>
    </row>
    <row r="85" spans="1:30" s="9" customFormat="1" ht="84" customHeight="1" x14ac:dyDescent="0.2">
      <c r="A85" s="174"/>
      <c r="B85" s="174"/>
      <c r="C85" s="174"/>
      <c r="D85" s="174"/>
      <c r="E85" s="148"/>
      <c r="F85" s="148"/>
      <c r="G85" s="148"/>
      <c r="H85" s="174"/>
      <c r="I85" s="148"/>
      <c r="J85" s="168"/>
      <c r="K85" s="166"/>
      <c r="L85" s="166"/>
      <c r="M85" s="166"/>
      <c r="N85" s="174"/>
      <c r="O85" s="172"/>
      <c r="P85" s="3" t="s">
        <v>443</v>
      </c>
      <c r="Q85" s="14">
        <v>2</v>
      </c>
      <c r="R85" s="3" t="s">
        <v>442</v>
      </c>
      <c r="S85" s="68" t="s">
        <v>260</v>
      </c>
      <c r="T85" s="5">
        <v>43467</v>
      </c>
      <c r="U85" s="6">
        <v>43830</v>
      </c>
      <c r="V85" s="146"/>
      <c r="W85" s="238"/>
      <c r="X85" s="163"/>
      <c r="Y85" s="163"/>
      <c r="Z85" s="127"/>
    </row>
    <row r="86" spans="1:30" ht="91.5" customHeight="1" x14ac:dyDescent="0.2">
      <c r="A86" s="174"/>
      <c r="B86" s="174"/>
      <c r="C86" s="174"/>
      <c r="D86" s="174"/>
      <c r="E86" s="148"/>
      <c r="F86" s="148"/>
      <c r="G86" s="148"/>
      <c r="H86" s="174"/>
      <c r="I86" s="147" t="s">
        <v>111</v>
      </c>
      <c r="J86" s="162">
        <f>300-50</f>
        <v>250</v>
      </c>
      <c r="K86" s="162">
        <v>50</v>
      </c>
      <c r="L86" s="162">
        <v>122</v>
      </c>
      <c r="M86" s="162">
        <v>48</v>
      </c>
      <c r="N86" s="145" t="s">
        <v>112</v>
      </c>
      <c r="O86" s="164">
        <v>2017130010037</v>
      </c>
      <c r="P86" s="14" t="s">
        <v>113</v>
      </c>
      <c r="Q86" s="7">
        <v>2</v>
      </c>
      <c r="R86" s="57" t="s">
        <v>114</v>
      </c>
      <c r="S86" s="35">
        <v>48</v>
      </c>
      <c r="T86" s="5">
        <v>43497</v>
      </c>
      <c r="U86" s="6">
        <v>43646</v>
      </c>
      <c r="V86" s="145" t="s">
        <v>115</v>
      </c>
      <c r="W86" s="61">
        <v>10000000</v>
      </c>
      <c r="X86" s="7" t="s">
        <v>116</v>
      </c>
      <c r="Y86" s="36" t="s">
        <v>48</v>
      </c>
      <c r="Z86" s="140" t="s">
        <v>117</v>
      </c>
      <c r="AD86" s="13"/>
    </row>
    <row r="87" spans="1:30" ht="91.5" customHeight="1" x14ac:dyDescent="0.2">
      <c r="A87" s="174"/>
      <c r="B87" s="174"/>
      <c r="C87" s="174"/>
      <c r="D87" s="174"/>
      <c r="E87" s="148"/>
      <c r="F87" s="148"/>
      <c r="G87" s="148"/>
      <c r="H87" s="174"/>
      <c r="I87" s="148"/>
      <c r="J87" s="166"/>
      <c r="K87" s="166"/>
      <c r="L87" s="166"/>
      <c r="M87" s="166"/>
      <c r="N87" s="174"/>
      <c r="O87" s="172"/>
      <c r="P87" s="14" t="s">
        <v>118</v>
      </c>
      <c r="Q87" s="7">
        <v>20</v>
      </c>
      <c r="R87" s="57" t="s">
        <v>119</v>
      </c>
      <c r="S87" s="35">
        <v>20</v>
      </c>
      <c r="T87" s="5">
        <v>43497</v>
      </c>
      <c r="U87" s="6">
        <v>43830</v>
      </c>
      <c r="V87" s="174"/>
      <c r="W87" s="61">
        <v>70000000</v>
      </c>
      <c r="X87" s="7" t="s">
        <v>116</v>
      </c>
      <c r="Y87" s="36" t="s">
        <v>48</v>
      </c>
      <c r="Z87" s="140"/>
      <c r="AD87" s="13"/>
    </row>
    <row r="88" spans="1:30" ht="91.5" customHeight="1" x14ac:dyDescent="0.2">
      <c r="A88" s="174"/>
      <c r="B88" s="174"/>
      <c r="C88" s="174"/>
      <c r="D88" s="174"/>
      <c r="E88" s="148"/>
      <c r="F88" s="148"/>
      <c r="G88" s="148"/>
      <c r="H88" s="174"/>
      <c r="I88" s="148"/>
      <c r="J88" s="166"/>
      <c r="K88" s="166"/>
      <c r="L88" s="166"/>
      <c r="M88" s="166"/>
      <c r="N88" s="174"/>
      <c r="O88" s="172"/>
      <c r="P88" s="14" t="s">
        <v>120</v>
      </c>
      <c r="Q88" s="7">
        <v>2</v>
      </c>
      <c r="R88" s="57" t="s">
        <v>121</v>
      </c>
      <c r="S88" s="35">
        <v>200</v>
      </c>
      <c r="T88" s="5">
        <v>43497</v>
      </c>
      <c r="U88" s="6">
        <v>43830</v>
      </c>
      <c r="V88" s="174"/>
      <c r="W88" s="61">
        <v>114000000</v>
      </c>
      <c r="X88" s="7" t="s">
        <v>116</v>
      </c>
      <c r="Y88" s="36" t="s">
        <v>48</v>
      </c>
      <c r="Z88" s="140"/>
      <c r="AD88" s="13"/>
    </row>
    <row r="89" spans="1:30" ht="91.5" customHeight="1" x14ac:dyDescent="0.2">
      <c r="A89" s="174"/>
      <c r="B89" s="174"/>
      <c r="C89" s="174"/>
      <c r="D89" s="174"/>
      <c r="E89" s="148"/>
      <c r="F89" s="148"/>
      <c r="G89" s="148"/>
      <c r="H89" s="174"/>
      <c r="I89" s="149"/>
      <c r="J89" s="163"/>
      <c r="K89" s="163"/>
      <c r="L89" s="163"/>
      <c r="M89" s="163"/>
      <c r="N89" s="146"/>
      <c r="O89" s="165"/>
      <c r="P89" s="14" t="s">
        <v>122</v>
      </c>
      <c r="Q89" s="7">
        <v>1</v>
      </c>
      <c r="R89" s="57" t="s">
        <v>123</v>
      </c>
      <c r="S89" s="113">
        <v>18</v>
      </c>
      <c r="T89" s="5">
        <v>43497</v>
      </c>
      <c r="U89" s="6">
        <v>43830</v>
      </c>
      <c r="V89" s="146"/>
      <c r="W89" s="61">
        <v>50000000</v>
      </c>
      <c r="X89" s="7" t="s">
        <v>116</v>
      </c>
      <c r="Y89" s="36" t="s">
        <v>48</v>
      </c>
      <c r="Z89" s="140"/>
      <c r="AD89" s="13"/>
    </row>
    <row r="90" spans="1:30" ht="135.75" customHeight="1" x14ac:dyDescent="0.2">
      <c r="A90" s="174"/>
      <c r="B90" s="174"/>
      <c r="C90" s="174"/>
      <c r="D90" s="174"/>
      <c r="E90" s="148"/>
      <c r="F90" s="148"/>
      <c r="G90" s="148"/>
      <c r="H90" s="174"/>
      <c r="I90" s="147" t="s">
        <v>124</v>
      </c>
      <c r="J90" s="147">
        <v>1</v>
      </c>
      <c r="K90" s="147">
        <v>0</v>
      </c>
      <c r="L90" s="147">
        <v>1</v>
      </c>
      <c r="M90" s="147">
        <v>1</v>
      </c>
      <c r="N90" s="145" t="s">
        <v>238</v>
      </c>
      <c r="O90" s="164">
        <v>2017130010055</v>
      </c>
      <c r="P90" s="14" t="s">
        <v>243</v>
      </c>
      <c r="Q90" s="7">
        <v>2</v>
      </c>
      <c r="R90" s="57" t="s">
        <v>244</v>
      </c>
      <c r="S90" s="35">
        <v>40</v>
      </c>
      <c r="T90" s="5">
        <v>43511</v>
      </c>
      <c r="U90" s="6">
        <v>43646</v>
      </c>
      <c r="V90" s="145" t="s">
        <v>240</v>
      </c>
      <c r="W90" s="61">
        <v>38000000</v>
      </c>
      <c r="X90" s="14" t="s">
        <v>116</v>
      </c>
      <c r="Y90" s="36" t="s">
        <v>48</v>
      </c>
      <c r="Z90" s="133"/>
      <c r="AD90" s="13"/>
    </row>
    <row r="91" spans="1:30" ht="135.75" customHeight="1" x14ac:dyDescent="0.2">
      <c r="A91" s="174"/>
      <c r="B91" s="174"/>
      <c r="C91" s="174"/>
      <c r="D91" s="174"/>
      <c r="E91" s="148"/>
      <c r="F91" s="148"/>
      <c r="G91" s="148"/>
      <c r="H91" s="174"/>
      <c r="I91" s="149"/>
      <c r="J91" s="149"/>
      <c r="K91" s="149"/>
      <c r="L91" s="149"/>
      <c r="M91" s="149"/>
      <c r="N91" s="174"/>
      <c r="O91" s="172"/>
      <c r="P91" s="14" t="s">
        <v>245</v>
      </c>
      <c r="Q91" s="7">
        <v>1</v>
      </c>
      <c r="R91" s="57" t="s">
        <v>246</v>
      </c>
      <c r="S91" s="68" t="s">
        <v>247</v>
      </c>
      <c r="T91" s="5">
        <v>43586</v>
      </c>
      <c r="U91" s="6">
        <v>43769</v>
      </c>
      <c r="V91" s="174"/>
      <c r="W91" s="61">
        <v>22000000</v>
      </c>
      <c r="X91" s="14" t="s">
        <v>116</v>
      </c>
      <c r="Y91" s="36" t="s">
        <v>48</v>
      </c>
      <c r="Z91" s="133"/>
      <c r="AD91" s="13"/>
    </row>
    <row r="92" spans="1:30" ht="99" customHeight="1" x14ac:dyDescent="0.2">
      <c r="A92" s="174"/>
      <c r="B92" s="174"/>
      <c r="C92" s="174"/>
      <c r="D92" s="174"/>
      <c r="E92" s="148"/>
      <c r="F92" s="148"/>
      <c r="G92" s="148"/>
      <c r="H92" s="174"/>
      <c r="I92" s="147" t="s">
        <v>125</v>
      </c>
      <c r="J92" s="158">
        <f>24</f>
        <v>24</v>
      </c>
      <c r="K92" s="160">
        <v>15</v>
      </c>
      <c r="L92" s="162">
        <v>12</v>
      </c>
      <c r="M92" s="162">
        <v>24</v>
      </c>
      <c r="N92" s="174"/>
      <c r="O92" s="172"/>
      <c r="P92" s="145" t="s">
        <v>241</v>
      </c>
      <c r="Q92" s="7">
        <v>1</v>
      </c>
      <c r="R92" s="57" t="s">
        <v>248</v>
      </c>
      <c r="S92" s="68" t="s">
        <v>239</v>
      </c>
      <c r="T92" s="5">
        <v>43497</v>
      </c>
      <c r="U92" s="6">
        <v>43738</v>
      </c>
      <c r="V92" s="174"/>
      <c r="W92" s="236">
        <v>40000000</v>
      </c>
      <c r="X92" s="145" t="s">
        <v>116</v>
      </c>
      <c r="Y92" s="234" t="s">
        <v>48</v>
      </c>
      <c r="Z92" s="132" t="s">
        <v>250</v>
      </c>
      <c r="AD92" s="13"/>
    </row>
    <row r="93" spans="1:30" ht="99" customHeight="1" x14ac:dyDescent="0.2">
      <c r="A93" s="174"/>
      <c r="B93" s="174"/>
      <c r="C93" s="174"/>
      <c r="D93" s="174"/>
      <c r="E93" s="149"/>
      <c r="F93" s="149"/>
      <c r="G93" s="149"/>
      <c r="H93" s="146"/>
      <c r="I93" s="149"/>
      <c r="J93" s="159"/>
      <c r="K93" s="161"/>
      <c r="L93" s="163"/>
      <c r="M93" s="163"/>
      <c r="N93" s="146"/>
      <c r="O93" s="165"/>
      <c r="P93" s="146"/>
      <c r="Q93" s="7">
        <v>12</v>
      </c>
      <c r="R93" s="57" t="s">
        <v>249</v>
      </c>
      <c r="S93" s="68" t="s">
        <v>239</v>
      </c>
      <c r="T93" s="86">
        <v>43497</v>
      </c>
      <c r="U93" s="6">
        <v>43799</v>
      </c>
      <c r="V93" s="146"/>
      <c r="W93" s="238"/>
      <c r="X93" s="146"/>
      <c r="Y93" s="235"/>
      <c r="Z93" s="127"/>
      <c r="AD93" s="13"/>
    </row>
    <row r="94" spans="1:30" s="9" customFormat="1" ht="82.5" customHeight="1" x14ac:dyDescent="0.2">
      <c r="A94" s="174"/>
      <c r="B94" s="174"/>
      <c r="C94" s="174"/>
      <c r="D94" s="174"/>
      <c r="E94" s="186">
        <v>0.8</v>
      </c>
      <c r="F94" s="147" t="s">
        <v>126</v>
      </c>
      <c r="G94" s="186">
        <v>0.52</v>
      </c>
      <c r="H94" s="145" t="s">
        <v>127</v>
      </c>
      <c r="I94" s="2" t="s">
        <v>128</v>
      </c>
      <c r="J94" s="35">
        <v>1</v>
      </c>
      <c r="K94" s="7">
        <v>0</v>
      </c>
      <c r="L94" s="129">
        <v>1</v>
      </c>
      <c r="M94" s="14" t="s">
        <v>188</v>
      </c>
      <c r="N94" s="145" t="s">
        <v>253</v>
      </c>
      <c r="O94" s="164">
        <v>2017130010053</v>
      </c>
      <c r="P94" s="18" t="s">
        <v>30</v>
      </c>
      <c r="Q94" s="18" t="s">
        <v>30</v>
      </c>
      <c r="R94" s="18" t="s">
        <v>30</v>
      </c>
      <c r="S94" s="18" t="s">
        <v>30</v>
      </c>
      <c r="T94" s="18" t="s">
        <v>30</v>
      </c>
      <c r="U94" s="18" t="s">
        <v>30</v>
      </c>
      <c r="V94" s="18" t="s">
        <v>30</v>
      </c>
      <c r="W94" s="18" t="s">
        <v>30</v>
      </c>
      <c r="X94" s="18" t="s">
        <v>30</v>
      </c>
      <c r="Y94" s="18" t="s">
        <v>30</v>
      </c>
      <c r="Z94" s="49" t="s">
        <v>251</v>
      </c>
    </row>
    <row r="95" spans="1:30" ht="147.75" customHeight="1" x14ac:dyDescent="0.2">
      <c r="A95" s="174"/>
      <c r="B95" s="174"/>
      <c r="C95" s="174"/>
      <c r="D95" s="174"/>
      <c r="E95" s="148"/>
      <c r="F95" s="148"/>
      <c r="G95" s="187"/>
      <c r="H95" s="174"/>
      <c r="I95" s="2" t="s">
        <v>129</v>
      </c>
      <c r="J95" s="35">
        <v>22</v>
      </c>
      <c r="K95" s="45">
        <v>8</v>
      </c>
      <c r="L95" s="129">
        <v>23</v>
      </c>
      <c r="M95" s="7">
        <v>7</v>
      </c>
      <c r="N95" s="174"/>
      <c r="O95" s="172"/>
      <c r="P95" s="14" t="s">
        <v>254</v>
      </c>
      <c r="Q95" s="7">
        <v>5</v>
      </c>
      <c r="R95" s="57" t="s">
        <v>255</v>
      </c>
      <c r="S95" s="68" t="s">
        <v>256</v>
      </c>
      <c r="T95" s="5">
        <v>43497</v>
      </c>
      <c r="U95" s="6">
        <v>43769</v>
      </c>
      <c r="V95" s="145" t="s">
        <v>240</v>
      </c>
      <c r="W95" s="61">
        <v>0</v>
      </c>
      <c r="X95" s="7">
        <v>0</v>
      </c>
      <c r="Y95" s="37">
        <v>0</v>
      </c>
      <c r="Z95" s="3" t="s">
        <v>252</v>
      </c>
      <c r="AD95" s="13"/>
    </row>
    <row r="96" spans="1:30" ht="163.5" customHeight="1" x14ac:dyDescent="0.2">
      <c r="A96" s="174"/>
      <c r="B96" s="174"/>
      <c r="C96" s="174"/>
      <c r="D96" s="174"/>
      <c r="E96" s="148"/>
      <c r="F96" s="148"/>
      <c r="G96" s="187"/>
      <c r="H96" s="174"/>
      <c r="I96" s="147" t="s">
        <v>130</v>
      </c>
      <c r="J96" s="158">
        <v>8</v>
      </c>
      <c r="K96" s="160">
        <v>0</v>
      </c>
      <c r="L96" s="162">
        <v>7</v>
      </c>
      <c r="M96" s="162">
        <v>7</v>
      </c>
      <c r="N96" s="174"/>
      <c r="O96" s="172"/>
      <c r="P96" s="14" t="s">
        <v>258</v>
      </c>
      <c r="Q96" s="14">
        <v>2</v>
      </c>
      <c r="R96" s="57" t="s">
        <v>261</v>
      </c>
      <c r="S96" s="52">
        <v>2</v>
      </c>
      <c r="T96" s="86">
        <v>43497</v>
      </c>
      <c r="U96" s="5">
        <v>43814</v>
      </c>
      <c r="V96" s="174"/>
      <c r="W96" s="59">
        <v>57000000</v>
      </c>
      <c r="X96" s="14" t="s">
        <v>263</v>
      </c>
      <c r="Y96" s="18" t="s">
        <v>48</v>
      </c>
      <c r="Z96" s="133"/>
      <c r="AD96" s="13"/>
    </row>
    <row r="97" spans="1:30" ht="129" customHeight="1" x14ac:dyDescent="0.2">
      <c r="A97" s="174"/>
      <c r="B97" s="174"/>
      <c r="C97" s="174"/>
      <c r="D97" s="174"/>
      <c r="E97" s="148"/>
      <c r="F97" s="148"/>
      <c r="G97" s="187"/>
      <c r="H97" s="174"/>
      <c r="I97" s="148"/>
      <c r="J97" s="168"/>
      <c r="K97" s="167"/>
      <c r="L97" s="166"/>
      <c r="M97" s="166"/>
      <c r="N97" s="174"/>
      <c r="O97" s="172"/>
      <c r="P97" s="14" t="s">
        <v>259</v>
      </c>
      <c r="Q97" s="14">
        <v>1</v>
      </c>
      <c r="R97" s="57" t="s">
        <v>244</v>
      </c>
      <c r="S97" s="68" t="s">
        <v>262</v>
      </c>
      <c r="T97" s="5">
        <v>43497</v>
      </c>
      <c r="U97" s="5">
        <v>43814</v>
      </c>
      <c r="V97" s="174"/>
      <c r="W97" s="59">
        <v>12407000</v>
      </c>
      <c r="X97" s="18" t="s">
        <v>263</v>
      </c>
      <c r="Y97" s="18" t="s">
        <v>48</v>
      </c>
      <c r="Z97" s="133"/>
      <c r="AD97" s="13"/>
    </row>
    <row r="98" spans="1:30" ht="88.5" customHeight="1" x14ac:dyDescent="0.2">
      <c r="A98" s="174"/>
      <c r="B98" s="174"/>
      <c r="C98" s="174"/>
      <c r="D98" s="146"/>
      <c r="E98" s="149"/>
      <c r="F98" s="149"/>
      <c r="G98" s="188"/>
      <c r="H98" s="146"/>
      <c r="I98" s="149"/>
      <c r="J98" s="159"/>
      <c r="K98" s="161"/>
      <c r="L98" s="163"/>
      <c r="M98" s="163"/>
      <c r="N98" s="146"/>
      <c r="O98" s="165"/>
      <c r="P98" s="14" t="s">
        <v>245</v>
      </c>
      <c r="Q98" s="14">
        <v>7</v>
      </c>
      <c r="R98" s="57" t="s">
        <v>246</v>
      </c>
      <c r="S98" s="68" t="s">
        <v>260</v>
      </c>
      <c r="T98" s="5">
        <v>43497</v>
      </c>
      <c r="U98" s="5">
        <v>43814</v>
      </c>
      <c r="V98" s="146"/>
      <c r="W98" s="59">
        <v>30593000</v>
      </c>
      <c r="X98" s="18" t="s">
        <v>263</v>
      </c>
      <c r="Y98" s="18" t="s">
        <v>48</v>
      </c>
      <c r="Z98" s="133"/>
      <c r="AD98" s="13"/>
    </row>
    <row r="99" spans="1:30" ht="109.5" customHeight="1" x14ac:dyDescent="0.2">
      <c r="A99" s="174"/>
      <c r="B99" s="174"/>
      <c r="C99" s="174"/>
      <c r="D99" s="145" t="s">
        <v>131</v>
      </c>
      <c r="E99" s="186">
        <v>0.15</v>
      </c>
      <c r="F99" s="147" t="s">
        <v>264</v>
      </c>
      <c r="G99" s="186">
        <v>0.11</v>
      </c>
      <c r="H99" s="145" t="s">
        <v>132</v>
      </c>
      <c r="I99" s="19" t="s">
        <v>133</v>
      </c>
      <c r="J99" s="35">
        <f>7-5</f>
        <v>2</v>
      </c>
      <c r="K99" s="45">
        <v>5</v>
      </c>
      <c r="L99" s="129">
        <v>7</v>
      </c>
      <c r="M99" s="7">
        <v>1</v>
      </c>
      <c r="N99" s="145" t="s">
        <v>273</v>
      </c>
      <c r="O99" s="164">
        <v>2017130010074</v>
      </c>
      <c r="P99" s="14" t="s">
        <v>274</v>
      </c>
      <c r="Q99" s="14">
        <v>15</v>
      </c>
      <c r="R99" s="8" t="s">
        <v>275</v>
      </c>
      <c r="S99" s="112">
        <v>15</v>
      </c>
      <c r="T99" s="89">
        <v>43467</v>
      </c>
      <c r="U99" s="5">
        <v>43585</v>
      </c>
      <c r="V99" s="145" t="s">
        <v>268</v>
      </c>
      <c r="W99" s="97">
        <v>290862416</v>
      </c>
      <c r="X99" s="141" t="s">
        <v>276</v>
      </c>
      <c r="Y99" s="11" t="s">
        <v>277</v>
      </c>
      <c r="Z99" s="133"/>
      <c r="AD99" s="13"/>
    </row>
    <row r="100" spans="1:30" ht="121.5" customHeight="1" x14ac:dyDescent="0.2">
      <c r="A100" s="174"/>
      <c r="B100" s="174"/>
      <c r="C100" s="174"/>
      <c r="D100" s="174"/>
      <c r="E100" s="148"/>
      <c r="F100" s="148"/>
      <c r="G100" s="187"/>
      <c r="H100" s="174"/>
      <c r="I100" s="147" t="s">
        <v>134</v>
      </c>
      <c r="J100" s="158">
        <v>13</v>
      </c>
      <c r="K100" s="160">
        <v>5</v>
      </c>
      <c r="L100" s="162">
        <v>5</v>
      </c>
      <c r="M100" s="162">
        <v>3</v>
      </c>
      <c r="N100" s="174"/>
      <c r="O100" s="172"/>
      <c r="P100" s="28" t="s">
        <v>278</v>
      </c>
      <c r="Q100" s="7">
        <v>15</v>
      </c>
      <c r="R100" s="8" t="s">
        <v>279</v>
      </c>
      <c r="S100" s="7">
        <v>15</v>
      </c>
      <c r="T100" s="5">
        <v>43467</v>
      </c>
      <c r="U100" s="6">
        <v>43585</v>
      </c>
      <c r="V100" s="174"/>
      <c r="W100" s="142">
        <v>200000000</v>
      </c>
      <c r="X100" s="143" t="s">
        <v>280</v>
      </c>
      <c r="Y100" s="11" t="s">
        <v>281</v>
      </c>
      <c r="Z100" s="133"/>
      <c r="AD100" s="13"/>
    </row>
    <row r="101" spans="1:30" ht="121.5" customHeight="1" x14ac:dyDescent="0.2">
      <c r="A101" s="174"/>
      <c r="B101" s="174"/>
      <c r="C101" s="174"/>
      <c r="D101" s="174"/>
      <c r="E101" s="148"/>
      <c r="F101" s="148"/>
      <c r="G101" s="187"/>
      <c r="H101" s="174"/>
      <c r="I101" s="149"/>
      <c r="J101" s="159"/>
      <c r="K101" s="161"/>
      <c r="L101" s="163"/>
      <c r="M101" s="163"/>
      <c r="N101" s="174"/>
      <c r="O101" s="172"/>
      <c r="P101" s="28" t="s">
        <v>282</v>
      </c>
      <c r="Q101" s="7">
        <v>4</v>
      </c>
      <c r="R101" s="8" t="s">
        <v>283</v>
      </c>
      <c r="S101" s="7">
        <v>4</v>
      </c>
      <c r="T101" s="5">
        <v>43467</v>
      </c>
      <c r="U101" s="6">
        <v>43511</v>
      </c>
      <c r="V101" s="174"/>
      <c r="W101" s="142">
        <v>210000000</v>
      </c>
      <c r="X101" s="143" t="s">
        <v>284</v>
      </c>
      <c r="Y101" s="18" t="s">
        <v>48</v>
      </c>
      <c r="Z101" s="133"/>
      <c r="AD101" s="13"/>
    </row>
    <row r="102" spans="1:30" ht="69" customHeight="1" x14ac:dyDescent="0.2">
      <c r="A102" s="174"/>
      <c r="B102" s="174"/>
      <c r="C102" s="174"/>
      <c r="D102" s="174"/>
      <c r="E102" s="148"/>
      <c r="F102" s="148"/>
      <c r="G102" s="187"/>
      <c r="H102" s="174"/>
      <c r="I102" s="147" t="s">
        <v>135</v>
      </c>
      <c r="J102" s="158">
        <v>15</v>
      </c>
      <c r="K102" s="160">
        <v>13</v>
      </c>
      <c r="L102" s="162">
        <v>0</v>
      </c>
      <c r="M102" s="162">
        <v>15</v>
      </c>
      <c r="N102" s="174"/>
      <c r="O102" s="172"/>
      <c r="P102" s="28" t="s">
        <v>285</v>
      </c>
      <c r="Q102" s="7">
        <v>1</v>
      </c>
      <c r="R102" s="8" t="s">
        <v>286</v>
      </c>
      <c r="S102" s="7">
        <v>1</v>
      </c>
      <c r="T102" s="5">
        <v>43467</v>
      </c>
      <c r="U102" s="6">
        <v>43585</v>
      </c>
      <c r="V102" s="174"/>
      <c r="W102" s="142">
        <v>358000000</v>
      </c>
      <c r="X102" s="143" t="s">
        <v>280</v>
      </c>
      <c r="Y102" s="11" t="s">
        <v>281</v>
      </c>
      <c r="Z102" s="133"/>
      <c r="AD102" s="13"/>
    </row>
    <row r="103" spans="1:30" ht="69" customHeight="1" x14ac:dyDescent="0.2">
      <c r="A103" s="174"/>
      <c r="B103" s="174"/>
      <c r="C103" s="174"/>
      <c r="D103" s="174"/>
      <c r="E103" s="148"/>
      <c r="F103" s="148"/>
      <c r="G103" s="187"/>
      <c r="H103" s="174"/>
      <c r="I103" s="149"/>
      <c r="J103" s="159"/>
      <c r="K103" s="161"/>
      <c r="L103" s="163"/>
      <c r="M103" s="163"/>
      <c r="N103" s="146"/>
      <c r="O103" s="165"/>
      <c r="P103" s="28" t="s">
        <v>287</v>
      </c>
      <c r="Q103" s="7">
        <v>4000</v>
      </c>
      <c r="R103" s="117" t="s">
        <v>455</v>
      </c>
      <c r="S103" s="14" t="s">
        <v>456</v>
      </c>
      <c r="T103" s="5">
        <v>43467</v>
      </c>
      <c r="U103" s="6">
        <v>43585</v>
      </c>
      <c r="V103" s="146"/>
      <c r="W103" s="144">
        <v>405813617</v>
      </c>
      <c r="X103" s="143" t="s">
        <v>288</v>
      </c>
      <c r="Y103" s="11" t="s">
        <v>205</v>
      </c>
      <c r="Z103" s="133"/>
      <c r="AD103" s="13"/>
    </row>
    <row r="104" spans="1:30" s="9" customFormat="1" ht="175.5" customHeight="1" x14ac:dyDescent="0.2">
      <c r="A104" s="174"/>
      <c r="B104" s="174"/>
      <c r="C104" s="174"/>
      <c r="D104" s="174"/>
      <c r="E104" s="148"/>
      <c r="F104" s="148"/>
      <c r="G104" s="187"/>
      <c r="H104" s="146"/>
      <c r="I104" s="19" t="s">
        <v>136</v>
      </c>
      <c r="J104" s="35">
        <v>84</v>
      </c>
      <c r="K104" s="7">
        <v>0</v>
      </c>
      <c r="L104" s="129">
        <v>102</v>
      </c>
      <c r="M104" s="14" t="s">
        <v>188</v>
      </c>
      <c r="N104" s="14" t="s">
        <v>524</v>
      </c>
      <c r="O104" s="46">
        <v>2018130010139</v>
      </c>
      <c r="P104" s="18" t="s">
        <v>30</v>
      </c>
      <c r="Q104" s="18" t="s">
        <v>30</v>
      </c>
      <c r="R104" s="18" t="s">
        <v>30</v>
      </c>
      <c r="S104" s="18" t="s">
        <v>30</v>
      </c>
      <c r="T104" s="18" t="s">
        <v>30</v>
      </c>
      <c r="U104" s="18" t="s">
        <v>30</v>
      </c>
      <c r="V104" s="18" t="s">
        <v>30</v>
      </c>
      <c r="W104" s="18" t="s">
        <v>30</v>
      </c>
      <c r="X104" s="18" t="s">
        <v>30</v>
      </c>
      <c r="Y104" s="18" t="s">
        <v>30</v>
      </c>
      <c r="Z104" s="8" t="s">
        <v>525</v>
      </c>
    </row>
    <row r="105" spans="1:30" s="9" customFormat="1" ht="100.5" customHeight="1" x14ac:dyDescent="0.2">
      <c r="A105" s="174"/>
      <c r="B105" s="174"/>
      <c r="C105" s="174"/>
      <c r="D105" s="174"/>
      <c r="E105" s="148"/>
      <c r="F105" s="148"/>
      <c r="G105" s="187"/>
      <c r="H105" s="3" t="s">
        <v>137</v>
      </c>
      <c r="I105" s="19" t="s">
        <v>138</v>
      </c>
      <c r="J105" s="35">
        <v>28</v>
      </c>
      <c r="K105" s="7">
        <v>16</v>
      </c>
      <c r="L105" s="129">
        <v>17</v>
      </c>
      <c r="M105" s="14" t="s">
        <v>188</v>
      </c>
      <c r="N105" s="14" t="s">
        <v>523</v>
      </c>
      <c r="O105" s="46">
        <v>2017130010095</v>
      </c>
      <c r="P105" s="18" t="s">
        <v>30</v>
      </c>
      <c r="Q105" s="18" t="s">
        <v>30</v>
      </c>
      <c r="R105" s="18" t="s">
        <v>30</v>
      </c>
      <c r="S105" s="18" t="s">
        <v>30</v>
      </c>
      <c r="T105" s="18" t="s">
        <v>30</v>
      </c>
      <c r="U105" s="18" t="s">
        <v>30</v>
      </c>
      <c r="V105" s="18" t="s">
        <v>30</v>
      </c>
      <c r="W105" s="18" t="s">
        <v>30</v>
      </c>
      <c r="X105" s="18" t="s">
        <v>30</v>
      </c>
      <c r="Y105" s="18" t="s">
        <v>30</v>
      </c>
      <c r="Z105" s="8" t="s">
        <v>525</v>
      </c>
    </row>
    <row r="106" spans="1:30" ht="121.5" customHeight="1" x14ac:dyDescent="0.2">
      <c r="A106" s="174"/>
      <c r="B106" s="174"/>
      <c r="C106" s="174"/>
      <c r="D106" s="174"/>
      <c r="E106" s="148"/>
      <c r="F106" s="148"/>
      <c r="G106" s="187"/>
      <c r="H106" s="183" t="s">
        <v>139</v>
      </c>
      <c r="I106" s="147" t="s">
        <v>140</v>
      </c>
      <c r="J106" s="158">
        <f>12503-8503</f>
        <v>4000</v>
      </c>
      <c r="K106" s="160">
        <v>8503</v>
      </c>
      <c r="L106" s="162">
        <v>3578</v>
      </c>
      <c r="M106" s="162">
        <v>950</v>
      </c>
      <c r="N106" s="145" t="s">
        <v>271</v>
      </c>
      <c r="O106" s="164">
        <v>2017130010038</v>
      </c>
      <c r="P106" s="14" t="s">
        <v>457</v>
      </c>
      <c r="Q106" s="14">
        <v>200</v>
      </c>
      <c r="R106" s="8" t="s">
        <v>266</v>
      </c>
      <c r="S106" s="68">
        <v>200</v>
      </c>
      <c r="T106" s="89">
        <v>43525</v>
      </c>
      <c r="U106" s="6">
        <v>43738</v>
      </c>
      <c r="V106" s="145" t="s">
        <v>268</v>
      </c>
      <c r="W106" s="97">
        <v>500000000</v>
      </c>
      <c r="X106" s="14" t="s">
        <v>272</v>
      </c>
      <c r="Y106" s="11" t="s">
        <v>270</v>
      </c>
      <c r="Z106" s="133"/>
      <c r="AD106" s="13"/>
    </row>
    <row r="107" spans="1:30" ht="142.5" customHeight="1" x14ac:dyDescent="0.2">
      <c r="A107" s="174"/>
      <c r="B107" s="174"/>
      <c r="C107" s="174"/>
      <c r="D107" s="174"/>
      <c r="E107" s="148"/>
      <c r="F107" s="148"/>
      <c r="G107" s="187"/>
      <c r="H107" s="184"/>
      <c r="I107" s="148"/>
      <c r="J107" s="168"/>
      <c r="K107" s="167"/>
      <c r="L107" s="166"/>
      <c r="M107" s="166"/>
      <c r="N107" s="174"/>
      <c r="O107" s="172"/>
      <c r="P107" s="14" t="s">
        <v>458</v>
      </c>
      <c r="Q107" s="14">
        <v>350</v>
      </c>
      <c r="R107" s="8" t="s">
        <v>266</v>
      </c>
      <c r="S107" s="68">
        <v>350</v>
      </c>
      <c r="T107" s="89">
        <v>43467</v>
      </c>
      <c r="U107" s="6">
        <v>43707</v>
      </c>
      <c r="V107" s="174"/>
      <c r="W107" s="97">
        <v>6757393745</v>
      </c>
      <c r="X107" s="18" t="s">
        <v>272</v>
      </c>
      <c r="Y107" s="11" t="s">
        <v>270</v>
      </c>
      <c r="Z107" s="133"/>
      <c r="AD107" s="13"/>
    </row>
    <row r="108" spans="1:30" ht="124.5" customHeight="1" x14ac:dyDescent="0.2">
      <c r="A108" s="174"/>
      <c r="B108" s="174"/>
      <c r="C108" s="174"/>
      <c r="D108" s="174"/>
      <c r="E108" s="148"/>
      <c r="F108" s="148"/>
      <c r="G108" s="187"/>
      <c r="H108" s="184"/>
      <c r="I108" s="149"/>
      <c r="J108" s="159"/>
      <c r="K108" s="161"/>
      <c r="L108" s="163"/>
      <c r="M108" s="163"/>
      <c r="N108" s="146"/>
      <c r="O108" s="165"/>
      <c r="P108" s="14" t="s">
        <v>459</v>
      </c>
      <c r="Q108" s="14">
        <v>400</v>
      </c>
      <c r="R108" s="8" t="s">
        <v>266</v>
      </c>
      <c r="S108" s="68">
        <v>400</v>
      </c>
      <c r="T108" s="89">
        <v>43467</v>
      </c>
      <c r="U108" s="6">
        <v>43707</v>
      </c>
      <c r="V108" s="146"/>
      <c r="W108" s="97">
        <v>500000000</v>
      </c>
      <c r="X108" s="18" t="s">
        <v>272</v>
      </c>
      <c r="Y108" s="11" t="s">
        <v>270</v>
      </c>
      <c r="Z108" s="133"/>
      <c r="AD108" s="13"/>
    </row>
    <row r="109" spans="1:30" ht="180.75" customHeight="1" x14ac:dyDescent="0.2">
      <c r="A109" s="174"/>
      <c r="B109" s="174"/>
      <c r="C109" s="174"/>
      <c r="D109" s="146"/>
      <c r="E109" s="149"/>
      <c r="F109" s="149"/>
      <c r="G109" s="188"/>
      <c r="H109" s="185"/>
      <c r="I109" s="19" t="s">
        <v>141</v>
      </c>
      <c r="J109" s="35">
        <v>80</v>
      </c>
      <c r="K109" s="45">
        <v>0</v>
      </c>
      <c r="L109" s="129">
        <v>86</v>
      </c>
      <c r="M109" s="7">
        <v>30</v>
      </c>
      <c r="N109" s="88" t="s">
        <v>460</v>
      </c>
      <c r="O109" s="46">
        <v>2017130010080</v>
      </c>
      <c r="P109" s="88" t="s">
        <v>265</v>
      </c>
      <c r="Q109" s="7">
        <v>30</v>
      </c>
      <c r="R109" s="68" t="s">
        <v>266</v>
      </c>
      <c r="S109" s="68" t="s">
        <v>267</v>
      </c>
      <c r="T109" s="5">
        <v>43647</v>
      </c>
      <c r="U109" s="6">
        <v>43814</v>
      </c>
      <c r="V109" s="14" t="s">
        <v>268</v>
      </c>
      <c r="W109" s="84">
        <v>1155356515</v>
      </c>
      <c r="X109" s="18" t="s">
        <v>269</v>
      </c>
      <c r="Y109" s="11" t="s">
        <v>270</v>
      </c>
      <c r="Z109" s="133"/>
      <c r="AD109" s="13"/>
    </row>
    <row r="110" spans="1:30" ht="150.75" customHeight="1" x14ac:dyDescent="0.2">
      <c r="A110" s="174"/>
      <c r="B110" s="174"/>
      <c r="C110" s="174"/>
      <c r="D110" s="147" t="s">
        <v>142</v>
      </c>
      <c r="E110" s="147" t="s">
        <v>143</v>
      </c>
      <c r="F110" s="147" t="s">
        <v>526</v>
      </c>
      <c r="G110" s="147" t="s">
        <v>79</v>
      </c>
      <c r="H110" s="145" t="s">
        <v>144</v>
      </c>
      <c r="I110" s="147" t="s">
        <v>145</v>
      </c>
      <c r="J110" s="158">
        <v>500</v>
      </c>
      <c r="K110" s="145">
        <v>0</v>
      </c>
      <c r="L110" s="162">
        <v>0</v>
      </c>
      <c r="M110" s="162">
        <v>65</v>
      </c>
      <c r="N110" s="145" t="s">
        <v>146</v>
      </c>
      <c r="O110" s="180">
        <v>2017130010036</v>
      </c>
      <c r="P110" s="14" t="s">
        <v>147</v>
      </c>
      <c r="Q110" s="7">
        <v>1</v>
      </c>
      <c r="R110" s="57" t="s">
        <v>148</v>
      </c>
      <c r="S110" s="35">
        <v>65</v>
      </c>
      <c r="T110" s="5">
        <v>43497</v>
      </c>
      <c r="U110" s="6">
        <v>43677</v>
      </c>
      <c r="V110" s="145" t="s">
        <v>149</v>
      </c>
      <c r="W110" s="61">
        <v>134000000</v>
      </c>
      <c r="X110" s="37" t="s">
        <v>150</v>
      </c>
      <c r="Y110" s="36" t="s">
        <v>48</v>
      </c>
      <c r="Z110" s="133"/>
      <c r="AD110" s="13"/>
    </row>
    <row r="111" spans="1:30" ht="150.75" customHeight="1" x14ac:dyDescent="0.2">
      <c r="A111" s="174"/>
      <c r="B111" s="174"/>
      <c r="C111" s="174"/>
      <c r="D111" s="148"/>
      <c r="E111" s="148"/>
      <c r="F111" s="148"/>
      <c r="G111" s="148"/>
      <c r="H111" s="146"/>
      <c r="I111" s="149"/>
      <c r="J111" s="159"/>
      <c r="K111" s="146"/>
      <c r="L111" s="163"/>
      <c r="M111" s="163"/>
      <c r="N111" s="146"/>
      <c r="O111" s="181"/>
      <c r="P111" s="14" t="s">
        <v>151</v>
      </c>
      <c r="Q111" s="7">
        <v>1</v>
      </c>
      <c r="R111" s="57" t="s">
        <v>152</v>
      </c>
      <c r="S111" s="35">
        <v>65</v>
      </c>
      <c r="T111" s="89">
        <v>43497</v>
      </c>
      <c r="U111" s="6">
        <v>43524</v>
      </c>
      <c r="V111" s="146"/>
      <c r="W111" s="61">
        <v>35000000</v>
      </c>
      <c r="X111" s="37" t="s">
        <v>150</v>
      </c>
      <c r="Y111" s="36" t="s">
        <v>48</v>
      </c>
      <c r="Z111" s="133"/>
      <c r="AD111" s="13"/>
    </row>
    <row r="112" spans="1:30" ht="159" customHeight="1" x14ac:dyDescent="0.2">
      <c r="A112" s="174"/>
      <c r="B112" s="174"/>
      <c r="C112" s="174"/>
      <c r="D112" s="148"/>
      <c r="E112" s="148"/>
      <c r="F112" s="148"/>
      <c r="G112" s="148"/>
      <c r="H112" s="183" t="s">
        <v>153</v>
      </c>
      <c r="I112" s="147" t="s">
        <v>154</v>
      </c>
      <c r="J112" s="158">
        <v>1500</v>
      </c>
      <c r="K112" s="145">
        <v>0</v>
      </c>
      <c r="L112" s="162">
        <v>758</v>
      </c>
      <c r="M112" s="162">
        <v>300</v>
      </c>
      <c r="N112" s="145" t="s">
        <v>155</v>
      </c>
      <c r="O112" s="164">
        <v>2017130010035</v>
      </c>
      <c r="P112" s="114" t="s">
        <v>332</v>
      </c>
      <c r="Q112" s="7">
        <v>300</v>
      </c>
      <c r="R112" s="8" t="s">
        <v>333</v>
      </c>
      <c r="S112" s="115" t="s">
        <v>334</v>
      </c>
      <c r="T112" s="3" t="s">
        <v>335</v>
      </c>
      <c r="U112" s="7" t="s">
        <v>336</v>
      </c>
      <c r="V112" s="145" t="s">
        <v>331</v>
      </c>
      <c r="W112" s="236">
        <v>1</v>
      </c>
      <c r="X112" s="145" t="s">
        <v>341</v>
      </c>
      <c r="Y112" s="160" t="s">
        <v>48</v>
      </c>
      <c r="Z112" s="224" t="s">
        <v>342</v>
      </c>
      <c r="AD112" s="13"/>
    </row>
    <row r="113" spans="1:30" ht="147" customHeight="1" x14ac:dyDescent="0.2">
      <c r="A113" s="174"/>
      <c r="B113" s="174"/>
      <c r="C113" s="174"/>
      <c r="D113" s="148"/>
      <c r="E113" s="148"/>
      <c r="F113" s="148"/>
      <c r="G113" s="148"/>
      <c r="H113" s="184"/>
      <c r="I113" s="149"/>
      <c r="J113" s="159"/>
      <c r="K113" s="146"/>
      <c r="L113" s="163"/>
      <c r="M113" s="163"/>
      <c r="N113" s="174"/>
      <c r="O113" s="172"/>
      <c r="P113" s="116" t="s">
        <v>337</v>
      </c>
      <c r="Q113" s="7">
        <v>24</v>
      </c>
      <c r="R113" s="8" t="s">
        <v>338</v>
      </c>
      <c r="S113" s="115" t="s">
        <v>339</v>
      </c>
      <c r="T113" s="3" t="s">
        <v>335</v>
      </c>
      <c r="U113" s="7" t="s">
        <v>336</v>
      </c>
      <c r="V113" s="174"/>
      <c r="W113" s="237"/>
      <c r="X113" s="174"/>
      <c r="Y113" s="167"/>
      <c r="Z113" s="225"/>
      <c r="AD113" s="13"/>
    </row>
    <row r="114" spans="1:30" ht="190.5" customHeight="1" x14ac:dyDescent="0.2">
      <c r="A114" s="146"/>
      <c r="B114" s="146"/>
      <c r="C114" s="146"/>
      <c r="D114" s="149"/>
      <c r="E114" s="149"/>
      <c r="F114" s="149"/>
      <c r="G114" s="149"/>
      <c r="H114" s="185"/>
      <c r="I114" s="2" t="s">
        <v>156</v>
      </c>
      <c r="J114" s="35">
        <v>104</v>
      </c>
      <c r="K114" s="108">
        <v>0</v>
      </c>
      <c r="L114" s="129">
        <v>79</v>
      </c>
      <c r="M114" s="7">
        <v>24</v>
      </c>
      <c r="N114" s="146"/>
      <c r="O114" s="165"/>
      <c r="P114" s="28" t="s">
        <v>340</v>
      </c>
      <c r="Q114" s="45">
        <v>24</v>
      </c>
      <c r="R114" s="117" t="s">
        <v>328</v>
      </c>
      <c r="S114" s="115" t="s">
        <v>339</v>
      </c>
      <c r="T114" s="3" t="s">
        <v>330</v>
      </c>
      <c r="U114" s="7" t="s">
        <v>336</v>
      </c>
      <c r="V114" s="146"/>
      <c r="W114" s="238"/>
      <c r="X114" s="146"/>
      <c r="Y114" s="161"/>
      <c r="Z114" s="226"/>
      <c r="AD114" s="13"/>
    </row>
    <row r="116" spans="1:30" ht="63" customHeight="1" x14ac:dyDescent="0.35"/>
    <row r="118" spans="1:30" ht="26.25" customHeight="1" x14ac:dyDescent="0.35"/>
    <row r="119" spans="1:30" ht="63" customHeight="1" x14ac:dyDescent="0.35"/>
  </sheetData>
  <mergeCells count="386">
    <mergeCell ref="Z47:Z49"/>
    <mergeCell ref="N94:N98"/>
    <mergeCell ref="O94:O98"/>
    <mergeCell ref="N83:N85"/>
    <mergeCell ref="O83:O85"/>
    <mergeCell ref="V83:V85"/>
    <mergeCell ref="W83:W85"/>
    <mergeCell ref="M106:M108"/>
    <mergeCell ref="Z45:Z46"/>
    <mergeCell ref="O77:O80"/>
    <mergeCell ref="N77:N80"/>
    <mergeCell ref="W52:W53"/>
    <mergeCell ref="X52:X53"/>
    <mergeCell ref="Y52:Y53"/>
    <mergeCell ref="O42:O44"/>
    <mergeCell ref="V42:V44"/>
    <mergeCell ref="N47:N49"/>
    <mergeCell ref="O47:O49"/>
    <mergeCell ref="V47:V49"/>
    <mergeCell ref="X47:X49"/>
    <mergeCell ref="Y47:Y49"/>
    <mergeCell ref="X83:X85"/>
    <mergeCell ref="Y83:Y85"/>
    <mergeCell ref="V66:V69"/>
    <mergeCell ref="W66:W69"/>
    <mergeCell ref="X66:X69"/>
    <mergeCell ref="Y66:Y69"/>
    <mergeCell ref="X70:X76"/>
    <mergeCell ref="Y70:Y76"/>
    <mergeCell ref="V70:V76"/>
    <mergeCell ref="X62:X63"/>
    <mergeCell ref="Y62:Y63"/>
    <mergeCell ref="W64:W65"/>
    <mergeCell ref="X64:X65"/>
    <mergeCell ref="Y64:Y65"/>
    <mergeCell ref="V62:V65"/>
    <mergeCell ref="U62:U63"/>
    <mergeCell ref="H70:H76"/>
    <mergeCell ref="I70:I76"/>
    <mergeCell ref="J70:J76"/>
    <mergeCell ref="K70:K76"/>
    <mergeCell ref="L70:L76"/>
    <mergeCell ref="M70:M76"/>
    <mergeCell ref="N70:N76"/>
    <mergeCell ref="O70:O76"/>
    <mergeCell ref="W70:W76"/>
    <mergeCell ref="H61:H65"/>
    <mergeCell ref="I63:I65"/>
    <mergeCell ref="J63:J65"/>
    <mergeCell ref="K63:K65"/>
    <mergeCell ref="L63:L65"/>
    <mergeCell ref="M63:M65"/>
    <mergeCell ref="N61:N65"/>
    <mergeCell ref="O61:O65"/>
    <mergeCell ref="T62:T63"/>
    <mergeCell ref="S31:S32"/>
    <mergeCell ref="L66:L69"/>
    <mergeCell ref="K66:K69"/>
    <mergeCell ref="J66:J69"/>
    <mergeCell ref="I66:I69"/>
    <mergeCell ref="H66:H69"/>
    <mergeCell ref="W62:W63"/>
    <mergeCell ref="O66:O69"/>
    <mergeCell ref="N66:N69"/>
    <mergeCell ref="M66:M69"/>
    <mergeCell ref="V55:V60"/>
    <mergeCell ref="P48:P49"/>
    <mergeCell ref="Q48:Q49"/>
    <mergeCell ref="R48:R49"/>
    <mergeCell ref="S48:S49"/>
    <mergeCell ref="T48:T49"/>
    <mergeCell ref="U48:U49"/>
    <mergeCell ref="W48:W49"/>
    <mergeCell ref="I37:I38"/>
    <mergeCell ref="J37:J38"/>
    <mergeCell ref="K37:K38"/>
    <mergeCell ref="L37:L38"/>
    <mergeCell ref="M37:M38"/>
    <mergeCell ref="Q40:Q41"/>
    <mergeCell ref="D35:D80"/>
    <mergeCell ref="I61:I62"/>
    <mergeCell ref="J61:J62"/>
    <mergeCell ref="K61:K62"/>
    <mergeCell ref="L61:L62"/>
    <mergeCell ref="M61:M62"/>
    <mergeCell ref="W29:W30"/>
    <mergeCell ref="X29:X30"/>
    <mergeCell ref="Y29:Y30"/>
    <mergeCell ref="H77:H80"/>
    <mergeCell ref="I77:I80"/>
    <mergeCell ref="J77:J80"/>
    <mergeCell ref="K77:K80"/>
    <mergeCell ref="E35:E39"/>
    <mergeCell ref="G35:G39"/>
    <mergeCell ref="H35:H41"/>
    <mergeCell ref="E40:E42"/>
    <mergeCell ref="G40:G42"/>
    <mergeCell ref="H52:H54"/>
    <mergeCell ref="H50:H51"/>
    <mergeCell ref="I50:I51"/>
    <mergeCell ref="J50:J51"/>
    <mergeCell ref="K50:K51"/>
    <mergeCell ref="I52:I53"/>
    <mergeCell ref="F22:F24"/>
    <mergeCell ref="E8:E21"/>
    <mergeCell ref="F8:F21"/>
    <mergeCell ref="G8:G21"/>
    <mergeCell ref="E25:G34"/>
    <mergeCell ref="I29:I30"/>
    <mergeCell ref="J29:J30"/>
    <mergeCell ref="K29:K30"/>
    <mergeCell ref="V11:V14"/>
    <mergeCell ref="P11:P12"/>
    <mergeCell ref="T11:T12"/>
    <mergeCell ref="U11:U12"/>
    <mergeCell ref="L22:L23"/>
    <mergeCell ref="K22:K23"/>
    <mergeCell ref="J22:J23"/>
    <mergeCell ref="I22:I23"/>
    <mergeCell ref="V26:V30"/>
    <mergeCell ref="V33:V34"/>
    <mergeCell ref="L29:L30"/>
    <mergeCell ref="M29:M30"/>
    <mergeCell ref="S29:S30"/>
    <mergeCell ref="Q11:Q12"/>
    <mergeCell ref="R11:R12"/>
    <mergeCell ref="S11:S12"/>
    <mergeCell ref="F35:F39"/>
    <mergeCell ref="F40:F42"/>
    <mergeCell ref="F43:F45"/>
    <mergeCell ref="F46:F48"/>
    <mergeCell ref="E49:G80"/>
    <mergeCell ref="Z40:Z41"/>
    <mergeCell ref="N52:N54"/>
    <mergeCell ref="O52:O54"/>
    <mergeCell ref="V77:V80"/>
    <mergeCell ref="Y59:Y60"/>
    <mergeCell ref="P57:P58"/>
    <mergeCell ref="W57:W58"/>
    <mergeCell ref="X57:X58"/>
    <mergeCell ref="Y57:Y58"/>
    <mergeCell ref="Q57:Q58"/>
    <mergeCell ref="R57:R58"/>
    <mergeCell ref="S57:S58"/>
    <mergeCell ref="T57:T58"/>
    <mergeCell ref="U57:U58"/>
    <mergeCell ref="W40:W41"/>
    <mergeCell ref="Z50:Z51"/>
    <mergeCell ref="V50:V51"/>
    <mergeCell ref="Q64:Q65"/>
    <mergeCell ref="R64:R65"/>
    <mergeCell ref="Y40:Y41"/>
    <mergeCell ref="M100:M101"/>
    <mergeCell ref="L86:L89"/>
    <mergeCell ref="M86:M89"/>
    <mergeCell ref="L92:L93"/>
    <mergeCell ref="M92:M93"/>
    <mergeCell ref="W59:W60"/>
    <mergeCell ref="X59:X60"/>
    <mergeCell ref="W92:W93"/>
    <mergeCell ref="X92:X93"/>
    <mergeCell ref="N86:N89"/>
    <mergeCell ref="O86:O89"/>
    <mergeCell ref="O50:O51"/>
    <mergeCell ref="O90:O93"/>
    <mergeCell ref="P92:P93"/>
    <mergeCell ref="V86:V89"/>
    <mergeCell ref="S64:S65"/>
    <mergeCell ref="T64:T65"/>
    <mergeCell ref="U64:U65"/>
    <mergeCell ref="Q62:Q63"/>
    <mergeCell ref="R62:R63"/>
    <mergeCell ref="S62:S63"/>
    <mergeCell ref="R40:R41"/>
    <mergeCell ref="N42:N44"/>
    <mergeCell ref="V37:V38"/>
    <mergeCell ref="V39:V41"/>
    <mergeCell ref="K96:K98"/>
    <mergeCell ref="V95:V98"/>
    <mergeCell ref="Z112:Z114"/>
    <mergeCell ref="Z77:Z80"/>
    <mergeCell ref="W77:W80"/>
    <mergeCell ref="X77:X80"/>
    <mergeCell ref="Y77:Y80"/>
    <mergeCell ref="Y92:Y93"/>
    <mergeCell ref="V90:V93"/>
    <mergeCell ref="K106:K108"/>
    <mergeCell ref="L106:L108"/>
    <mergeCell ref="N106:N108"/>
    <mergeCell ref="O106:O108"/>
    <mergeCell ref="V106:V108"/>
    <mergeCell ref="K100:K101"/>
    <mergeCell ref="L100:L101"/>
    <mergeCell ref="W112:W114"/>
    <mergeCell ref="X112:X114"/>
    <mergeCell ref="Y112:Y114"/>
    <mergeCell ref="L77:L80"/>
    <mergeCell ref="M77:M80"/>
    <mergeCell ref="X40:X41"/>
    <mergeCell ref="Z33:Z34"/>
    <mergeCell ref="Z2:Z3"/>
    <mergeCell ref="A4:A114"/>
    <mergeCell ref="B4:B114"/>
    <mergeCell ref="C4:C114"/>
    <mergeCell ref="D4:D34"/>
    <mergeCell ref="E4:E5"/>
    <mergeCell ref="G4:G5"/>
    <mergeCell ref="H4:H7"/>
    <mergeCell ref="E6:E7"/>
    <mergeCell ref="S2:S3"/>
    <mergeCell ref="T2:T3"/>
    <mergeCell ref="U2:U3"/>
    <mergeCell ref="V2:V3"/>
    <mergeCell ref="W2:W3"/>
    <mergeCell ref="X2:X3"/>
    <mergeCell ref="H55:H60"/>
    <mergeCell ref="I55:I56"/>
    <mergeCell ref="J55:J56"/>
    <mergeCell ref="K55:K56"/>
    <mergeCell ref="L55:L56"/>
    <mergeCell ref="M55:M56"/>
    <mergeCell ref="N55:N60"/>
    <mergeCell ref="O55:O60"/>
    <mergeCell ref="I2:I3"/>
    <mergeCell ref="A2:A3"/>
    <mergeCell ref="B2:B3"/>
    <mergeCell ref="C2:C3"/>
    <mergeCell ref="D2:D3"/>
    <mergeCell ref="E2:E3"/>
    <mergeCell ref="F2:F3"/>
    <mergeCell ref="N33:N34"/>
    <mergeCell ref="O33:O34"/>
    <mergeCell ref="G6:G7"/>
    <mergeCell ref="H8:H17"/>
    <mergeCell ref="I8:I17"/>
    <mergeCell ref="J8:J17"/>
    <mergeCell ref="I18:I21"/>
    <mergeCell ref="G2:G3"/>
    <mergeCell ref="H2:H3"/>
    <mergeCell ref="E22:E24"/>
    <mergeCell ref="G22:G24"/>
    <mergeCell ref="H26:H30"/>
    <mergeCell ref="H33:H34"/>
    <mergeCell ref="F4:F5"/>
    <mergeCell ref="F6:F7"/>
    <mergeCell ref="H18:H25"/>
    <mergeCell ref="M22:M23"/>
    <mergeCell ref="F81:F93"/>
    <mergeCell ref="Y2:Y3"/>
    <mergeCell ref="J2:J3"/>
    <mergeCell ref="K2:K3"/>
    <mergeCell ref="L2:L3"/>
    <mergeCell ref="M8:M17"/>
    <mergeCell ref="K8:K17"/>
    <mergeCell ref="L8:L17"/>
    <mergeCell ref="N8:N10"/>
    <mergeCell ref="O8:O10"/>
    <mergeCell ref="M2:M3"/>
    <mergeCell ref="N2:N3"/>
    <mergeCell ref="O2:O3"/>
    <mergeCell ref="P2:P3"/>
    <mergeCell ref="Q2:Q3"/>
    <mergeCell ref="R2:R3"/>
    <mergeCell ref="N11:N14"/>
    <mergeCell ref="O11:O14"/>
    <mergeCell ref="N15:N17"/>
    <mergeCell ref="O15:O17"/>
    <mergeCell ref="V15:V17"/>
    <mergeCell ref="H81:H93"/>
    <mergeCell ref="H42:H46"/>
    <mergeCell ref="N22:N23"/>
    <mergeCell ref="I90:I91"/>
    <mergeCell ref="J90:J91"/>
    <mergeCell ref="K90:K91"/>
    <mergeCell ref="L90:L91"/>
    <mergeCell ref="M90:M91"/>
    <mergeCell ref="I92:I93"/>
    <mergeCell ref="J92:J93"/>
    <mergeCell ref="K92:K93"/>
    <mergeCell ref="M50:M51"/>
    <mergeCell ref="K86:K89"/>
    <mergeCell ref="M52:M53"/>
    <mergeCell ref="J52:J53"/>
    <mergeCell ref="K52:K53"/>
    <mergeCell ref="I83:I85"/>
    <mergeCell ref="J83:J85"/>
    <mergeCell ref="K83:K85"/>
    <mergeCell ref="L83:L85"/>
    <mergeCell ref="M83:M85"/>
    <mergeCell ref="E43:E45"/>
    <mergeCell ref="G43:G45"/>
    <mergeCell ref="E46:E48"/>
    <mergeCell ref="G46:G48"/>
    <mergeCell ref="H47:H49"/>
    <mergeCell ref="I59:I60"/>
    <mergeCell ref="J59:J60"/>
    <mergeCell ref="K59:K60"/>
    <mergeCell ref="L59:L60"/>
    <mergeCell ref="L52:L53"/>
    <mergeCell ref="L50:L51"/>
    <mergeCell ref="V112:V114"/>
    <mergeCell ref="D99:D109"/>
    <mergeCell ref="E99:E109"/>
    <mergeCell ref="G99:G109"/>
    <mergeCell ref="H99:H104"/>
    <mergeCell ref="H106:H109"/>
    <mergeCell ref="J86:J89"/>
    <mergeCell ref="E94:E98"/>
    <mergeCell ref="D81:D98"/>
    <mergeCell ref="E81:E93"/>
    <mergeCell ref="F99:F109"/>
    <mergeCell ref="I106:I108"/>
    <mergeCell ref="J106:J108"/>
    <mergeCell ref="H94:H98"/>
    <mergeCell ref="G94:G98"/>
    <mergeCell ref="F94:F98"/>
    <mergeCell ref="G81:G93"/>
    <mergeCell ref="I100:I101"/>
    <mergeCell ref="J100:J101"/>
    <mergeCell ref="I102:I103"/>
    <mergeCell ref="J102:J103"/>
    <mergeCell ref="J96:J98"/>
    <mergeCell ref="I86:I89"/>
    <mergeCell ref="I96:I98"/>
    <mergeCell ref="D110:D114"/>
    <mergeCell ref="E110:E114"/>
    <mergeCell ref="G110:G114"/>
    <mergeCell ref="H110:H111"/>
    <mergeCell ref="I110:I111"/>
    <mergeCell ref="J110:J111"/>
    <mergeCell ref="H112:H114"/>
    <mergeCell ref="N112:N114"/>
    <mergeCell ref="O112:O114"/>
    <mergeCell ref="I112:I113"/>
    <mergeCell ref="J112:J113"/>
    <mergeCell ref="K112:K113"/>
    <mergeCell ref="L112:L113"/>
    <mergeCell ref="M112:M113"/>
    <mergeCell ref="O35:O41"/>
    <mergeCell ref="P40:P41"/>
    <mergeCell ref="T40:T41"/>
    <mergeCell ref="U40:U41"/>
    <mergeCell ref="S52:S53"/>
    <mergeCell ref="V52:V54"/>
    <mergeCell ref="K110:K111"/>
    <mergeCell ref="L110:L111"/>
    <mergeCell ref="M110:M111"/>
    <mergeCell ref="N110:N111"/>
    <mergeCell ref="O110:O111"/>
    <mergeCell ref="V110:V111"/>
    <mergeCell ref="N50:N51"/>
    <mergeCell ref="M59:M60"/>
    <mergeCell ref="N90:N93"/>
    <mergeCell ref="K102:K103"/>
    <mergeCell ref="L102:L103"/>
    <mergeCell ref="M102:M103"/>
    <mergeCell ref="N99:N103"/>
    <mergeCell ref="O99:O103"/>
    <mergeCell ref="V99:V103"/>
    <mergeCell ref="M96:M98"/>
    <mergeCell ref="L96:L98"/>
    <mergeCell ref="S40:S41"/>
    <mergeCell ref="V35:V36"/>
    <mergeCell ref="P37:P38"/>
    <mergeCell ref="F110:F114"/>
    <mergeCell ref="A1:Z1"/>
    <mergeCell ref="Z18:Z21"/>
    <mergeCell ref="H31:H32"/>
    <mergeCell ref="I31:I32"/>
    <mergeCell ref="J31:J32"/>
    <mergeCell ref="K31:K32"/>
    <mergeCell ref="L31:L32"/>
    <mergeCell ref="M31:M32"/>
    <mergeCell ref="N31:N32"/>
    <mergeCell ref="O31:O32"/>
    <mergeCell ref="O22:O23"/>
    <mergeCell ref="M18:M21"/>
    <mergeCell ref="L18:L21"/>
    <mergeCell ref="K18:K21"/>
    <mergeCell ref="J18:J21"/>
    <mergeCell ref="N26:N30"/>
    <mergeCell ref="O26:O30"/>
    <mergeCell ref="V18:V21"/>
    <mergeCell ref="O18:O21"/>
    <mergeCell ref="N18:N21"/>
    <mergeCell ref="N35:N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ester  garcia turizo</cp:lastModifiedBy>
  <dcterms:created xsi:type="dcterms:W3CDTF">2019-01-23T19:14:45Z</dcterms:created>
  <dcterms:modified xsi:type="dcterms:W3CDTF">2019-01-31T17:47:58Z</dcterms:modified>
</cp:coreProperties>
</file>